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65" windowWidth="15120" windowHeight="7950" tabRatio="804" activeTab="6"/>
  </bookViews>
  <sheets>
    <sheet name="прил 1." sheetId="4" r:id="rId1"/>
    <sheet name="прил 2" sheetId="10" r:id="rId2"/>
    <sheet name="прил 3" sheetId="8" r:id="rId3"/>
    <sheet name="прил 4" sheetId="12" r:id="rId4"/>
    <sheet name="прил 5" sheetId="56" r:id="rId5"/>
    <sheet name="прил 6" sheetId="66" r:id="rId6"/>
    <sheet name="прил 7" sheetId="67" r:id="rId7"/>
  </sheets>
  <definedNames>
    <definedName name="_xlnm.Print_Area" localSheetId="0">'прил 1.'!$A$1:$M$64</definedName>
    <definedName name="_xlnm.Print_Area" localSheetId="2">'прил 3'!$A$1:$P$636</definedName>
    <definedName name="_xlnm.Print_Area" localSheetId="3">'прил 4'!$A$1:$P$830</definedName>
  </definedNames>
  <calcPr calcId="145621" refMode="R1C1"/>
</workbook>
</file>

<file path=xl/calcChain.xml><?xml version="1.0" encoding="utf-8"?>
<calcChain xmlns="http://schemas.openxmlformats.org/spreadsheetml/2006/main">
  <c r="O450" i="12" l="1"/>
  <c r="O458" i="12"/>
  <c r="O551" i="8"/>
  <c r="N469" i="12"/>
  <c r="P469" i="12" s="1"/>
  <c r="N468" i="12"/>
  <c r="N467" i="12" s="1"/>
  <c r="N466" i="12" s="1"/>
  <c r="P466" i="12" s="1"/>
  <c r="P470" i="12"/>
  <c r="O469" i="12"/>
  <c r="O468" i="12" s="1"/>
  <c r="O467" i="12" s="1"/>
  <c r="O466" i="12" s="1"/>
  <c r="O465" i="12" s="1"/>
  <c r="O186" i="12"/>
  <c r="P550" i="8"/>
  <c r="N558" i="8"/>
  <c r="N557" i="8"/>
  <c r="N556" i="8" s="1"/>
  <c r="P559" i="8"/>
  <c r="P555" i="8"/>
  <c r="O558" i="8"/>
  <c r="P558" i="8" s="1"/>
  <c r="O357" i="8"/>
  <c r="P226" i="10"/>
  <c r="O233" i="10"/>
  <c r="O232" i="10" s="1"/>
  <c r="Q234" i="10"/>
  <c r="Q230" i="10"/>
  <c r="P233" i="10"/>
  <c r="P232" i="10"/>
  <c r="P231" i="10"/>
  <c r="P392" i="10"/>
  <c r="P468" i="12" l="1"/>
  <c r="N465" i="12"/>
  <c r="P465" i="12" s="1"/>
  <c r="P467" i="12"/>
  <c r="O557" i="8"/>
  <c r="Q232" i="10"/>
  <c r="O231" i="10"/>
  <c r="Q231" i="10" s="1"/>
  <c r="Q233" i="10"/>
  <c r="O574" i="8"/>
  <c r="O556" i="8" l="1"/>
  <c r="P556" i="8" s="1"/>
  <c r="P557" i="8"/>
  <c r="L23" i="4"/>
  <c r="O725" i="12" l="1"/>
  <c r="O724" i="12" s="1"/>
  <c r="O723" i="12" s="1"/>
  <c r="O722" i="12" s="1"/>
  <c r="O679" i="12" s="1"/>
  <c r="P712" i="12"/>
  <c r="C8" i="67" l="1"/>
  <c r="O112" i="12" l="1"/>
  <c r="O347" i="8"/>
  <c r="P382" i="10"/>
  <c r="O13" i="8" l="1"/>
  <c r="O210" i="12" l="1"/>
  <c r="O299" i="8"/>
  <c r="P371" i="10"/>
  <c r="O366" i="10"/>
  <c r="O716" i="12" l="1"/>
  <c r="O633" i="8"/>
  <c r="P677" i="10"/>
  <c r="P413" i="10"/>
  <c r="I742" i="10"/>
  <c r="K742" i="10"/>
  <c r="M742" i="10" s="1"/>
  <c r="O742" i="10" s="1"/>
  <c r="Q742" i="10" s="1"/>
  <c r="O796" i="12"/>
  <c r="O795" i="12" s="1"/>
  <c r="P795" i="12" s="1"/>
  <c r="O794" i="12"/>
  <c r="O79" i="8"/>
  <c r="P79" i="8" s="1"/>
  <c r="O77" i="8"/>
  <c r="P36" i="10"/>
  <c r="Q36" i="10" s="1"/>
  <c r="P34" i="10"/>
  <c r="P796" i="12"/>
  <c r="N795" i="12"/>
  <c r="N78" i="8"/>
  <c r="P35" i="10"/>
  <c r="O35" i="10"/>
  <c r="N726" i="12"/>
  <c r="P726" i="12" s="1"/>
  <c r="L726" i="12"/>
  <c r="K725" i="12"/>
  <c r="K724" i="12" s="1"/>
  <c r="K723" i="12" s="1"/>
  <c r="K722" i="12" s="1"/>
  <c r="J725" i="12"/>
  <c r="L725" i="12" s="1"/>
  <c r="N725" i="12" s="1"/>
  <c r="P725" i="12" s="1"/>
  <c r="Q35" i="10" l="1"/>
  <c r="O78" i="8"/>
  <c r="P78" i="8" s="1"/>
  <c r="J724" i="12"/>
  <c r="J723" i="12" l="1"/>
  <c r="L724" i="12"/>
  <c r="N724" i="12" s="1"/>
  <c r="P724" i="12" s="1"/>
  <c r="L723" i="12" l="1"/>
  <c r="N723" i="12" s="1"/>
  <c r="P723" i="12" s="1"/>
  <c r="J722" i="12"/>
  <c r="L722" i="12" s="1"/>
  <c r="N722" i="12" s="1"/>
  <c r="P722" i="12" s="1"/>
  <c r="D26" i="66" l="1"/>
  <c r="G25" i="56" l="1"/>
  <c r="E10" i="66" l="1"/>
  <c r="E11" i="66"/>
  <c r="E12" i="66"/>
  <c r="E13" i="66"/>
  <c r="E14" i="66"/>
  <c r="E15" i="66"/>
  <c r="E16" i="66"/>
  <c r="E17" i="66"/>
  <c r="E18" i="66"/>
  <c r="E19" i="66"/>
  <c r="E20" i="66"/>
  <c r="E21" i="66"/>
  <c r="E22" i="66"/>
  <c r="E23" i="66"/>
  <c r="E24" i="66"/>
  <c r="E25" i="66"/>
  <c r="E9" i="66"/>
  <c r="C16" i="66"/>
  <c r="C26" i="66" s="1"/>
  <c r="E26" i="66" l="1"/>
  <c r="F25" i="56"/>
  <c r="G24" i="56"/>
  <c r="G23" i="56"/>
  <c r="G22" i="56"/>
  <c r="G21" i="56"/>
  <c r="G20" i="56"/>
  <c r="G19" i="56"/>
  <c r="G18" i="56"/>
  <c r="G17" i="56"/>
  <c r="G16" i="56"/>
  <c r="G15" i="56"/>
  <c r="G14" i="56"/>
  <c r="G13" i="56"/>
  <c r="G12" i="56"/>
  <c r="G11" i="56"/>
  <c r="G10" i="56"/>
  <c r="G9" i="56"/>
  <c r="G8" i="56"/>
  <c r="D25" i="56"/>
  <c r="C25" i="56"/>
  <c r="E24" i="56"/>
  <c r="E23" i="56"/>
  <c r="E22" i="56"/>
  <c r="E21" i="56"/>
  <c r="E20" i="56"/>
  <c r="E19" i="56"/>
  <c r="E18" i="56"/>
  <c r="E17" i="56"/>
  <c r="E16" i="56"/>
  <c r="E15" i="56"/>
  <c r="E14" i="56"/>
  <c r="E13" i="56"/>
  <c r="E12" i="56"/>
  <c r="E11" i="56"/>
  <c r="E10" i="56"/>
  <c r="E25" i="56" s="1"/>
  <c r="E9" i="56"/>
  <c r="E8" i="56"/>
  <c r="O829" i="12" l="1"/>
  <c r="O824" i="12"/>
  <c r="O823" i="12" s="1"/>
  <c r="O819" i="12"/>
  <c r="O818" i="12"/>
  <c r="O814" i="12"/>
  <c r="O813" i="12"/>
  <c r="O812" i="12" s="1"/>
  <c r="O810" i="12"/>
  <c r="O809" i="12"/>
  <c r="O807" i="12"/>
  <c r="O805" i="12"/>
  <c r="O804" i="12" s="1"/>
  <c r="O800" i="12"/>
  <c r="O793" i="12"/>
  <c r="O792" i="12" s="1"/>
  <c r="O788" i="12"/>
  <c r="O786" i="12"/>
  <c r="O784" i="12"/>
  <c r="O778" i="12"/>
  <c r="O777" i="12" s="1"/>
  <c r="O776" i="12" s="1"/>
  <c r="O775" i="12" s="1"/>
  <c r="O774" i="12" s="1"/>
  <c r="O772" i="12"/>
  <c r="O768" i="12"/>
  <c r="O767" i="12" s="1"/>
  <c r="O766" i="12" s="1"/>
  <c r="O764" i="12"/>
  <c r="O763" i="12"/>
  <c r="O759" i="12"/>
  <c r="O758" i="12" s="1"/>
  <c r="O757" i="12" s="1"/>
  <c r="O756" i="12" s="1"/>
  <c r="O754" i="12"/>
  <c r="O744" i="12"/>
  <c r="O743" i="12" s="1"/>
  <c r="O742" i="12" s="1"/>
  <c r="O740" i="12"/>
  <c r="O739" i="12"/>
  <c r="O735" i="12"/>
  <c r="O734" i="12" s="1"/>
  <c r="O733" i="12" s="1"/>
  <c r="O732" i="12" s="1"/>
  <c r="O730" i="12"/>
  <c r="O720" i="12"/>
  <c r="O719" i="12" s="1"/>
  <c r="O718" i="12" s="1"/>
  <c r="O717" i="12" s="1"/>
  <c r="O715" i="12"/>
  <c r="O710" i="12"/>
  <c r="O709" i="12" s="1"/>
  <c r="O705" i="12"/>
  <c r="O700" i="12"/>
  <c r="O698" i="12"/>
  <c r="O697" i="12"/>
  <c r="O693" i="12"/>
  <c r="O692" i="12" s="1"/>
  <c r="O691" i="12" s="1"/>
  <c r="O690" i="12" s="1"/>
  <c r="O688" i="12"/>
  <c r="O683" i="12"/>
  <c r="O682" i="12" s="1"/>
  <c r="O681" i="12"/>
  <c r="O680" i="12" s="1"/>
  <c r="O676" i="12"/>
  <c r="O674" i="12"/>
  <c r="O672" i="12"/>
  <c r="O671" i="12"/>
  <c r="O667" i="12"/>
  <c r="O666" i="12" s="1"/>
  <c r="O665" i="12" s="1"/>
  <c r="O662" i="12"/>
  <c r="O660" i="12"/>
  <c r="O658" i="12"/>
  <c r="O656" i="12"/>
  <c r="O651" i="12"/>
  <c r="O645" i="12"/>
  <c r="O643" i="12"/>
  <c r="O638" i="12"/>
  <c r="O637" i="12"/>
  <c r="O636" i="12" s="1"/>
  <c r="O632" i="12"/>
  <c r="O630" i="12"/>
  <c r="O628" i="12"/>
  <c r="O623" i="12"/>
  <c r="O622" i="12" s="1"/>
  <c r="O621" i="12" s="1"/>
  <c r="O617" i="12"/>
  <c r="O612" i="12"/>
  <c r="O611" i="12" s="1"/>
  <c r="O605" i="12"/>
  <c r="O604" i="12" s="1"/>
  <c r="O598" i="12"/>
  <c r="O597" i="12" s="1"/>
  <c r="O596" i="12" s="1"/>
  <c r="O595" i="12" s="1"/>
  <c r="O594" i="12" s="1"/>
  <c r="O591" i="12"/>
  <c r="O590" i="12" s="1"/>
  <c r="O589" i="12" s="1"/>
  <c r="O584" i="12"/>
  <c r="O583" i="12" s="1"/>
  <c r="O582" i="12"/>
  <c r="O581" i="12" s="1"/>
  <c r="O579" i="12"/>
  <c r="O578" i="12" s="1"/>
  <c r="O577" i="12" s="1"/>
  <c r="O574" i="12"/>
  <c r="O567" i="12"/>
  <c r="O566" i="12" s="1"/>
  <c r="O560" i="12"/>
  <c r="O559" i="12" s="1"/>
  <c r="O553" i="12"/>
  <c r="O552" i="12" s="1"/>
  <c r="O551" i="12" s="1"/>
  <c r="O546" i="12"/>
  <c r="O539" i="12"/>
  <c r="O538" i="12" s="1"/>
  <c r="O532" i="12"/>
  <c r="O530" i="12"/>
  <c r="O529" i="12" s="1"/>
  <c r="O523" i="12"/>
  <c r="O522" i="12"/>
  <c r="O520" i="12"/>
  <c r="O519" i="12"/>
  <c r="O518" i="12" s="1"/>
  <c r="O516" i="12"/>
  <c r="O515" i="12" s="1"/>
  <c r="O509" i="12"/>
  <c r="O508" i="12" s="1"/>
  <c r="O507" i="12" s="1"/>
  <c r="O504" i="12"/>
  <c r="O499" i="12"/>
  <c r="O498" i="12" s="1"/>
  <c r="O491" i="12"/>
  <c r="O489" i="12"/>
  <c r="O483" i="12"/>
  <c r="O482" i="12" s="1"/>
  <c r="O476" i="12"/>
  <c r="O475" i="12" s="1"/>
  <c r="O474" i="12" s="1"/>
  <c r="O463" i="12"/>
  <c r="O456" i="12"/>
  <c r="O455" i="12" s="1"/>
  <c r="O454" i="12"/>
  <c r="O453" i="12" s="1"/>
  <c r="O448" i="12"/>
  <c r="O441" i="12"/>
  <c r="O439" i="12"/>
  <c r="O434" i="12"/>
  <c r="O432" i="12"/>
  <c r="O427" i="12"/>
  <c r="O426" i="12" s="1"/>
  <c r="O422" i="12"/>
  <c r="O421" i="12" s="1"/>
  <c r="O417" i="12"/>
  <c r="O416" i="12" s="1"/>
  <c r="O415" i="12" s="1"/>
  <c r="O411" i="12"/>
  <c r="O410" i="12" s="1"/>
  <c r="O408" i="12"/>
  <c r="O402" i="12"/>
  <c r="O398" i="12"/>
  <c r="O397" i="12" s="1"/>
  <c r="O396" i="12" s="1"/>
  <c r="O391" i="12"/>
  <c r="O389" i="12"/>
  <c r="O382" i="12"/>
  <c r="O381" i="12" s="1"/>
  <c r="O375" i="12"/>
  <c r="O374" i="12" s="1"/>
  <c r="O373" i="12" s="1"/>
  <c r="O367" i="12"/>
  <c r="O366" i="12" s="1"/>
  <c r="O362" i="12"/>
  <c r="O361" i="12"/>
  <c r="O360" i="12" s="1"/>
  <c r="O357" i="12"/>
  <c r="O350" i="12"/>
  <c r="O349" i="12" s="1"/>
  <c r="O343" i="12"/>
  <c r="O342" i="12" s="1"/>
  <c r="O337" i="12"/>
  <c r="O335" i="12"/>
  <c r="O331" i="12"/>
  <c r="O330" i="12" s="1"/>
  <c r="O329" i="12" s="1"/>
  <c r="O327" i="12"/>
  <c r="O325" i="12"/>
  <c r="O324" i="12" s="1"/>
  <c r="O321" i="12"/>
  <c r="O317" i="12"/>
  <c r="O312" i="12"/>
  <c r="O311" i="12" s="1"/>
  <c r="O307" i="12"/>
  <c r="O306" i="12" s="1"/>
  <c r="O300" i="12"/>
  <c r="O299" i="12" s="1"/>
  <c r="O298" i="12" s="1"/>
  <c r="O295" i="12"/>
  <c r="O288" i="12"/>
  <c r="O286" i="12"/>
  <c r="O284" i="12"/>
  <c r="O277" i="12"/>
  <c r="O272" i="12"/>
  <c r="O271" i="12" s="1"/>
  <c r="O267" i="12"/>
  <c r="O266" i="12" s="1"/>
  <c r="O259" i="12"/>
  <c r="O258" i="12" s="1"/>
  <c r="O252" i="12"/>
  <c r="O250" i="12"/>
  <c r="O248" i="12"/>
  <c r="O243" i="12"/>
  <c r="O241" i="12"/>
  <c r="O240" i="12"/>
  <c r="O236" i="12"/>
  <c r="O235" i="12" s="1"/>
  <c r="O234" i="12" s="1"/>
  <c r="O233" i="12" s="1"/>
  <c r="O229" i="12"/>
  <c r="O226" i="12"/>
  <c r="O225" i="12"/>
  <c r="O224" i="12" s="1"/>
  <c r="O221" i="12"/>
  <c r="O216" i="12"/>
  <c r="O215" i="12" s="1"/>
  <c r="O214" i="12" s="1"/>
  <c r="O213" i="12" s="1"/>
  <c r="O209" i="12"/>
  <c r="O202" i="12"/>
  <c r="O201" i="12" s="1"/>
  <c r="O200" i="12" s="1"/>
  <c r="O199" i="12" s="1"/>
  <c r="O198" i="12" s="1"/>
  <c r="O197" i="12" s="1"/>
  <c r="O195" i="12"/>
  <c r="O190" i="12"/>
  <c r="O189" i="12" s="1"/>
  <c r="O188" i="12" s="1"/>
  <c r="O187" i="12" s="1"/>
  <c r="O185" i="12"/>
  <c r="O180" i="12"/>
  <c r="O179" i="12" s="1"/>
  <c r="O178" i="12" s="1"/>
  <c r="O177" i="12" s="1"/>
  <c r="O175" i="12"/>
  <c r="O170" i="12"/>
  <c r="O169" i="12" s="1"/>
  <c r="O168" i="12" s="1"/>
  <c r="O167" i="12" s="1"/>
  <c r="O163" i="12"/>
  <c r="O162" i="12" s="1"/>
  <c r="O158" i="12"/>
  <c r="O157" i="12"/>
  <c r="O156" i="12" s="1"/>
  <c r="O152" i="12"/>
  <c r="O151" i="12" s="1"/>
  <c r="O145" i="12"/>
  <c r="O144" i="12" s="1"/>
  <c r="O143" i="12" s="1"/>
  <c r="O142" i="12" s="1"/>
  <c r="O141" i="12" s="1"/>
  <c r="O140" i="12" s="1"/>
  <c r="O138" i="12"/>
  <c r="O137" i="12" s="1"/>
  <c r="O136" i="12" s="1"/>
  <c r="O133" i="12"/>
  <c r="O132" i="12" s="1"/>
  <c r="O131" i="12" s="1"/>
  <c r="O130" i="12" s="1"/>
  <c r="O128" i="12"/>
  <c r="O123" i="12"/>
  <c r="O122" i="12"/>
  <c r="O121" i="12" s="1"/>
  <c r="O120" i="12"/>
  <c r="O118" i="12"/>
  <c r="O111" i="12"/>
  <c r="O110" i="12" s="1"/>
  <c r="O106" i="12"/>
  <c r="O98" i="12"/>
  <c r="O97" i="12" s="1"/>
  <c r="O96" i="12" s="1"/>
  <c r="O91" i="12"/>
  <c r="O90" i="12" s="1"/>
  <c r="O83" i="12"/>
  <c r="O81" i="12"/>
  <c r="O80" i="12"/>
  <c r="O79" i="12" s="1"/>
  <c r="O76" i="12"/>
  <c r="O74" i="12"/>
  <c r="O72" i="12"/>
  <c r="O67" i="12"/>
  <c r="O66" i="12"/>
  <c r="O64" i="12"/>
  <c r="O63" i="12" s="1"/>
  <c r="O62" i="12" s="1"/>
  <c r="O61" i="12" s="1"/>
  <c r="O57" i="12"/>
  <c r="O56" i="12"/>
  <c r="O55" i="12"/>
  <c r="O54" i="12" s="1"/>
  <c r="O52" i="12"/>
  <c r="O51" i="12" s="1"/>
  <c r="O50" i="12" s="1"/>
  <c r="O49" i="12" s="1"/>
  <c r="O47" i="12"/>
  <c r="O46" i="12" s="1"/>
  <c r="O45" i="12" s="1"/>
  <c r="O42" i="12"/>
  <c r="O41" i="12" s="1"/>
  <c r="O40" i="12" s="1"/>
  <c r="O39" i="12" s="1"/>
  <c r="O36" i="12"/>
  <c r="O31" i="12"/>
  <c r="O30" i="12"/>
  <c r="O29" i="12" s="1"/>
  <c r="O26" i="12"/>
  <c r="O25" i="12" s="1"/>
  <c r="O21" i="12"/>
  <c r="O20" i="12" s="1"/>
  <c r="O14" i="12"/>
  <c r="P636" i="8"/>
  <c r="O635" i="8"/>
  <c r="O634" i="8" s="1"/>
  <c r="P634" i="8" s="1"/>
  <c r="P633" i="8"/>
  <c r="O632" i="8"/>
  <c r="P628" i="8"/>
  <c r="P627" i="8"/>
  <c r="O627" i="8"/>
  <c r="O626" i="8"/>
  <c r="P626" i="8" s="1"/>
  <c r="P625" i="8"/>
  <c r="P624" i="8"/>
  <c r="O624" i="8"/>
  <c r="O623" i="8"/>
  <c r="P619" i="8"/>
  <c r="O617" i="8"/>
  <c r="O616" i="8"/>
  <c r="O611" i="8"/>
  <c r="O610" i="8"/>
  <c r="O608" i="8"/>
  <c r="O607" i="8"/>
  <c r="O601" i="8"/>
  <c r="O600" i="8" s="1"/>
  <c r="O599" i="8" s="1"/>
  <c r="O594" i="8"/>
  <c r="O587" i="8"/>
  <c r="O586" i="8" s="1"/>
  <c r="O585" i="8" s="1"/>
  <c r="O582" i="8"/>
  <c r="O580" i="8"/>
  <c r="O579" i="8"/>
  <c r="O578" i="8" s="1"/>
  <c r="O572" i="8"/>
  <c r="O565" i="8"/>
  <c r="O564" i="8"/>
  <c r="O563" i="8" s="1"/>
  <c r="O562" i="8" s="1"/>
  <c r="O554" i="8"/>
  <c r="O553" i="8" s="1"/>
  <c r="O548" i="8"/>
  <c r="O547" i="8" s="1"/>
  <c r="O545" i="8"/>
  <c r="O544" i="8"/>
  <c r="O540" i="8"/>
  <c r="O539" i="8" s="1"/>
  <c r="O538" i="8" s="1"/>
  <c r="O533" i="8"/>
  <c r="O525" i="8"/>
  <c r="O524" i="8" s="1"/>
  <c r="O522" i="8"/>
  <c r="O517" i="8"/>
  <c r="O515" i="8"/>
  <c r="O513" i="8"/>
  <c r="O510" i="8"/>
  <c r="O503" i="8"/>
  <c r="O500" i="8"/>
  <c r="O499" i="8"/>
  <c r="O497" i="8"/>
  <c r="O496" i="8" s="1"/>
  <c r="O494" i="8"/>
  <c r="O493" i="8"/>
  <c r="O491" i="8"/>
  <c r="O490" i="8"/>
  <c r="O486" i="8"/>
  <c r="O485" i="8"/>
  <c r="O483" i="8"/>
  <c r="O482" i="8" s="1"/>
  <c r="O480" i="8"/>
  <c r="O479" i="8"/>
  <c r="O476" i="8"/>
  <c r="O475" i="8" s="1"/>
  <c r="O473" i="8"/>
  <c r="O472" i="8"/>
  <c r="O470" i="8"/>
  <c r="O469" i="8"/>
  <c r="O467" i="8"/>
  <c r="O459" i="8"/>
  <c r="O457" i="8"/>
  <c r="O455" i="8"/>
  <c r="O452" i="8"/>
  <c r="O450" i="8"/>
  <c r="O447" i="8"/>
  <c r="O440" i="8"/>
  <c r="O439" i="8" s="1"/>
  <c r="O434" i="8"/>
  <c r="O433" i="8"/>
  <c r="O429" i="8"/>
  <c r="O428" i="8" s="1"/>
  <c r="O424" i="8"/>
  <c r="O418" i="8"/>
  <c r="O417" i="8" s="1"/>
  <c r="O411" i="8"/>
  <c r="O410" i="8" s="1"/>
  <c r="O406" i="8"/>
  <c r="O405" i="8" s="1"/>
  <c r="O401" i="8"/>
  <c r="O400" i="8"/>
  <c r="O398" i="8"/>
  <c r="O397" i="8"/>
  <c r="O395" i="8"/>
  <c r="O392" i="8"/>
  <c r="O391" i="8" s="1"/>
  <c r="O387" i="8"/>
  <c r="O386" i="8" s="1"/>
  <c r="O382" i="8"/>
  <c r="O381" i="8"/>
  <c r="O379" i="8"/>
  <c r="O376" i="8"/>
  <c r="O375" i="8" s="1"/>
  <c r="O373" i="8"/>
  <c r="O366" i="8"/>
  <c r="O365" i="8"/>
  <c r="O364" i="8" s="1"/>
  <c r="O363" i="8" s="1"/>
  <c r="O361" i="8"/>
  <c r="O356" i="8"/>
  <c r="O355" i="8" s="1"/>
  <c r="O351" i="8"/>
  <c r="O346" i="8"/>
  <c r="O343" i="8"/>
  <c r="P336" i="8"/>
  <c r="O335" i="8"/>
  <c r="O334" i="8"/>
  <c r="O333" i="8" s="1"/>
  <c r="O332" i="8"/>
  <c r="O330" i="8"/>
  <c r="O324" i="8"/>
  <c r="O323" i="8"/>
  <c r="O322" i="8" s="1"/>
  <c r="O321" i="8"/>
  <c r="O319" i="8"/>
  <c r="O316" i="8"/>
  <c r="O315" i="8" s="1"/>
  <c r="O310" i="8"/>
  <c r="O306" i="8"/>
  <c r="O305" i="8"/>
  <c r="O303" i="8"/>
  <c r="O302" i="8"/>
  <c r="O301" i="8"/>
  <c r="O298" i="8"/>
  <c r="O297" i="8" s="1"/>
  <c r="O291" i="8"/>
  <c r="O290" i="8"/>
  <c r="O288" i="8"/>
  <c r="O287" i="8"/>
  <c r="O285" i="8"/>
  <c r="O280" i="8"/>
  <c r="O279" i="8" s="1"/>
  <c r="O278" i="8" s="1"/>
  <c r="O274" i="8"/>
  <c r="O267" i="8"/>
  <c r="O262" i="8"/>
  <c r="O261" i="8" s="1"/>
  <c r="O257" i="8"/>
  <c r="O256" i="8" s="1"/>
  <c r="O252" i="8"/>
  <c r="O247" i="8"/>
  <c r="O246" i="8" s="1"/>
  <c r="O245" i="8" s="1"/>
  <c r="O241" i="8"/>
  <c r="O238" i="8"/>
  <c r="O236" i="8"/>
  <c r="O235" i="8" s="1"/>
  <c r="O233" i="8"/>
  <c r="O232" i="8"/>
  <c r="O230" i="8"/>
  <c r="O229" i="8"/>
  <c r="O227" i="8"/>
  <c r="O224" i="8"/>
  <c r="O223" i="8" s="1"/>
  <c r="O218" i="8"/>
  <c r="O212" i="8"/>
  <c r="O211" i="8"/>
  <c r="O210" i="8" s="1"/>
  <c r="O206" i="8"/>
  <c r="O204" i="8"/>
  <c r="O203" i="8" s="1"/>
  <c r="O197" i="8"/>
  <c r="O196" i="8"/>
  <c r="O192" i="8"/>
  <c r="O191" i="8" s="1"/>
  <c r="O190" i="8" s="1"/>
  <c r="O187" i="8"/>
  <c r="O182" i="8"/>
  <c r="O181" i="8" s="1"/>
  <c r="O177" i="8"/>
  <c r="O176" i="8"/>
  <c r="O170" i="8"/>
  <c r="O168" i="8"/>
  <c r="O166" i="8"/>
  <c r="O165" i="8" s="1"/>
  <c r="O161" i="8"/>
  <c r="O160" i="8"/>
  <c r="O158" i="8"/>
  <c r="O157" i="8"/>
  <c r="O155" i="8"/>
  <c r="O147" i="8"/>
  <c r="O146" i="8" s="1"/>
  <c r="O145" i="8" s="1"/>
  <c r="O140" i="8"/>
  <c r="O139" i="8" s="1"/>
  <c r="O137" i="8"/>
  <c r="O136" i="8"/>
  <c r="O134" i="8"/>
  <c r="O132" i="8"/>
  <c r="O130" i="8"/>
  <c r="O126" i="8"/>
  <c r="O124" i="8"/>
  <c r="O119" i="8"/>
  <c r="O114" i="8"/>
  <c r="O113" i="8" s="1"/>
  <c r="O109" i="8"/>
  <c r="O107" i="8"/>
  <c r="O102" i="8"/>
  <c r="O101" i="8"/>
  <c r="O97" i="8"/>
  <c r="O95" i="8"/>
  <c r="O94" i="8"/>
  <c r="O90" i="8"/>
  <c r="O89" i="8"/>
  <c r="O88" i="8" s="1"/>
  <c r="O87" i="8" s="1"/>
  <c r="O83" i="8"/>
  <c r="O76" i="8"/>
  <c r="O70" i="8"/>
  <c r="O68" i="8"/>
  <c r="O66" i="8"/>
  <c r="O65" i="8" s="1"/>
  <c r="O63" i="8"/>
  <c r="O62" i="8"/>
  <c r="O59" i="8"/>
  <c r="O57" i="8"/>
  <c r="O55" i="8"/>
  <c r="O52" i="8"/>
  <c r="O51" i="8" s="1"/>
  <c r="O46" i="8"/>
  <c r="O40" i="8"/>
  <c r="O38" i="8"/>
  <c r="O36" i="8"/>
  <c r="O33" i="8"/>
  <c r="O32" i="8" s="1"/>
  <c r="O27" i="8"/>
  <c r="O25" i="8"/>
  <c r="O24" i="8"/>
  <c r="O22" i="8"/>
  <c r="O21" i="8" s="1"/>
  <c r="O16" i="8"/>
  <c r="O12" i="8"/>
  <c r="P741" i="10"/>
  <c r="P740" i="10" s="1"/>
  <c r="P734" i="10"/>
  <c r="P733" i="10" s="1"/>
  <c r="P726" i="10"/>
  <c r="P724" i="10"/>
  <c r="P722" i="10"/>
  <c r="P719" i="10"/>
  <c r="P713" i="10"/>
  <c r="P712" i="10" s="1"/>
  <c r="P710" i="10"/>
  <c r="P702" i="10"/>
  <c r="P701" i="10" s="1"/>
  <c r="P700" i="10" s="1"/>
  <c r="P694" i="10"/>
  <c r="P692" i="10"/>
  <c r="P690" i="10"/>
  <c r="P687" i="10"/>
  <c r="P679" i="10"/>
  <c r="P676" i="10"/>
  <c r="P675" i="10" s="1"/>
  <c r="P671" i="10"/>
  <c r="P670" i="10" s="1"/>
  <c r="P668" i="10"/>
  <c r="P667" i="10"/>
  <c r="P661" i="10"/>
  <c r="P660" i="10" s="1"/>
  <c r="P659" i="10" s="1"/>
  <c r="P654" i="10"/>
  <c r="P651" i="10"/>
  <c r="P644" i="10"/>
  <c r="P643" i="10"/>
  <c r="P637" i="10"/>
  <c r="P636" i="10"/>
  <c r="P634" i="10"/>
  <c r="P633" i="10"/>
  <c r="P628" i="10"/>
  <c r="P627" i="10"/>
  <c r="P626" i="10" s="1"/>
  <c r="P625" i="10" s="1"/>
  <c r="P624" i="10" s="1"/>
  <c r="P623" i="10" s="1"/>
  <c r="P620" i="10"/>
  <c r="P617" i="10"/>
  <c r="P616" i="10" s="1"/>
  <c r="P613" i="10"/>
  <c r="P607" i="10"/>
  <c r="P606" i="10" s="1"/>
  <c r="P604" i="10"/>
  <c r="P601" i="10"/>
  <c r="P600" i="10"/>
  <c r="P594" i="10"/>
  <c r="P588" i="10"/>
  <c r="P587" i="10" s="1"/>
  <c r="P585" i="10"/>
  <c r="P579" i="10"/>
  <c r="P578" i="10" s="1"/>
  <c r="P576" i="10"/>
  <c r="P570" i="10"/>
  <c r="P569" i="10"/>
  <c r="P567" i="10"/>
  <c r="P564" i="10"/>
  <c r="P563" i="10" s="1"/>
  <c r="P562" i="10"/>
  <c r="P557" i="10"/>
  <c r="P556" i="10"/>
  <c r="P551" i="10"/>
  <c r="P544" i="10"/>
  <c r="P537" i="10"/>
  <c r="P535" i="10"/>
  <c r="P533" i="10"/>
  <c r="P532" i="10" s="1"/>
  <c r="P530" i="10"/>
  <c r="P522" i="10"/>
  <c r="P520" i="10"/>
  <c r="P518" i="10"/>
  <c r="P510" i="10"/>
  <c r="P509" i="10" s="1"/>
  <c r="P503" i="10"/>
  <c r="P502" i="10"/>
  <c r="P501" i="10" s="1"/>
  <c r="P496" i="10"/>
  <c r="P495" i="10"/>
  <c r="P494" i="10" s="1"/>
  <c r="P488" i="10"/>
  <c r="P486" i="10"/>
  <c r="P484" i="10"/>
  <c r="P481" i="10"/>
  <c r="P479" i="10"/>
  <c r="P476" i="10"/>
  <c r="P475" i="10" s="1"/>
  <c r="P469" i="10"/>
  <c r="P463" i="10"/>
  <c r="P462" i="10" s="1"/>
  <c r="P458" i="10"/>
  <c r="P457" i="10"/>
  <c r="P453" i="10"/>
  <c r="P452" i="10"/>
  <c r="P451" i="10" s="1"/>
  <c r="P446" i="10"/>
  <c r="P441" i="10"/>
  <c r="P440" i="10" s="1"/>
  <c r="P436" i="10"/>
  <c r="P433" i="10"/>
  <c r="P432" i="10" s="1"/>
  <c r="P430" i="10"/>
  <c r="P427" i="10"/>
  <c r="P426" i="10" s="1"/>
  <c r="P422" i="10"/>
  <c r="P417" i="10"/>
  <c r="P416" i="10" s="1"/>
  <c r="P414" i="10"/>
  <c r="P411" i="10"/>
  <c r="P410" i="10" s="1"/>
  <c r="P408" i="10"/>
  <c r="P407" i="10" s="1"/>
  <c r="P401" i="10"/>
  <c r="P400" i="10"/>
  <c r="P399" i="10" s="1"/>
  <c r="P396" i="10"/>
  <c r="P391" i="10"/>
  <c r="P390" i="10" s="1"/>
  <c r="P389" i="10" s="1"/>
  <c r="P388" i="10" s="1"/>
  <c r="P386" i="10"/>
  <c r="P381" i="10"/>
  <c r="P380" i="10" s="1"/>
  <c r="P378" i="10"/>
  <c r="P377" i="10"/>
  <c r="P370" i="10"/>
  <c r="P369" i="10" s="1"/>
  <c r="P368" i="10" s="1"/>
  <c r="P367" i="10" s="1"/>
  <c r="P362" i="10"/>
  <c r="P361" i="10"/>
  <c r="P356" i="10"/>
  <c r="P355" i="10" s="1"/>
  <c r="P354" i="10" s="1"/>
  <c r="P353" i="10" s="1"/>
  <c r="P352" i="10" s="1"/>
  <c r="P350" i="10"/>
  <c r="P343" i="10"/>
  <c r="P342" i="10" s="1"/>
  <c r="P340" i="10"/>
  <c r="P339" i="10" s="1"/>
  <c r="P331" i="10"/>
  <c r="P330" i="10"/>
  <c r="P329" i="10" s="1"/>
  <c r="P328" i="10" s="1"/>
  <c r="P327" i="10" s="1"/>
  <c r="P326" i="10" s="1"/>
  <c r="P323" i="10"/>
  <c r="P321" i="10"/>
  <c r="P319" i="10"/>
  <c r="P316" i="10"/>
  <c r="P315" i="10" s="1"/>
  <c r="P309" i="10"/>
  <c r="P308" i="10" s="1"/>
  <c r="P306" i="10"/>
  <c r="P303" i="10"/>
  <c r="P299" i="10"/>
  <c r="P298" i="10"/>
  <c r="P296" i="10"/>
  <c r="P295" i="10" s="1"/>
  <c r="P293" i="10"/>
  <c r="P292" i="10" s="1"/>
  <c r="P290" i="10"/>
  <c r="P289" i="10" s="1"/>
  <c r="P282" i="10"/>
  <c r="P281" i="10" s="1"/>
  <c r="P274" i="10"/>
  <c r="P268" i="10"/>
  <c r="P267" i="10" s="1"/>
  <c r="P266" i="10" s="1"/>
  <c r="P265" i="10" s="1"/>
  <c r="P261" i="10"/>
  <c r="P260" i="10" s="1"/>
  <c r="P259" i="10" s="1"/>
  <c r="P254" i="10"/>
  <c r="P253" i="10" s="1"/>
  <c r="P252" i="10" s="1"/>
  <c r="P251" i="10" s="1"/>
  <c r="P249" i="10"/>
  <c r="P247" i="10"/>
  <c r="P239" i="10"/>
  <c r="P229" i="10"/>
  <c r="P228" i="10" s="1"/>
  <c r="P227" i="10" s="1"/>
  <c r="P225" i="10"/>
  <c r="P222" i="10"/>
  <c r="P214" i="10"/>
  <c r="P213" i="10" s="1"/>
  <c r="P212" i="10" s="1"/>
  <c r="P211" i="10" s="1"/>
  <c r="P210" i="10" s="1"/>
  <c r="P208" i="10"/>
  <c r="P207" i="10" s="1"/>
  <c r="P206" i="10" s="1"/>
  <c r="P205" i="10" s="1"/>
  <c r="P204" i="10" s="1"/>
  <c r="P202" i="10"/>
  <c r="P201" i="10" s="1"/>
  <c r="P200" i="10" s="1"/>
  <c r="P199" i="10" s="1"/>
  <c r="P198" i="10" s="1"/>
  <c r="P196" i="10"/>
  <c r="P195" i="10" s="1"/>
  <c r="P194" i="10" s="1"/>
  <c r="P190" i="10"/>
  <c r="P189" i="10" s="1"/>
  <c r="P187" i="10"/>
  <c r="P186" i="10"/>
  <c r="P185" i="10" s="1"/>
  <c r="P177" i="10"/>
  <c r="P176" i="10" s="1"/>
  <c r="P173" i="10"/>
  <c r="P172" i="10" s="1"/>
  <c r="P168" i="10"/>
  <c r="P167" i="10" s="1"/>
  <c r="P162" i="10"/>
  <c r="P161" i="10" s="1"/>
  <c r="P159" i="10"/>
  <c r="P158" i="10" s="1"/>
  <c r="P156" i="10"/>
  <c r="P155" i="10" s="1"/>
  <c r="P153" i="10"/>
  <c r="P150" i="10"/>
  <c r="P149" i="10" s="1"/>
  <c r="P147" i="10"/>
  <c r="P146" i="10" s="1"/>
  <c r="P141" i="10"/>
  <c r="P140" i="10" s="1"/>
  <c r="P135" i="10"/>
  <c r="P128" i="10"/>
  <c r="P127" i="10" s="1"/>
  <c r="P123" i="10"/>
  <c r="P122" i="10" s="1"/>
  <c r="P118" i="10"/>
  <c r="P117" i="10" s="1"/>
  <c r="P116" i="10" s="1"/>
  <c r="P111" i="10"/>
  <c r="P109" i="10"/>
  <c r="P107" i="10"/>
  <c r="P102" i="10"/>
  <c r="P101" i="10"/>
  <c r="P99" i="10"/>
  <c r="P96" i="10"/>
  <c r="P95" i="10" s="1"/>
  <c r="P88" i="10"/>
  <c r="P87" i="10" s="1"/>
  <c r="P85" i="10"/>
  <c r="P81" i="10"/>
  <c r="P79" i="10"/>
  <c r="P74" i="10"/>
  <c r="P73" i="10" s="1"/>
  <c r="P69" i="10"/>
  <c r="P68" i="10" s="1"/>
  <c r="P64" i="10"/>
  <c r="P63" i="10" s="1"/>
  <c r="P62" i="10" s="1"/>
  <c r="P59" i="10"/>
  <c r="P54" i="10"/>
  <c r="P52" i="10"/>
  <c r="P47" i="10"/>
  <c r="P46" i="10" s="1"/>
  <c r="P40" i="10"/>
  <c r="P33" i="10"/>
  <c r="P27" i="10"/>
  <c r="P20" i="10"/>
  <c r="P18" i="10"/>
  <c r="P16" i="10"/>
  <c r="P13" i="10"/>
  <c r="M64" i="4"/>
  <c r="M63" i="4"/>
  <c r="M62" i="4"/>
  <c r="M61" i="4"/>
  <c r="M60" i="4"/>
  <c r="M59" i="4"/>
  <c r="L59" i="4"/>
  <c r="M58" i="4"/>
  <c r="M57" i="4"/>
  <c r="M56" i="4"/>
  <c r="M55" i="4"/>
  <c r="M54" i="4"/>
  <c r="M53" i="4"/>
  <c r="M52" i="4"/>
  <c r="M51" i="4"/>
  <c r="M50" i="4"/>
  <c r="M49" i="4"/>
  <c r="M48" i="4"/>
  <c r="L47" i="4"/>
  <c r="M47" i="4" s="1"/>
  <c r="M46" i="4"/>
  <c r="M45" i="4"/>
  <c r="M44" i="4"/>
  <c r="M43" i="4"/>
  <c r="M42" i="4"/>
  <c r="M41" i="4"/>
  <c r="M40" i="4"/>
  <c r="M39" i="4"/>
  <c r="M38" i="4"/>
  <c r="L37" i="4"/>
  <c r="M36" i="4"/>
  <c r="M35" i="4"/>
  <c r="M34" i="4"/>
  <c r="L34" i="4"/>
  <c r="L33" i="4"/>
  <c r="L32" i="4" s="1"/>
  <c r="M32" i="4" s="1"/>
  <c r="M31" i="4"/>
  <c r="M30" i="4"/>
  <c r="M29" i="4"/>
  <c r="M28" i="4"/>
  <c r="L27" i="4"/>
  <c r="M27" i="4" s="1"/>
  <c r="M26" i="4"/>
  <c r="L25" i="4"/>
  <c r="M25" i="4" s="1"/>
  <c r="M24" i="4"/>
  <c r="M22" i="4"/>
  <c r="M21" i="4"/>
  <c r="L20" i="4"/>
  <c r="M19" i="4"/>
  <c r="M18" i="4"/>
  <c r="M17" i="4"/>
  <c r="L17" i="4"/>
  <c r="M16" i="4"/>
  <c r="M15" i="4"/>
  <c r="M14" i="4"/>
  <c r="M13" i="4"/>
  <c r="L12" i="4"/>
  <c r="M12" i="4" s="1"/>
  <c r="M11" i="4"/>
  <c r="M10" i="4"/>
  <c r="L9" i="4"/>
  <c r="O360" i="8" l="1"/>
  <c r="O359" i="8" s="1"/>
  <c r="O404" i="8"/>
  <c r="O403" i="8" s="1"/>
  <c r="O354" i="8"/>
  <c r="O353" i="8" s="1"/>
  <c r="P366" i="10"/>
  <c r="Q366" i="10" s="1"/>
  <c r="O296" i="8"/>
  <c r="O295" i="8" s="1"/>
  <c r="O294" i="8" s="1"/>
  <c r="O512" i="8"/>
  <c r="O423" i="8"/>
  <c r="O345" i="8"/>
  <c r="O35" i="8"/>
  <c r="O75" i="8"/>
  <c r="O74" i="8" s="1"/>
  <c r="O73" i="8" s="1"/>
  <c r="P32" i="10"/>
  <c r="P31" i="10" s="1"/>
  <c r="P30" i="10" s="1"/>
  <c r="O45" i="8"/>
  <c r="O135" i="12"/>
  <c r="O208" i="12"/>
  <c r="O593" i="12"/>
  <c r="O35" i="12"/>
  <c r="O34" i="12" s="1"/>
  <c r="O194" i="12"/>
  <c r="O193" i="12" s="1"/>
  <c r="O13" i="12"/>
  <c r="O12" i="12" s="1"/>
  <c r="O11" i="12" s="1"/>
  <c r="O610" i="12"/>
  <c r="O609" i="12" s="1"/>
  <c r="P468" i="10"/>
  <c r="P467" i="10" s="1"/>
  <c r="P575" i="10"/>
  <c r="P574" i="10" s="1"/>
  <c r="P584" i="10"/>
  <c r="P421" i="10"/>
  <c r="P305" i="10"/>
  <c r="P619" i="10"/>
  <c r="P26" i="10"/>
  <c r="P22" i="10" s="1"/>
  <c r="P39" i="10"/>
  <c r="P38" i="10" s="1"/>
  <c r="P238" i="10"/>
  <c r="P237" i="10" s="1"/>
  <c r="P273" i="10"/>
  <c r="P272" i="10" s="1"/>
  <c r="P318" i="10"/>
  <c r="P314" i="10" s="1"/>
  <c r="P313" i="10" s="1"/>
  <c r="P385" i="10"/>
  <c r="P650" i="10"/>
  <c r="P649" i="10" s="1"/>
  <c r="P648" i="10" s="1"/>
  <c r="P647" i="10" s="1"/>
  <c r="P15" i="10"/>
  <c r="P12" i="10"/>
  <c r="L8" i="4"/>
  <c r="P500" i="10"/>
  <c r="P499" i="10" s="1"/>
  <c r="P498" i="10" s="1"/>
  <c r="O704" i="12"/>
  <c r="O803" i="12"/>
  <c r="O109" i="12"/>
  <c r="O108" i="12" s="1"/>
  <c r="O44" i="12"/>
  <c r="O19" i="12"/>
  <c r="O89" i="12"/>
  <c r="O28" i="12"/>
  <c r="O95" i="12"/>
  <c r="O24" i="12"/>
  <c r="O78" i="12"/>
  <c r="O305" i="12"/>
  <c r="O310" i="12"/>
  <c r="O316" i="12"/>
  <c r="O348" i="12"/>
  <c r="O359" i="12"/>
  <c r="O753" i="12"/>
  <c r="O771" i="12"/>
  <c r="O799" i="12"/>
  <c r="O105" i="12"/>
  <c r="O127" i="12"/>
  <c r="O155" i="12"/>
  <c r="O228" i="12"/>
  <c r="O239" i="12"/>
  <c r="O247" i="12"/>
  <c r="O297" i="12"/>
  <c r="O334" i="12"/>
  <c r="O356" i="12"/>
  <c r="O514" i="12"/>
  <c r="O550" i="12"/>
  <c r="O576" i="12"/>
  <c r="O117" i="12"/>
  <c r="O150" i="12"/>
  <c r="O161" i="12"/>
  <c r="O257" i="12"/>
  <c r="O294" i="12"/>
  <c r="O323" i="12"/>
  <c r="O365" i="12"/>
  <c r="O380" i="12"/>
  <c r="O670" i="12"/>
  <c r="O71" i="12"/>
  <c r="O174" i="12"/>
  <c r="O184" i="12"/>
  <c r="O220" i="12"/>
  <c r="O265" i="12"/>
  <c r="O270" i="12"/>
  <c r="O276" i="12"/>
  <c r="O283" i="12"/>
  <c r="O322" i="12"/>
  <c r="O341" i="12"/>
  <c r="O372" i="12"/>
  <c r="O407" i="12"/>
  <c r="O481" i="12"/>
  <c r="O545" i="12"/>
  <c r="O642" i="12"/>
  <c r="O388" i="12"/>
  <c r="O401" i="12"/>
  <c r="O420" i="12"/>
  <c r="O425" i="12"/>
  <c r="O431" i="12"/>
  <c r="O462" i="12"/>
  <c r="O473" i="12"/>
  <c r="O488" i="12"/>
  <c r="O506" i="12"/>
  <c r="O565" i="12"/>
  <c r="O588" i="12"/>
  <c r="O603" i="12"/>
  <c r="O620" i="12"/>
  <c r="O791" i="12"/>
  <c r="O790" i="12" s="1"/>
  <c r="O447" i="12"/>
  <c r="O452" i="12"/>
  <c r="O497" i="12"/>
  <c r="O503" i="12"/>
  <c r="O573" i="12"/>
  <c r="O650" i="12"/>
  <c r="O708" i="12"/>
  <c r="O738" i="12"/>
  <c r="O783" i="12"/>
  <c r="O414" i="12"/>
  <c r="O438" i="12"/>
  <c r="O528" i="12"/>
  <c r="O537" i="12"/>
  <c r="O558" i="12"/>
  <c r="O749" i="12"/>
  <c r="O616" i="12"/>
  <c r="O627" i="12"/>
  <c r="O655" i="12"/>
  <c r="O696" i="12"/>
  <c r="O703" i="12"/>
  <c r="O714" i="12"/>
  <c r="O729" i="12"/>
  <c r="O762" i="12"/>
  <c r="O808" i="12"/>
  <c r="O687" i="12"/>
  <c r="O817" i="12"/>
  <c r="O822" i="12"/>
  <c r="O828" i="12"/>
  <c r="O802" i="12"/>
  <c r="O129" i="8"/>
  <c r="O31" i="8"/>
  <c r="O20" i="8"/>
  <c r="O61" i="8"/>
  <c r="O112" i="8"/>
  <c r="O118" i="8"/>
  <c r="O175" i="8"/>
  <c r="O180" i="8"/>
  <c r="O186" i="8"/>
  <c r="O209" i="8"/>
  <c r="O266" i="8"/>
  <c r="O318" i="8"/>
  <c r="O385" i="8"/>
  <c r="O15" i="8"/>
  <c r="O54" i="8"/>
  <c r="O82" i="8"/>
  <c r="O106" i="8"/>
  <c r="O195" i="8"/>
  <c r="O416" i="8"/>
  <c r="O502" i="8"/>
  <c r="O93" i="8"/>
  <c r="O100" i="8"/>
  <c r="O128" i="8"/>
  <c r="O164" i="8"/>
  <c r="O202" i="8"/>
  <c r="O226" i="8"/>
  <c r="O277" i="8"/>
  <c r="O329" i="8"/>
  <c r="O532" i="8"/>
  <c r="O593" i="8"/>
  <c r="O123" i="8"/>
  <c r="O144" i="8"/>
  <c r="O154" i="8"/>
  <c r="O189" i="8"/>
  <c r="O217" i="8"/>
  <c r="O244" i="8"/>
  <c r="O255" i="8"/>
  <c r="O260" i="8"/>
  <c r="O432" i="8"/>
  <c r="O577" i="8"/>
  <c r="O240" i="8"/>
  <c r="O251" i="8"/>
  <c r="O273" i="8"/>
  <c r="O284" i="8"/>
  <c r="O309" i="8"/>
  <c r="O342" i="8"/>
  <c r="O350" i="8"/>
  <c r="O372" i="8"/>
  <c r="O378" i="8"/>
  <c r="O409" i="8"/>
  <c r="O446" i="8"/>
  <c r="O478" i="8"/>
  <c r="O438" i="8"/>
  <c r="O521" i="8"/>
  <c r="O394" i="8"/>
  <c r="O427" i="8"/>
  <c r="O449" i="8"/>
  <c r="O584" i="8"/>
  <c r="O615" i="8"/>
  <c r="O454" i="8"/>
  <c r="O466" i="8"/>
  <c r="O561" i="8"/>
  <c r="O622" i="8"/>
  <c r="P623" i="8"/>
  <c r="O509" i="8"/>
  <c r="O537" i="8"/>
  <c r="O552" i="8"/>
  <c r="O571" i="8"/>
  <c r="O598" i="8"/>
  <c r="O606" i="8"/>
  <c r="O631" i="8"/>
  <c r="P632" i="8"/>
  <c r="O543" i="8"/>
  <c r="P635" i="8"/>
  <c r="P435" i="10"/>
  <c r="P84" i="10"/>
  <c r="P83" i="10" s="1"/>
  <c r="P45" i="10"/>
  <c r="P44" i="10" s="1"/>
  <c r="P51" i="10"/>
  <c r="P152" i="10"/>
  <c r="P145" i="10" s="1"/>
  <c r="P182" i="10"/>
  <c r="P193" i="10"/>
  <c r="P258" i="10"/>
  <c r="P25" i="10"/>
  <c r="P61" i="10"/>
  <c r="P98" i="10"/>
  <c r="P106" i="10"/>
  <c r="P121" i="10"/>
  <c r="P126" i="10"/>
  <c r="P175" i="10"/>
  <c r="P134" i="10"/>
  <c r="P338" i="10"/>
  <c r="P58" i="10"/>
  <c r="P139" i="10"/>
  <c r="P166" i="10"/>
  <c r="P171" i="10"/>
  <c r="P67" i="10"/>
  <c r="P72" i="10"/>
  <c r="P78" i="10"/>
  <c r="P115" i="10"/>
  <c r="P184" i="10"/>
  <c r="P236" i="10"/>
  <c r="P264" i="10"/>
  <c r="P288" i="10"/>
  <c r="P325" i="10"/>
  <c r="P439" i="10"/>
  <c r="P493" i="10"/>
  <c r="P550" i="10"/>
  <c r="P561" i="10"/>
  <c r="P593" i="10"/>
  <c r="P603" i="10"/>
  <c r="P678" i="10"/>
  <c r="P674" i="10" s="1"/>
  <c r="P221" i="10"/>
  <c r="P224" i="10"/>
  <c r="P246" i="10"/>
  <c r="P280" i="10"/>
  <c r="P302" i="10"/>
  <c r="P376" i="10"/>
  <c r="P398" i="10"/>
  <c r="P429" i="10"/>
  <c r="P508" i="10"/>
  <c r="P566" i="10"/>
  <c r="P732" i="10"/>
  <c r="P395" i="10"/>
  <c r="P420" i="10"/>
  <c r="P456" i="10"/>
  <c r="P461" i="10"/>
  <c r="P478" i="10"/>
  <c r="P610" i="10"/>
  <c r="P658" i="10"/>
  <c r="P445" i="10"/>
  <c r="P349" i="10"/>
  <c r="P360" i="10"/>
  <c r="P384" i="10"/>
  <c r="P483" i="10"/>
  <c r="P517" i="10"/>
  <c r="P555" i="10"/>
  <c r="P583" i="10"/>
  <c r="P529" i="10"/>
  <c r="P543" i="10"/>
  <c r="P612" i="10"/>
  <c r="P615" i="10"/>
  <c r="P632" i="10"/>
  <c r="P642" i="10"/>
  <c r="P653" i="10"/>
  <c r="P666" i="10"/>
  <c r="P689" i="10"/>
  <c r="P721" i="10"/>
  <c r="P739" i="10"/>
  <c r="P686" i="10"/>
  <c r="P699" i="10"/>
  <c r="P709" i="10"/>
  <c r="P718" i="10"/>
  <c r="M37" i="4"/>
  <c r="L7" i="4"/>
  <c r="M33" i="4"/>
  <c r="M9" i="4"/>
  <c r="M830" i="12"/>
  <c r="M141" i="8"/>
  <c r="N89" i="10"/>
  <c r="O358" i="8" l="1"/>
  <c r="P365" i="10"/>
  <c r="P364" i="10" s="1"/>
  <c r="O422" i="8"/>
  <c r="O44" i="8"/>
  <c r="O33" i="12"/>
  <c r="O207" i="12"/>
  <c r="O206" i="12" s="1"/>
  <c r="P11" i="10"/>
  <c r="P10" i="10" s="1"/>
  <c r="P271" i="10"/>
  <c r="P270" i="10" s="1"/>
  <c r="P573" i="10"/>
  <c r="P572" i="10" s="1"/>
  <c r="O38" i="12"/>
  <c r="O761" i="12"/>
  <c r="O782" i="12"/>
  <c r="O707" i="12"/>
  <c r="O451" i="12"/>
  <c r="O728" i="12"/>
  <c r="O695" i="12"/>
  <c r="O748" i="12"/>
  <c r="O572" i="12"/>
  <c r="O496" i="12"/>
  <c r="O446" i="12"/>
  <c r="O400" i="12"/>
  <c r="O641" i="12"/>
  <c r="O480" i="12"/>
  <c r="O371" i="12"/>
  <c r="O70" i="12"/>
  <c r="O752" i="12"/>
  <c r="O223" i="12"/>
  <c r="O827" i="12"/>
  <c r="O816" i="12"/>
  <c r="O654" i="12"/>
  <c r="O536" i="12"/>
  <c r="O437" i="12"/>
  <c r="O602" i="12"/>
  <c r="O564" i="12"/>
  <c r="O487" i="12"/>
  <c r="O461" i="12"/>
  <c r="O424" i="12"/>
  <c r="O406" i="12"/>
  <c r="O275" i="12"/>
  <c r="O264" i="12"/>
  <c r="O183" i="12"/>
  <c r="O669" i="12"/>
  <c r="O364" i="12"/>
  <c r="O293" i="12"/>
  <c r="O160" i="12"/>
  <c r="O513" i="12"/>
  <c r="O333" i="12"/>
  <c r="O246" i="12"/>
  <c r="O126" i="12"/>
  <c r="O798" i="12"/>
  <c r="O347" i="12"/>
  <c r="O309" i="12"/>
  <c r="O10" i="12"/>
  <c r="O713" i="12"/>
  <c r="O387" i="12"/>
  <c r="O544" i="12"/>
  <c r="O149" i="12"/>
  <c r="O238" i="12"/>
  <c r="O104" i="12"/>
  <c r="O770" i="12"/>
  <c r="O94" i="12"/>
  <c r="O626" i="12"/>
  <c r="O502" i="12"/>
  <c r="O340" i="12"/>
  <c r="O821" i="12"/>
  <c r="O686" i="12"/>
  <c r="O702" i="12"/>
  <c r="O615" i="12"/>
  <c r="O557" i="12"/>
  <c r="O527" i="12"/>
  <c r="O737" i="12"/>
  <c r="O649" i="12"/>
  <c r="O587" i="12"/>
  <c r="O472" i="12"/>
  <c r="O430" i="12"/>
  <c r="O419" i="12"/>
  <c r="O282" i="12"/>
  <c r="O269" i="12"/>
  <c r="O219" i="12"/>
  <c r="O173" i="12"/>
  <c r="O379" i="12"/>
  <c r="O256" i="12"/>
  <c r="O116" i="12"/>
  <c r="O549" i="12"/>
  <c r="O355" i="12"/>
  <c r="O192" i="12"/>
  <c r="O154" i="12"/>
  <c r="O315" i="12"/>
  <c r="O304" i="12"/>
  <c r="O23" i="12"/>
  <c r="O88" i="12"/>
  <c r="O18" i="12"/>
  <c r="O542" i="8"/>
  <c r="P622" i="8"/>
  <c r="O621" i="8"/>
  <c r="O426" i="8"/>
  <c r="O445" i="8"/>
  <c r="O341" i="8"/>
  <c r="O576" i="8"/>
  <c r="O153" i="8"/>
  <c r="O122" i="8"/>
  <c r="O531" i="8"/>
  <c r="O276" i="8"/>
  <c r="O201" i="8"/>
  <c r="O11" i="8"/>
  <c r="O489" i="8"/>
  <c r="O560" i="8"/>
  <c r="O614" i="8"/>
  <c r="O437" i="8"/>
  <c r="O408" i="8"/>
  <c r="O254" i="8"/>
  <c r="O222" i="8"/>
  <c r="O143" i="8"/>
  <c r="O592" i="8"/>
  <c r="O163" i="8"/>
  <c r="O92" i="8"/>
  <c r="O105" i="8"/>
  <c r="O50" i="8"/>
  <c r="O30" i="8"/>
  <c r="O605" i="8"/>
  <c r="O570" i="8"/>
  <c r="O536" i="8"/>
  <c r="O465" i="8"/>
  <c r="O390" i="8"/>
  <c r="O349" i="8"/>
  <c r="O283" i="8"/>
  <c r="O259" i="8"/>
  <c r="O415" i="8"/>
  <c r="O81" i="8"/>
  <c r="O314" i="8"/>
  <c r="O265" i="8"/>
  <c r="O185" i="8"/>
  <c r="O174" i="8"/>
  <c r="O111" i="8"/>
  <c r="O520" i="8"/>
  <c r="O272" i="8"/>
  <c r="O216" i="8"/>
  <c r="P631" i="8"/>
  <c r="O630" i="8"/>
  <c r="O597" i="8"/>
  <c r="O508" i="8"/>
  <c r="O371" i="8"/>
  <c r="O308" i="8"/>
  <c r="O250" i="8"/>
  <c r="O431" i="8"/>
  <c r="O328" i="8"/>
  <c r="O99" i="8"/>
  <c r="O194" i="8"/>
  <c r="O384" i="8"/>
  <c r="O208" i="8"/>
  <c r="O179" i="8"/>
  <c r="O117" i="8"/>
  <c r="O19" i="8"/>
  <c r="O72" i="8"/>
  <c r="P717" i="10"/>
  <c r="P715" i="10"/>
  <c r="P698" i="10"/>
  <c r="P359" i="10"/>
  <c r="P419" i="10"/>
  <c r="P560" i="10"/>
  <c r="P438" i="10"/>
  <c r="P37" i="10"/>
  <c r="P138" i="10"/>
  <c r="P125" i="10"/>
  <c r="P685" i="10"/>
  <c r="P474" i="10"/>
  <c r="P673" i="10"/>
  <c r="P592" i="10"/>
  <c r="P235" i="10"/>
  <c r="P337" i="10"/>
  <c r="P29" i="10"/>
  <c r="P192" i="10"/>
  <c r="P516" i="10"/>
  <c r="P466" i="10"/>
  <c r="P394" i="10"/>
  <c r="P492" i="10"/>
  <c r="P183" i="10"/>
  <c r="P71" i="10"/>
  <c r="P165" i="10"/>
  <c r="P133" i="10"/>
  <c r="P257" i="10"/>
  <c r="P708" i="10"/>
  <c r="P738" i="10"/>
  <c r="P641" i="10"/>
  <c r="P582" i="10"/>
  <c r="P554" i="10"/>
  <c r="P383" i="10"/>
  <c r="P348" i="10"/>
  <c r="P657" i="10"/>
  <c r="P460" i="10"/>
  <c r="P425" i="10"/>
  <c r="P301" i="10"/>
  <c r="P279" i="10"/>
  <c r="P549" i="10"/>
  <c r="P406" i="10"/>
  <c r="P312" i="10"/>
  <c r="P114" i="10"/>
  <c r="P77" i="10"/>
  <c r="P66" i="10"/>
  <c r="P170" i="10"/>
  <c r="P144" i="10"/>
  <c r="P94" i="10"/>
  <c r="P120" i="10"/>
  <c r="P528" i="10"/>
  <c r="P444" i="10"/>
  <c r="P455" i="10"/>
  <c r="P507" i="10"/>
  <c r="P57" i="10"/>
  <c r="P665" i="10"/>
  <c r="P631" i="10"/>
  <c r="P542" i="10"/>
  <c r="P609" i="10"/>
  <c r="P731" i="10"/>
  <c r="P375" i="10"/>
  <c r="P245" i="10"/>
  <c r="P220" i="10"/>
  <c r="P105" i="10"/>
  <c r="P24" i="10"/>
  <c r="P181" i="10"/>
  <c r="P50" i="10"/>
  <c r="M783" i="12"/>
  <c r="N788" i="12"/>
  <c r="P788" i="12" s="1"/>
  <c r="N789" i="12"/>
  <c r="P789" i="12" s="1"/>
  <c r="M788" i="12"/>
  <c r="L788" i="12"/>
  <c r="M129" i="8"/>
  <c r="N134" i="8"/>
  <c r="P134" i="8" s="1"/>
  <c r="N135" i="8"/>
  <c r="P135" i="8" s="1"/>
  <c r="M134" i="8"/>
  <c r="L134" i="8"/>
  <c r="O421" i="8" l="1"/>
  <c r="O43" i="8"/>
  <c r="O42" i="8" s="1"/>
  <c r="O17" i="12"/>
  <c r="O115" i="12"/>
  <c r="O218" i="12"/>
  <c r="O429" i="12"/>
  <c r="O93" i="12"/>
  <c r="O103" i="12"/>
  <c r="O386" i="12"/>
  <c r="O586" i="12"/>
  <c r="O87" i="12"/>
  <c r="O172" i="12"/>
  <c r="O648" i="12"/>
  <c r="O614" i="12"/>
  <c r="O685" i="12"/>
  <c r="O339" i="12"/>
  <c r="O625" i="12"/>
  <c r="O205" i="12"/>
  <c r="O9" i="12"/>
  <c r="O346" i="12"/>
  <c r="O486" i="12"/>
  <c r="O535" i="12"/>
  <c r="O751" i="12"/>
  <c r="O640" i="12"/>
  <c r="O747" i="12"/>
  <c r="O727" i="12"/>
  <c r="O781" i="12"/>
  <c r="O548" i="12"/>
  <c r="O255" i="12"/>
  <c r="O471" i="12"/>
  <c r="O526" i="12"/>
  <c r="O148" i="12"/>
  <c r="O712" i="12"/>
  <c r="O797" i="12"/>
  <c r="O245" i="12"/>
  <c r="O232" i="12" s="1"/>
  <c r="O512" i="12"/>
  <c r="O292" i="12"/>
  <c r="O664" i="12"/>
  <c r="O405" i="12"/>
  <c r="O460" i="12"/>
  <c r="O436" i="12"/>
  <c r="O826" i="12"/>
  <c r="O370" i="12"/>
  <c r="O495" i="12"/>
  <c r="O354" i="12"/>
  <c r="O501" i="12"/>
  <c r="O563" i="12"/>
  <c r="O653" i="12"/>
  <c r="O479" i="12"/>
  <c r="O395" i="12"/>
  <c r="O445" i="12"/>
  <c r="O571" i="12"/>
  <c r="O314" i="12"/>
  <c r="O378" i="12"/>
  <c r="O556" i="12"/>
  <c r="O281" i="12"/>
  <c r="O543" i="12"/>
  <c r="O125" i="12"/>
  <c r="O353" i="12"/>
  <c r="O182" i="12"/>
  <c r="O274" i="12"/>
  <c r="O601" i="12"/>
  <c r="O212" i="12"/>
  <c r="O69" i="12"/>
  <c r="O18" i="8"/>
  <c r="O86" i="8"/>
  <c r="O591" i="8"/>
  <c r="O530" i="8"/>
  <c r="O152" i="8"/>
  <c r="O444" i="8"/>
  <c r="O116" i="8"/>
  <c r="O327" i="8"/>
  <c r="O249" i="8"/>
  <c r="O243" i="8" s="1"/>
  <c r="O370" i="8"/>
  <c r="O215" i="8"/>
  <c r="O519" i="8"/>
  <c r="O173" i="8"/>
  <c r="O264" i="8"/>
  <c r="O282" i="8"/>
  <c r="O389" i="8"/>
  <c r="O49" i="8"/>
  <c r="O200" i="8"/>
  <c r="O575" i="8"/>
  <c r="O604" i="8"/>
  <c r="O221" i="8"/>
  <c r="O550" i="8"/>
  <c r="O620" i="8"/>
  <c r="P620" i="8" s="1"/>
  <c r="P621" i="8"/>
  <c r="O596" i="8"/>
  <c r="O414" i="8"/>
  <c r="O464" i="8"/>
  <c r="O569" i="8"/>
  <c r="O436" i="8"/>
  <c r="O10" i="8"/>
  <c r="O340" i="8"/>
  <c r="O300" i="8"/>
  <c r="O507" i="8"/>
  <c r="O629" i="8"/>
  <c r="P629" i="8" s="1"/>
  <c r="P630" i="8"/>
  <c r="O271" i="8"/>
  <c r="O184" i="8"/>
  <c r="O313" i="8"/>
  <c r="O80" i="8"/>
  <c r="O348" i="8"/>
  <c r="O29" i="8"/>
  <c r="O104" i="8"/>
  <c r="O142" i="8"/>
  <c r="O488" i="8"/>
  <c r="O121" i="8"/>
  <c r="O420" i="8"/>
  <c r="P287" i="10"/>
  <c r="P286" i="10" s="1"/>
  <c r="P336" i="10"/>
  <c r="P473" i="10"/>
  <c r="P684" i="10"/>
  <c r="P137" i="10"/>
  <c r="P630" i="10"/>
  <c r="P450" i="10"/>
  <c r="P527" i="10"/>
  <c r="P93" i="10"/>
  <c r="P311" i="10"/>
  <c r="P424" i="10"/>
  <c r="P737" i="10"/>
  <c r="P515" i="10"/>
  <c r="P180" i="10"/>
  <c r="P358" i="10"/>
  <c r="P244" i="10"/>
  <c r="P664" i="10"/>
  <c r="P76" i="10"/>
  <c r="P581" i="10"/>
  <c r="P164" i="10"/>
  <c r="P393" i="10"/>
  <c r="P591" i="10"/>
  <c r="P9" i="10"/>
  <c r="P104" i="10"/>
  <c r="P219" i="10"/>
  <c r="P143" i="10"/>
  <c r="P405" i="10"/>
  <c r="P278" i="10"/>
  <c r="P347" i="10"/>
  <c r="P553" i="10"/>
  <c r="P640" i="10"/>
  <c r="P707" i="10"/>
  <c r="P132" i="10"/>
  <c r="P465" i="10"/>
  <c r="P716" i="10"/>
  <c r="P256" i="10"/>
  <c r="P697" i="10"/>
  <c r="P599" i="10"/>
  <c r="P56" i="10"/>
  <c r="P49" i="10"/>
  <c r="P23" i="10"/>
  <c r="P730" i="10"/>
  <c r="P541" i="10"/>
  <c r="P506" i="10"/>
  <c r="P443" i="10"/>
  <c r="P113" i="10"/>
  <c r="P548" i="10"/>
  <c r="P491" i="10"/>
  <c r="D17" i="4"/>
  <c r="O613" i="8" l="1"/>
  <c r="O494" i="12"/>
  <c r="P374" i="10"/>
  <c r="P373" i="10" s="1"/>
  <c r="O211" i="12"/>
  <c r="O352" i="12"/>
  <c r="O493" i="12"/>
  <c r="O619" i="12"/>
  <c r="O647" i="12"/>
  <c r="O231" i="12"/>
  <c r="O542" i="12"/>
  <c r="O444" i="12"/>
  <c r="O562" i="12"/>
  <c r="O485" i="12"/>
  <c r="O303" i="12"/>
  <c r="O16" i="12"/>
  <c r="O60" i="12"/>
  <c r="O600" i="12"/>
  <c r="O166" i="12"/>
  <c r="O394" i="12"/>
  <c r="O459" i="12"/>
  <c r="O263" i="12"/>
  <c r="O291" i="12"/>
  <c r="O635" i="12"/>
  <c r="O204" i="12"/>
  <c r="O608" i="12"/>
  <c r="O86" i="12"/>
  <c r="O114" i="12"/>
  <c r="O280" i="12"/>
  <c r="O377" i="12"/>
  <c r="O570" i="12"/>
  <c r="O147" i="12"/>
  <c r="O534" i="12"/>
  <c r="O345" i="12"/>
  <c r="O320" i="12"/>
  <c r="O385" i="12"/>
  <c r="O102" i="12"/>
  <c r="O746" i="12"/>
  <c r="O511" i="12"/>
  <c r="O555" i="12"/>
  <c r="O525" i="12"/>
  <c r="O254" i="12"/>
  <c r="O780" i="12"/>
  <c r="O312" i="8"/>
  <c r="O506" i="8"/>
  <c r="O326" i="8"/>
  <c r="O85" i="8"/>
  <c r="O293" i="8"/>
  <c r="O9" i="8"/>
  <c r="O568" i="8"/>
  <c r="O413" i="8"/>
  <c r="O220" i="8"/>
  <c r="O48" i="8"/>
  <c r="O369" i="8"/>
  <c r="O443" i="8"/>
  <c r="O529" i="8"/>
  <c r="O270" i="8"/>
  <c r="O463" i="8"/>
  <c r="O338" i="8"/>
  <c r="O339" i="8"/>
  <c r="O603" i="8"/>
  <c r="O199" i="8"/>
  <c r="O535" i="8"/>
  <c r="O172" i="8"/>
  <c r="O214" i="8"/>
  <c r="O151" i="8"/>
  <c r="O590" i="8"/>
  <c r="P449" i="10"/>
  <c r="P243" i="10"/>
  <c r="P179" i="10"/>
  <c r="P736" i="10"/>
  <c r="P92" i="10"/>
  <c r="P683" i="10"/>
  <c r="P598" i="10"/>
  <c r="P706" i="10"/>
  <c r="P639" i="10"/>
  <c r="P346" i="10"/>
  <c r="P404" i="10"/>
  <c r="P218" i="10"/>
  <c r="P514" i="10"/>
  <c r="P622" i="10"/>
  <c r="P285" i="10"/>
  <c r="P505" i="10"/>
  <c r="P590" i="10"/>
  <c r="P335" i="10"/>
  <c r="P729" i="10"/>
  <c r="P277" i="10"/>
  <c r="P43" i="10"/>
  <c r="P42" i="10" s="1"/>
  <c r="P547" i="10"/>
  <c r="P540" i="10"/>
  <c r="P696" i="10"/>
  <c r="P131" i="10"/>
  <c r="P656" i="10"/>
  <c r="P526" i="10"/>
  <c r="P472" i="10"/>
  <c r="O478" i="12" l="1"/>
  <c r="P559" i="10"/>
  <c r="P130" i="10"/>
  <c r="O101" i="12"/>
  <c r="O319" i="12"/>
  <c r="O569" i="12"/>
  <c r="O85" i="12"/>
  <c r="O290" i="12"/>
  <c r="O541" i="12"/>
  <c r="O279" i="12"/>
  <c r="O607" i="12"/>
  <c r="O634" i="12"/>
  <c r="O262" i="12"/>
  <c r="O393" i="12"/>
  <c r="O443" i="12"/>
  <c r="O384" i="12"/>
  <c r="O113" i="12"/>
  <c r="O165" i="12"/>
  <c r="O59" i="12"/>
  <c r="O8" i="12" s="1"/>
  <c r="O302" i="12"/>
  <c r="O442" i="8"/>
  <c r="O567" i="8"/>
  <c r="O150" i="8"/>
  <c r="O269" i="8"/>
  <c r="O528" i="8"/>
  <c r="O368" i="8"/>
  <c r="O8" i="8"/>
  <c r="O505" i="8"/>
  <c r="O589" i="8"/>
  <c r="O462" i="8"/>
  <c r="P646" i="10"/>
  <c r="P334" i="10"/>
  <c r="P471" i="10"/>
  <c r="P8" i="10"/>
  <c r="P276" i="10"/>
  <c r="P403" i="10"/>
  <c r="P490" i="10"/>
  <c r="P597" i="10"/>
  <c r="P91" i="10"/>
  <c r="P525" i="10"/>
  <c r="P728" i="10"/>
  <c r="P284" i="10"/>
  <c r="P217" i="10"/>
  <c r="P345" i="10"/>
  <c r="P705" i="10"/>
  <c r="P539" i="10"/>
  <c r="P513" i="10"/>
  <c r="P546" i="10"/>
  <c r="P682" i="10"/>
  <c r="P242" i="10"/>
  <c r="P448" i="10"/>
  <c r="M759" i="12"/>
  <c r="L47" i="12"/>
  <c r="L46" i="12" s="1"/>
  <c r="L45" i="12" s="1"/>
  <c r="L44" i="12" s="1"/>
  <c r="M47" i="12"/>
  <c r="M46" i="12" s="1"/>
  <c r="M45" i="12" s="1"/>
  <c r="M44" i="12" s="1"/>
  <c r="N48" i="12"/>
  <c r="P48" i="12" s="1"/>
  <c r="M750" i="12"/>
  <c r="M501" i="8"/>
  <c r="M478" i="8"/>
  <c r="M483" i="8"/>
  <c r="M482" i="8"/>
  <c r="L483" i="8"/>
  <c r="L482" i="8" s="1"/>
  <c r="N484" i="8"/>
  <c r="P484" i="8" s="1"/>
  <c r="N734" i="10"/>
  <c r="M306" i="10"/>
  <c r="M305" i="10" s="1"/>
  <c r="N306" i="10"/>
  <c r="N305" i="10" s="1"/>
  <c r="O307" i="10"/>
  <c r="Q307" i="10" s="1"/>
  <c r="N611" i="10"/>
  <c r="O337" i="8" l="1"/>
  <c r="O306" i="10"/>
  <c r="Q306" i="10" s="1"/>
  <c r="O678" i="12"/>
  <c r="O100" i="12"/>
  <c r="O261" i="12"/>
  <c r="O369" i="12"/>
  <c r="O461" i="8"/>
  <c r="O527" i="8"/>
  <c r="O149" i="8"/>
  <c r="P681" i="10"/>
  <c r="P241" i="10"/>
  <c r="P216" i="10"/>
  <c r="P263" i="10"/>
  <c r="P372" i="10"/>
  <c r="P596" i="10"/>
  <c r="P512" i="10"/>
  <c r="P704" i="10"/>
  <c r="P90" i="10"/>
  <c r="N44" i="12"/>
  <c r="P44" i="12" s="1"/>
  <c r="N47" i="12"/>
  <c r="P47" i="12" s="1"/>
  <c r="N46" i="12"/>
  <c r="P46" i="12" s="1"/>
  <c r="N45" i="12"/>
  <c r="P45" i="12" s="1"/>
  <c r="N482" i="8"/>
  <c r="P482" i="8" s="1"/>
  <c r="N483" i="8"/>
  <c r="P483" i="8" s="1"/>
  <c r="O305" i="10"/>
  <c r="Q305" i="10" s="1"/>
  <c r="N176" i="12"/>
  <c r="P176" i="12" s="1"/>
  <c r="M175" i="12"/>
  <c r="M174" i="12" s="1"/>
  <c r="M173" i="12" s="1"/>
  <c r="M172" i="12" s="1"/>
  <c r="L175" i="12"/>
  <c r="L174" i="12" s="1"/>
  <c r="L173" i="12" s="1"/>
  <c r="L172" i="12" s="1"/>
  <c r="N396" i="8"/>
  <c r="P396" i="8" s="1"/>
  <c r="L395" i="8"/>
  <c r="L394" i="8" s="1"/>
  <c r="M395" i="8"/>
  <c r="M394" i="8" s="1"/>
  <c r="N394" i="8" s="1"/>
  <c r="P394" i="8" s="1"/>
  <c r="O437" i="10"/>
  <c r="Q437" i="10" s="1"/>
  <c r="M436" i="10"/>
  <c r="M435" i="10" s="1"/>
  <c r="O435" i="10" s="1"/>
  <c r="Q435" i="10" s="1"/>
  <c r="N436" i="10"/>
  <c r="N435" i="10" s="1"/>
  <c r="M683" i="12"/>
  <c r="M829" i="12"/>
  <c r="M828" i="12" s="1"/>
  <c r="M827" i="12" s="1"/>
  <c r="M824" i="12"/>
  <c r="M819" i="12"/>
  <c r="M818" i="12" s="1"/>
  <c r="M814" i="12"/>
  <c r="M810" i="12"/>
  <c r="M809" i="12" s="1"/>
  <c r="M805" i="12"/>
  <c r="M804" i="12" s="1"/>
  <c r="M800" i="12"/>
  <c r="M799" i="12"/>
  <c r="M798" i="12" s="1"/>
  <c r="M793" i="12"/>
  <c r="M786" i="12"/>
  <c r="M784" i="12"/>
  <c r="M778" i="12"/>
  <c r="M777" i="12" s="1"/>
  <c r="M776" i="12" s="1"/>
  <c r="M772" i="12"/>
  <c r="M768" i="12"/>
  <c r="M767" i="12" s="1"/>
  <c r="M764" i="12"/>
  <c r="M758" i="12"/>
  <c r="M754" i="12"/>
  <c r="M749" i="12"/>
  <c r="M748" i="12" s="1"/>
  <c r="M747" i="12" s="1"/>
  <c r="M744" i="12"/>
  <c r="M740" i="12"/>
  <c r="M739" i="12" s="1"/>
  <c r="M738" i="12" s="1"/>
  <c r="M737" i="12" s="1"/>
  <c r="M735" i="12"/>
  <c r="M730" i="12"/>
  <c r="M729" i="12" s="1"/>
  <c r="M720" i="12"/>
  <c r="M719" i="12" s="1"/>
  <c r="M715" i="12"/>
  <c r="M714" i="12" s="1"/>
  <c r="M713" i="12" s="1"/>
  <c r="M712" i="12" s="1"/>
  <c r="M710" i="12"/>
  <c r="M709" i="12" s="1"/>
  <c r="M705" i="12"/>
  <c r="M704" i="12" s="1"/>
  <c r="M703" i="12" s="1"/>
  <c r="M702" i="12" s="1"/>
  <c r="M700" i="12"/>
  <c r="M698" i="12"/>
  <c r="M693" i="12"/>
  <c r="M688" i="12"/>
  <c r="M687" i="12" s="1"/>
  <c r="M686" i="12" s="1"/>
  <c r="M676" i="12"/>
  <c r="M674" i="12"/>
  <c r="M672" i="12"/>
  <c r="M667" i="12"/>
  <c r="M662" i="12"/>
  <c r="M660" i="12"/>
  <c r="M658" i="12"/>
  <c r="M656" i="12"/>
  <c r="M651" i="12"/>
  <c r="M650" i="12" s="1"/>
  <c r="M649" i="12" s="1"/>
  <c r="M645" i="12"/>
  <c r="M643" i="12"/>
  <c r="M638" i="12"/>
  <c r="M632" i="12"/>
  <c r="M630" i="12"/>
  <c r="M628" i="12"/>
  <c r="M623" i="12"/>
  <c r="M617" i="12"/>
  <c r="M616" i="12" s="1"/>
  <c r="M612" i="12"/>
  <c r="M605" i="12"/>
  <c r="M598" i="12"/>
  <c r="M591" i="12"/>
  <c r="M590" i="12" s="1"/>
  <c r="M589" i="12" s="1"/>
  <c r="M588" i="12" s="1"/>
  <c r="M587" i="12" s="1"/>
  <c r="M584" i="12"/>
  <c r="M579" i="12"/>
  <c r="M578" i="12" s="1"/>
  <c r="M577" i="12" s="1"/>
  <c r="M576" i="12" s="1"/>
  <c r="M574" i="12"/>
  <c r="M573" i="12" s="1"/>
  <c r="M572" i="12" s="1"/>
  <c r="M567" i="12"/>
  <c r="M560" i="12"/>
  <c r="M559" i="12" s="1"/>
  <c r="M553" i="12"/>
  <c r="M552" i="12" s="1"/>
  <c r="M546" i="12"/>
  <c r="M545" i="12" s="1"/>
  <c r="M544" i="12" s="1"/>
  <c r="M539" i="12"/>
  <c r="M532" i="12"/>
  <c r="M530" i="12"/>
  <c r="M523" i="12"/>
  <c r="M522" i="12" s="1"/>
  <c r="M520" i="12"/>
  <c r="M519" i="12"/>
  <c r="M516" i="12"/>
  <c r="M515" i="12" s="1"/>
  <c r="M509" i="12"/>
  <c r="M508" i="12" s="1"/>
  <c r="M504" i="12"/>
  <c r="M503" i="12" s="1"/>
  <c r="M502" i="12" s="1"/>
  <c r="M501" i="12" s="1"/>
  <c r="M499" i="12"/>
  <c r="M491" i="12"/>
  <c r="M489" i="12"/>
  <c r="M483" i="12"/>
  <c r="M482" i="12" s="1"/>
  <c r="M481" i="12" s="1"/>
  <c r="M480" i="12" s="1"/>
  <c r="M479" i="12" s="1"/>
  <c r="M476" i="12"/>
  <c r="M463" i="12"/>
  <c r="M462" i="12" s="1"/>
  <c r="M461" i="12" s="1"/>
  <c r="M460" i="12" s="1"/>
  <c r="M459" i="12" s="1"/>
  <c r="M458" i="12" s="1"/>
  <c r="M456" i="12"/>
  <c r="M448" i="12"/>
  <c r="M447" i="12" s="1"/>
  <c r="M446" i="12" s="1"/>
  <c r="M445" i="12" s="1"/>
  <c r="M444" i="12" s="1"/>
  <c r="M443" i="12" s="1"/>
  <c r="M441" i="12"/>
  <c r="M439" i="12"/>
  <c r="M434" i="12"/>
  <c r="M432" i="12"/>
  <c r="M427" i="12"/>
  <c r="M422" i="12"/>
  <c r="M417" i="12"/>
  <c r="M416" i="12" s="1"/>
  <c r="M411" i="12"/>
  <c r="M410" i="12" s="1"/>
  <c r="M408" i="12"/>
  <c r="M407" i="12" s="1"/>
  <c r="M406" i="12" s="1"/>
  <c r="M405" i="12" s="1"/>
  <c r="M402" i="12"/>
  <c r="M401" i="12" s="1"/>
  <c r="M400" i="12" s="1"/>
  <c r="M398" i="12"/>
  <c r="M397" i="12" s="1"/>
  <c r="M391" i="12"/>
  <c r="M389" i="12"/>
  <c r="M382" i="12"/>
  <c r="M381" i="12" s="1"/>
  <c r="M380" i="12" s="1"/>
  <c r="M379" i="12" s="1"/>
  <c r="M378" i="12" s="1"/>
  <c r="M377" i="12" s="1"/>
  <c r="M375" i="12"/>
  <c r="M374" i="12" s="1"/>
  <c r="M367" i="12"/>
  <c r="M366" i="12" s="1"/>
  <c r="M362" i="12"/>
  <c r="M357" i="12"/>
  <c r="M356" i="12" s="1"/>
  <c r="M355" i="12" s="1"/>
  <c r="M350" i="12"/>
  <c r="M349" i="12" s="1"/>
  <c r="M343" i="12"/>
  <c r="M342" i="12" s="1"/>
  <c r="M341" i="12" s="1"/>
  <c r="M340" i="12" s="1"/>
  <c r="M339" i="12" s="1"/>
  <c r="M337" i="12"/>
  <c r="M335" i="12"/>
  <c r="M334" i="12" s="1"/>
  <c r="M333" i="12"/>
  <c r="M331" i="12"/>
  <c r="M330" i="12"/>
  <c r="M327" i="12"/>
  <c r="M325" i="12"/>
  <c r="M321" i="12"/>
  <c r="M317" i="12"/>
  <c r="M316" i="12" s="1"/>
  <c r="M315" i="12" s="1"/>
  <c r="M314" i="12" s="1"/>
  <c r="M312" i="12"/>
  <c r="M307" i="12"/>
  <c r="M306" i="12" s="1"/>
  <c r="M305" i="12" s="1"/>
  <c r="M304" i="12" s="1"/>
  <c r="M300" i="12"/>
  <c r="M295" i="12"/>
  <c r="M288" i="12"/>
  <c r="M286" i="12"/>
  <c r="M284" i="12"/>
  <c r="M277" i="12"/>
  <c r="M276" i="12" s="1"/>
  <c r="M275" i="12" s="1"/>
  <c r="M272" i="12"/>
  <c r="M267" i="12"/>
  <c r="M266" i="12" s="1"/>
  <c r="M259" i="12"/>
  <c r="M252" i="12"/>
  <c r="M250" i="12"/>
  <c r="M248" i="12"/>
  <c r="M243" i="12"/>
  <c r="M241" i="12"/>
  <c r="M236" i="12"/>
  <c r="M229" i="12"/>
  <c r="M228" i="12" s="1"/>
  <c r="M226" i="12"/>
  <c r="M221" i="12"/>
  <c r="M220" i="12" s="1"/>
  <c r="M219" i="12" s="1"/>
  <c r="M216" i="12"/>
  <c r="M209" i="12"/>
  <c r="M208" i="12" s="1"/>
  <c r="M202" i="12"/>
  <c r="M201" i="12" s="1"/>
  <c r="M195" i="12"/>
  <c r="M194" i="12" s="1"/>
  <c r="M193" i="12" s="1"/>
  <c r="M190" i="12"/>
  <c r="M185" i="12"/>
  <c r="M184" i="12" s="1"/>
  <c r="M180" i="12"/>
  <c r="M179" i="12" s="1"/>
  <c r="M170" i="12"/>
  <c r="M169" i="12"/>
  <c r="M168" i="12" s="1"/>
  <c r="M163" i="12"/>
  <c r="M158" i="12"/>
  <c r="M157" i="12"/>
  <c r="M156" i="12"/>
  <c r="M155" i="12" s="1"/>
  <c r="M152" i="12"/>
  <c r="M145" i="12"/>
  <c r="M144" i="12" s="1"/>
  <c r="M138" i="12"/>
  <c r="M137" i="12" s="1"/>
  <c r="M133" i="12"/>
  <c r="M132" i="12" s="1"/>
  <c r="M131" i="12" s="1"/>
  <c r="M128" i="12"/>
  <c r="M123" i="12"/>
  <c r="M122" i="12" s="1"/>
  <c r="M121" i="12" s="1"/>
  <c r="M120" i="12" s="1"/>
  <c r="M118" i="12"/>
  <c r="M111" i="12"/>
  <c r="M106" i="12"/>
  <c r="M98" i="12"/>
  <c r="M97" i="12" s="1"/>
  <c r="M96" i="12" s="1"/>
  <c r="M95" i="12" s="1"/>
  <c r="M94" i="12" s="1"/>
  <c r="M93" i="12" s="1"/>
  <c r="M91" i="12"/>
  <c r="M90" i="12" s="1"/>
  <c r="M83" i="12"/>
  <c r="M81" i="12"/>
  <c r="M76" i="12"/>
  <c r="M74" i="12"/>
  <c r="M72" i="12"/>
  <c r="M67" i="12"/>
  <c r="M64" i="12"/>
  <c r="M63" i="12" s="1"/>
  <c r="M62" i="12" s="1"/>
  <c r="M61" i="12" s="1"/>
  <c r="M57" i="12"/>
  <c r="M56" i="12" s="1"/>
  <c r="M55" i="12" s="1"/>
  <c r="M52" i="12"/>
  <c r="M51" i="12" s="1"/>
  <c r="M50" i="12" s="1"/>
  <c r="M42" i="12"/>
  <c r="M41" i="12" s="1"/>
  <c r="M36" i="12"/>
  <c r="M35" i="12" s="1"/>
  <c r="M34" i="12" s="1"/>
  <c r="M31" i="12"/>
  <c r="M30" i="12" s="1"/>
  <c r="M29" i="12" s="1"/>
  <c r="M28" i="12" s="1"/>
  <c r="M26" i="12"/>
  <c r="M25" i="12" s="1"/>
  <c r="M24" i="12" s="1"/>
  <c r="M23" i="12" s="1"/>
  <c r="M21" i="12"/>
  <c r="M20" i="12" s="1"/>
  <c r="M19" i="12" s="1"/>
  <c r="M14" i="12"/>
  <c r="M13" i="12" s="1"/>
  <c r="M12" i="12" s="1"/>
  <c r="H830" i="12"/>
  <c r="K829" i="12"/>
  <c r="K828" i="12" s="1"/>
  <c r="K827" i="12" s="1"/>
  <c r="K826" i="12" s="1"/>
  <c r="I829" i="12"/>
  <c r="G829" i="12"/>
  <c r="G828" i="12" s="1"/>
  <c r="G827" i="12" s="1"/>
  <c r="G826" i="12" s="1"/>
  <c r="F829" i="12"/>
  <c r="F828" i="12" s="1"/>
  <c r="F827" i="12" s="1"/>
  <c r="F826" i="12" s="1"/>
  <c r="I828" i="12"/>
  <c r="I827" i="12" s="1"/>
  <c r="I826" i="12" s="1"/>
  <c r="H825" i="12"/>
  <c r="H824" i="12" s="1"/>
  <c r="K824" i="12"/>
  <c r="K823" i="12" s="1"/>
  <c r="K822" i="12" s="1"/>
  <c r="I824" i="12"/>
  <c r="I823" i="12" s="1"/>
  <c r="I822" i="12" s="1"/>
  <c r="I821" i="12" s="1"/>
  <c r="G824" i="12"/>
  <c r="G823" i="12" s="1"/>
  <c r="G822" i="12" s="1"/>
  <c r="G821" i="12" s="1"/>
  <c r="F824" i="12"/>
  <c r="F823" i="12" s="1"/>
  <c r="F822" i="12" s="1"/>
  <c r="F821" i="12" s="1"/>
  <c r="K821" i="12"/>
  <c r="H820" i="12"/>
  <c r="K819" i="12"/>
  <c r="I819" i="12"/>
  <c r="I818" i="12" s="1"/>
  <c r="I817" i="12" s="1"/>
  <c r="I816" i="12" s="1"/>
  <c r="G819" i="12"/>
  <c r="G818" i="12" s="1"/>
  <c r="F819" i="12"/>
  <c r="F818" i="12" s="1"/>
  <c r="F817" i="12" s="1"/>
  <c r="K818" i="12"/>
  <c r="K817" i="12" s="1"/>
  <c r="K816" i="12" s="1"/>
  <c r="G817" i="12"/>
  <c r="G816" i="12" s="1"/>
  <c r="F816" i="12"/>
  <c r="H815" i="12"/>
  <c r="K814" i="12"/>
  <c r="I814" i="12"/>
  <c r="I813" i="12" s="1"/>
  <c r="I812" i="12" s="1"/>
  <c r="I807" i="12" s="1"/>
  <c r="G814" i="12"/>
  <c r="G813" i="12" s="1"/>
  <c r="G812" i="12" s="1"/>
  <c r="G807" i="12" s="1"/>
  <c r="F814" i="12"/>
  <c r="F813" i="12" s="1"/>
  <c r="F812" i="12" s="1"/>
  <c r="F807" i="12" s="1"/>
  <c r="K813" i="12"/>
  <c r="K812" i="12" s="1"/>
  <c r="K807" i="12" s="1"/>
  <c r="H811" i="12"/>
  <c r="K810" i="12"/>
  <c r="K809" i="12" s="1"/>
  <c r="K808" i="12" s="1"/>
  <c r="I810" i="12"/>
  <c r="I809" i="12" s="1"/>
  <c r="I808" i="12" s="1"/>
  <c r="G810" i="12"/>
  <c r="G809" i="12" s="1"/>
  <c r="G808" i="12" s="1"/>
  <c r="F810" i="12"/>
  <c r="F809" i="12" s="1"/>
  <c r="F808" i="12" s="1"/>
  <c r="H806" i="12"/>
  <c r="J806" i="12" s="1"/>
  <c r="L806" i="12" s="1"/>
  <c r="N806" i="12" s="1"/>
  <c r="P806" i="12" s="1"/>
  <c r="K805" i="12"/>
  <c r="K804" i="12" s="1"/>
  <c r="K803" i="12" s="1"/>
  <c r="K802" i="12" s="1"/>
  <c r="I805" i="12"/>
  <c r="I804" i="12" s="1"/>
  <c r="I803" i="12" s="1"/>
  <c r="I802" i="12" s="1"/>
  <c r="G805" i="12"/>
  <c r="G804" i="12" s="1"/>
  <c r="G803" i="12" s="1"/>
  <c r="G802" i="12" s="1"/>
  <c r="F805" i="12"/>
  <c r="F804" i="12" s="1"/>
  <c r="F803" i="12" s="1"/>
  <c r="F802" i="12" s="1"/>
  <c r="H801" i="12"/>
  <c r="K800" i="12"/>
  <c r="K799" i="12" s="1"/>
  <c r="K798" i="12" s="1"/>
  <c r="I800" i="12"/>
  <c r="I799" i="12" s="1"/>
  <c r="I798" i="12" s="1"/>
  <c r="I797" i="12" s="1"/>
  <c r="G800" i="12"/>
  <c r="G799" i="12" s="1"/>
  <c r="G798" i="12" s="1"/>
  <c r="G797" i="12" s="1"/>
  <c r="F800" i="12"/>
  <c r="F799" i="12" s="1"/>
  <c r="F798" i="12" s="1"/>
  <c r="F797" i="12" s="1"/>
  <c r="K797" i="12"/>
  <c r="H794" i="12"/>
  <c r="K793" i="12"/>
  <c r="I793" i="12"/>
  <c r="I792" i="12" s="1"/>
  <c r="I791" i="12" s="1"/>
  <c r="I790" i="12" s="1"/>
  <c r="G793" i="12"/>
  <c r="F793" i="12"/>
  <c r="F792" i="12" s="1"/>
  <c r="F791" i="12" s="1"/>
  <c r="F790" i="12" s="1"/>
  <c r="K792" i="12"/>
  <c r="K791" i="12" s="1"/>
  <c r="K790" i="12" s="1"/>
  <c r="G792" i="12"/>
  <c r="G791" i="12" s="1"/>
  <c r="G790" i="12" s="1"/>
  <c r="H787" i="12"/>
  <c r="K786" i="12"/>
  <c r="I786" i="12"/>
  <c r="I783" i="12" s="1"/>
  <c r="I782" i="12" s="1"/>
  <c r="I781" i="12" s="1"/>
  <c r="G786" i="12"/>
  <c r="F786" i="12"/>
  <c r="H785" i="12"/>
  <c r="J785" i="12" s="1"/>
  <c r="L785" i="12" s="1"/>
  <c r="N785" i="12" s="1"/>
  <c r="P785" i="12" s="1"/>
  <c r="K784" i="12"/>
  <c r="K783" i="12" s="1"/>
  <c r="K782" i="12" s="1"/>
  <c r="K781" i="12" s="1"/>
  <c r="I784" i="12"/>
  <c r="G784" i="12"/>
  <c r="F784" i="12"/>
  <c r="F783" i="12" s="1"/>
  <c r="F782" i="12" s="1"/>
  <c r="F781" i="12" s="1"/>
  <c r="H779" i="12"/>
  <c r="J779" i="12" s="1"/>
  <c r="L779" i="12" s="1"/>
  <c r="N779" i="12" s="1"/>
  <c r="P779" i="12" s="1"/>
  <c r="K778" i="12"/>
  <c r="I778" i="12"/>
  <c r="I777" i="12" s="1"/>
  <c r="I776" i="12" s="1"/>
  <c r="I775" i="12" s="1"/>
  <c r="I774" i="12" s="1"/>
  <c r="G778" i="12"/>
  <c r="G777" i="12" s="1"/>
  <c r="G776" i="12" s="1"/>
  <c r="G775" i="12" s="1"/>
  <c r="G774" i="12" s="1"/>
  <c r="F778" i="12"/>
  <c r="F777" i="12" s="1"/>
  <c r="F776" i="12" s="1"/>
  <c r="F775" i="12" s="1"/>
  <c r="F774" i="12" s="1"/>
  <c r="K777" i="12"/>
  <c r="K776" i="12" s="1"/>
  <c r="K775" i="12" s="1"/>
  <c r="K774" i="12" s="1"/>
  <c r="L773" i="12"/>
  <c r="N773" i="12" s="1"/>
  <c r="P773" i="12" s="1"/>
  <c r="K772" i="12"/>
  <c r="K771" i="12" s="1"/>
  <c r="J772" i="12"/>
  <c r="L769" i="12"/>
  <c r="N769" i="12" s="1"/>
  <c r="P769" i="12" s="1"/>
  <c r="K768" i="12"/>
  <c r="K767" i="12" s="1"/>
  <c r="K766" i="12" s="1"/>
  <c r="J768" i="12"/>
  <c r="H765" i="12"/>
  <c r="K764" i="12"/>
  <c r="K763" i="12" s="1"/>
  <c r="K762" i="12" s="1"/>
  <c r="K761" i="12" s="1"/>
  <c r="I764" i="12"/>
  <c r="I763" i="12" s="1"/>
  <c r="G764" i="12"/>
  <c r="G763" i="12" s="1"/>
  <c r="G762" i="12" s="1"/>
  <c r="G761" i="12" s="1"/>
  <c r="F764" i="12"/>
  <c r="F763" i="12" s="1"/>
  <c r="F762" i="12" s="1"/>
  <c r="F761" i="12" s="1"/>
  <c r="H760" i="12"/>
  <c r="K759" i="12"/>
  <c r="I759" i="12"/>
  <c r="I758" i="12" s="1"/>
  <c r="I757" i="12" s="1"/>
  <c r="I756" i="12" s="1"/>
  <c r="G759" i="12"/>
  <c r="G758" i="12" s="1"/>
  <c r="G757" i="12" s="1"/>
  <c r="G756" i="12" s="1"/>
  <c r="F759" i="12"/>
  <c r="F758" i="12" s="1"/>
  <c r="F757" i="12" s="1"/>
  <c r="F756" i="12" s="1"/>
  <c r="K758" i="12"/>
  <c r="K757" i="12" s="1"/>
  <c r="K756" i="12" s="1"/>
  <c r="H755" i="12"/>
  <c r="J755" i="12" s="1"/>
  <c r="L755" i="12" s="1"/>
  <c r="N755" i="12" s="1"/>
  <c r="P755" i="12" s="1"/>
  <c r="K754" i="12"/>
  <c r="K753" i="12" s="1"/>
  <c r="K752" i="12" s="1"/>
  <c r="K751" i="12" s="1"/>
  <c r="I754" i="12"/>
  <c r="I753" i="12" s="1"/>
  <c r="G754" i="12"/>
  <c r="G753" i="12" s="1"/>
  <c r="G752" i="12" s="1"/>
  <c r="G751" i="12" s="1"/>
  <c r="F754" i="12"/>
  <c r="F753" i="12" s="1"/>
  <c r="F752" i="12" s="1"/>
  <c r="F751" i="12" s="1"/>
  <c r="I752" i="12"/>
  <c r="I751" i="12" s="1"/>
  <c r="H750" i="12"/>
  <c r="J750" i="12" s="1"/>
  <c r="L750" i="12" s="1"/>
  <c r="N750" i="12" s="1"/>
  <c r="P750" i="12" s="1"/>
  <c r="K749" i="12"/>
  <c r="I749" i="12"/>
  <c r="I748" i="12" s="1"/>
  <c r="I747" i="12" s="1"/>
  <c r="I746" i="12" s="1"/>
  <c r="G749" i="12"/>
  <c r="G748" i="12" s="1"/>
  <c r="G747" i="12" s="1"/>
  <c r="G746" i="12" s="1"/>
  <c r="F749" i="12"/>
  <c r="F748" i="12" s="1"/>
  <c r="F747" i="12" s="1"/>
  <c r="F746" i="12" s="1"/>
  <c r="K748" i="12"/>
  <c r="K747" i="12" s="1"/>
  <c r="K746" i="12" s="1"/>
  <c r="J745" i="12"/>
  <c r="L745" i="12" s="1"/>
  <c r="N745" i="12" s="1"/>
  <c r="P745" i="12" s="1"/>
  <c r="K744" i="12"/>
  <c r="K743" i="12" s="1"/>
  <c r="K742" i="12" s="1"/>
  <c r="I744" i="12"/>
  <c r="H741" i="12"/>
  <c r="K740" i="12"/>
  <c r="K739" i="12" s="1"/>
  <c r="K738" i="12" s="1"/>
  <c r="K737" i="12" s="1"/>
  <c r="I740" i="12"/>
  <c r="I739" i="12" s="1"/>
  <c r="I738" i="12" s="1"/>
  <c r="I737" i="12" s="1"/>
  <c r="G740" i="12"/>
  <c r="G739" i="12" s="1"/>
  <c r="G738" i="12" s="1"/>
  <c r="G737" i="12" s="1"/>
  <c r="F740" i="12"/>
  <c r="F739" i="12" s="1"/>
  <c r="F738" i="12" s="1"/>
  <c r="F737" i="12" s="1"/>
  <c r="H736" i="12"/>
  <c r="J736" i="12" s="1"/>
  <c r="L736" i="12" s="1"/>
  <c r="N736" i="12" s="1"/>
  <c r="P736" i="12" s="1"/>
  <c r="K735" i="12"/>
  <c r="I735" i="12"/>
  <c r="I734" i="12" s="1"/>
  <c r="I733" i="12" s="1"/>
  <c r="I732" i="12" s="1"/>
  <c r="G735" i="12"/>
  <c r="G734" i="12" s="1"/>
  <c r="G733" i="12" s="1"/>
  <c r="G732" i="12" s="1"/>
  <c r="F735" i="12"/>
  <c r="F734" i="12" s="1"/>
  <c r="F733" i="12" s="1"/>
  <c r="F732" i="12" s="1"/>
  <c r="K734" i="12"/>
  <c r="K733" i="12" s="1"/>
  <c r="K732" i="12"/>
  <c r="H731" i="12"/>
  <c r="K730" i="12"/>
  <c r="K729" i="12" s="1"/>
  <c r="K728" i="12" s="1"/>
  <c r="K727" i="12" s="1"/>
  <c r="I730" i="12"/>
  <c r="I729" i="12" s="1"/>
  <c r="I728" i="12" s="1"/>
  <c r="I727" i="12" s="1"/>
  <c r="G730" i="12"/>
  <c r="G729" i="12" s="1"/>
  <c r="G728" i="12" s="1"/>
  <c r="G727" i="12" s="1"/>
  <c r="F730" i="12"/>
  <c r="F729" i="12"/>
  <c r="F728" i="12" s="1"/>
  <c r="F727" i="12" s="1"/>
  <c r="H721" i="12"/>
  <c r="J721" i="12" s="1"/>
  <c r="L721" i="12" s="1"/>
  <c r="N721" i="12" s="1"/>
  <c r="P721" i="12" s="1"/>
  <c r="K720" i="12"/>
  <c r="K719" i="12" s="1"/>
  <c r="K718" i="12" s="1"/>
  <c r="K717" i="12" s="1"/>
  <c r="I720" i="12"/>
  <c r="I719" i="12" s="1"/>
  <c r="I718" i="12" s="1"/>
  <c r="I717" i="12" s="1"/>
  <c r="G720" i="12"/>
  <c r="G719" i="12" s="1"/>
  <c r="G718" i="12" s="1"/>
  <c r="G717" i="12" s="1"/>
  <c r="F720" i="12"/>
  <c r="F719" i="12" s="1"/>
  <c r="F718" i="12" s="1"/>
  <c r="F717" i="12" s="1"/>
  <c r="H716" i="12"/>
  <c r="K715" i="12"/>
  <c r="K714" i="12" s="1"/>
  <c r="K713" i="12" s="1"/>
  <c r="K712" i="12" s="1"/>
  <c r="I715" i="12"/>
  <c r="I714" i="12" s="1"/>
  <c r="I713" i="12" s="1"/>
  <c r="I712" i="12" s="1"/>
  <c r="G715" i="12"/>
  <c r="G714" i="12" s="1"/>
  <c r="G713" i="12" s="1"/>
  <c r="G712" i="12" s="1"/>
  <c r="F715" i="12"/>
  <c r="F714" i="12" s="1"/>
  <c r="F713" i="12" s="1"/>
  <c r="F712" i="12" s="1"/>
  <c r="H711" i="12"/>
  <c r="J711" i="12" s="1"/>
  <c r="L711" i="12" s="1"/>
  <c r="N711" i="12" s="1"/>
  <c r="P711" i="12" s="1"/>
  <c r="K710" i="12"/>
  <c r="K709" i="12" s="1"/>
  <c r="K708" i="12" s="1"/>
  <c r="K707" i="12" s="1"/>
  <c r="I710" i="12"/>
  <c r="I709" i="12" s="1"/>
  <c r="I708" i="12" s="1"/>
  <c r="I707" i="12" s="1"/>
  <c r="G710" i="12"/>
  <c r="G709" i="12" s="1"/>
  <c r="G708" i="12" s="1"/>
  <c r="G707" i="12" s="1"/>
  <c r="F710" i="12"/>
  <c r="F709" i="12" s="1"/>
  <c r="F708" i="12" s="1"/>
  <c r="F707" i="12" s="1"/>
  <c r="H706" i="12"/>
  <c r="K705" i="12"/>
  <c r="K704" i="12" s="1"/>
  <c r="K703" i="12" s="1"/>
  <c r="K702" i="12" s="1"/>
  <c r="I705" i="12"/>
  <c r="I704" i="12" s="1"/>
  <c r="I703" i="12" s="1"/>
  <c r="I702" i="12" s="1"/>
  <c r="G705" i="12"/>
  <c r="G704" i="12" s="1"/>
  <c r="G703" i="12" s="1"/>
  <c r="G702" i="12" s="1"/>
  <c r="F705" i="12"/>
  <c r="F704" i="12" s="1"/>
  <c r="F703" i="12" s="1"/>
  <c r="F702" i="12" s="1"/>
  <c r="H701" i="12"/>
  <c r="J701" i="12" s="1"/>
  <c r="L701" i="12" s="1"/>
  <c r="N701" i="12" s="1"/>
  <c r="P701" i="12" s="1"/>
  <c r="K700" i="12"/>
  <c r="I700" i="12"/>
  <c r="G700" i="12"/>
  <c r="G697" i="12" s="1"/>
  <c r="G696" i="12" s="1"/>
  <c r="G695" i="12" s="1"/>
  <c r="F700" i="12"/>
  <c r="H699" i="12"/>
  <c r="J699" i="12" s="1"/>
  <c r="L699" i="12" s="1"/>
  <c r="N699" i="12" s="1"/>
  <c r="P699" i="12" s="1"/>
  <c r="K698" i="12"/>
  <c r="I698" i="12"/>
  <c r="G698" i="12"/>
  <c r="F698" i="12"/>
  <c r="H694" i="12"/>
  <c r="J694" i="12" s="1"/>
  <c r="L694" i="12" s="1"/>
  <c r="N694" i="12" s="1"/>
  <c r="P694" i="12" s="1"/>
  <c r="K693" i="12"/>
  <c r="K692" i="12" s="1"/>
  <c r="K691" i="12" s="1"/>
  <c r="K690" i="12" s="1"/>
  <c r="I693" i="12"/>
  <c r="I692" i="12" s="1"/>
  <c r="I691" i="12" s="1"/>
  <c r="I690" i="12" s="1"/>
  <c r="G693" i="12"/>
  <c r="G692" i="12" s="1"/>
  <c r="G691" i="12" s="1"/>
  <c r="G690" i="12" s="1"/>
  <c r="F693" i="12"/>
  <c r="F692" i="12" s="1"/>
  <c r="F691" i="12" s="1"/>
  <c r="F690" i="12" s="1"/>
  <c r="H689" i="12"/>
  <c r="J689" i="12" s="1"/>
  <c r="L689" i="12" s="1"/>
  <c r="N689" i="12" s="1"/>
  <c r="P689" i="12" s="1"/>
  <c r="K688" i="12"/>
  <c r="K687" i="12" s="1"/>
  <c r="K686" i="12" s="1"/>
  <c r="K685" i="12" s="1"/>
  <c r="I688" i="12"/>
  <c r="I687" i="12" s="1"/>
  <c r="G688" i="12"/>
  <c r="G687" i="12" s="1"/>
  <c r="G686" i="12" s="1"/>
  <c r="G685" i="12" s="1"/>
  <c r="F688" i="12"/>
  <c r="F687" i="12" s="1"/>
  <c r="F686" i="12" s="1"/>
  <c r="F685" i="12" s="1"/>
  <c r="H684" i="12"/>
  <c r="K683" i="12"/>
  <c r="K682" i="12" s="1"/>
  <c r="K681" i="12" s="1"/>
  <c r="K680" i="12" s="1"/>
  <c r="I683" i="12"/>
  <c r="G683" i="12"/>
  <c r="G682" i="12" s="1"/>
  <c r="G681" i="12" s="1"/>
  <c r="G680" i="12" s="1"/>
  <c r="F683" i="12"/>
  <c r="F682" i="12" s="1"/>
  <c r="F681" i="12" s="1"/>
  <c r="F680" i="12" s="1"/>
  <c r="I682" i="12"/>
  <c r="I681" i="12" s="1"/>
  <c r="I680" i="12" s="1"/>
  <c r="H677" i="12"/>
  <c r="J677" i="12" s="1"/>
  <c r="L677" i="12" s="1"/>
  <c r="N677" i="12" s="1"/>
  <c r="P677" i="12" s="1"/>
  <c r="K676" i="12"/>
  <c r="I676" i="12"/>
  <c r="G676" i="12"/>
  <c r="F676" i="12"/>
  <c r="H675" i="12"/>
  <c r="J675" i="12" s="1"/>
  <c r="L675" i="12" s="1"/>
  <c r="N675" i="12" s="1"/>
  <c r="P675" i="12" s="1"/>
  <c r="K674" i="12"/>
  <c r="I674" i="12"/>
  <c r="I671" i="12" s="1"/>
  <c r="I670" i="12" s="1"/>
  <c r="I669" i="12" s="1"/>
  <c r="G674" i="12"/>
  <c r="F674" i="12"/>
  <c r="H673" i="12"/>
  <c r="J673" i="12" s="1"/>
  <c r="L673" i="12" s="1"/>
  <c r="N673" i="12" s="1"/>
  <c r="P673" i="12" s="1"/>
  <c r="K672" i="12"/>
  <c r="I672" i="12"/>
  <c r="G672" i="12"/>
  <c r="F672" i="12"/>
  <c r="H668" i="12"/>
  <c r="K667" i="12"/>
  <c r="K666" i="12" s="1"/>
  <c r="K665" i="12" s="1"/>
  <c r="I667" i="12"/>
  <c r="I666" i="12" s="1"/>
  <c r="I665" i="12" s="1"/>
  <c r="G667" i="12"/>
  <c r="G666" i="12" s="1"/>
  <c r="G665" i="12" s="1"/>
  <c r="F667" i="12"/>
  <c r="F666" i="12" s="1"/>
  <c r="F665" i="12" s="1"/>
  <c r="H663" i="12"/>
  <c r="J663" i="12" s="1"/>
  <c r="L663" i="12" s="1"/>
  <c r="N663" i="12" s="1"/>
  <c r="P663" i="12" s="1"/>
  <c r="K662" i="12"/>
  <c r="I662" i="12"/>
  <c r="G662" i="12"/>
  <c r="F662" i="12"/>
  <c r="H661" i="12"/>
  <c r="J661" i="12" s="1"/>
  <c r="L661" i="12" s="1"/>
  <c r="N661" i="12" s="1"/>
  <c r="P661" i="12" s="1"/>
  <c r="K660" i="12"/>
  <c r="I660" i="12"/>
  <c r="H660" i="12"/>
  <c r="H659" i="12"/>
  <c r="K658" i="12"/>
  <c r="I658" i="12"/>
  <c r="G658" i="12"/>
  <c r="F658" i="12"/>
  <c r="H657" i="12"/>
  <c r="K656" i="12"/>
  <c r="I656" i="12"/>
  <c r="G656" i="12"/>
  <c r="G655" i="12" s="1"/>
  <c r="G654" i="12" s="1"/>
  <c r="G653" i="12" s="1"/>
  <c r="F656" i="12"/>
  <c r="H652" i="12"/>
  <c r="K651" i="12"/>
  <c r="K650" i="12" s="1"/>
  <c r="K649" i="12" s="1"/>
  <c r="I651" i="12"/>
  <c r="I650" i="12" s="1"/>
  <c r="I649" i="12" s="1"/>
  <c r="G651" i="12"/>
  <c r="G650" i="12" s="1"/>
  <c r="G649" i="12" s="1"/>
  <c r="F651" i="12"/>
  <c r="F650" i="12" s="1"/>
  <c r="F649" i="12" s="1"/>
  <c r="H646" i="12"/>
  <c r="K645" i="12"/>
  <c r="I645" i="12"/>
  <c r="G645" i="12"/>
  <c r="F645" i="12"/>
  <c r="H644" i="12"/>
  <c r="J644" i="12" s="1"/>
  <c r="L644" i="12" s="1"/>
  <c r="N644" i="12" s="1"/>
  <c r="P644" i="12" s="1"/>
  <c r="K643" i="12"/>
  <c r="K642" i="12" s="1"/>
  <c r="K641" i="12" s="1"/>
  <c r="K640" i="12" s="1"/>
  <c r="I643" i="12"/>
  <c r="G643" i="12"/>
  <c r="F643" i="12"/>
  <c r="H639" i="12"/>
  <c r="J639" i="12" s="1"/>
  <c r="L639" i="12" s="1"/>
  <c r="N639" i="12" s="1"/>
  <c r="P639" i="12" s="1"/>
  <c r="K638" i="12"/>
  <c r="K637" i="12" s="1"/>
  <c r="K636" i="12" s="1"/>
  <c r="I638" i="12"/>
  <c r="I637" i="12" s="1"/>
  <c r="G638" i="12"/>
  <c r="G637" i="12" s="1"/>
  <c r="G636" i="12" s="1"/>
  <c r="F638" i="12"/>
  <c r="F637" i="12" s="1"/>
  <c r="F636" i="12" s="1"/>
  <c r="H633" i="12"/>
  <c r="J633" i="12" s="1"/>
  <c r="L633" i="12" s="1"/>
  <c r="N633" i="12" s="1"/>
  <c r="P633" i="12" s="1"/>
  <c r="K632" i="12"/>
  <c r="I632" i="12"/>
  <c r="G632" i="12"/>
  <c r="F632" i="12"/>
  <c r="H631" i="12"/>
  <c r="J631" i="12" s="1"/>
  <c r="L631" i="12" s="1"/>
  <c r="N631" i="12" s="1"/>
  <c r="P631" i="12" s="1"/>
  <c r="K630" i="12"/>
  <c r="I630" i="12"/>
  <c r="G630" i="12"/>
  <c r="F630" i="12"/>
  <c r="H629" i="12"/>
  <c r="J629" i="12" s="1"/>
  <c r="L629" i="12" s="1"/>
  <c r="N629" i="12" s="1"/>
  <c r="P629" i="12" s="1"/>
  <c r="K628" i="12"/>
  <c r="I628" i="12"/>
  <c r="G628" i="12"/>
  <c r="F628" i="12"/>
  <c r="G627" i="12"/>
  <c r="G626" i="12" s="1"/>
  <c r="G625" i="12" s="1"/>
  <c r="H624" i="12"/>
  <c r="K623" i="12"/>
  <c r="K622" i="12" s="1"/>
  <c r="K621" i="12" s="1"/>
  <c r="K620" i="12" s="1"/>
  <c r="I623" i="12"/>
  <c r="I622" i="12" s="1"/>
  <c r="I621" i="12" s="1"/>
  <c r="I620" i="12" s="1"/>
  <c r="G623" i="12"/>
  <c r="G622" i="12" s="1"/>
  <c r="G621" i="12" s="1"/>
  <c r="G620" i="12" s="1"/>
  <c r="G619" i="12" s="1"/>
  <c r="F623" i="12"/>
  <c r="F622" i="12" s="1"/>
  <c r="F621" i="12" s="1"/>
  <c r="F620" i="12" s="1"/>
  <c r="H618" i="12"/>
  <c r="K617" i="12"/>
  <c r="I617" i="12"/>
  <c r="I616" i="12" s="1"/>
  <c r="I615" i="12" s="1"/>
  <c r="I614" i="12" s="1"/>
  <c r="G617" i="12"/>
  <c r="G616" i="12" s="1"/>
  <c r="G615" i="12" s="1"/>
  <c r="G614" i="12" s="1"/>
  <c r="F617" i="12"/>
  <c r="F616" i="12" s="1"/>
  <c r="F615" i="12" s="1"/>
  <c r="F614" i="12" s="1"/>
  <c r="K616" i="12"/>
  <c r="K615" i="12" s="1"/>
  <c r="K614" i="12" s="1"/>
  <c r="H613" i="12"/>
  <c r="J613" i="12" s="1"/>
  <c r="L613" i="12" s="1"/>
  <c r="N613" i="12" s="1"/>
  <c r="P613" i="12" s="1"/>
  <c r="K612" i="12"/>
  <c r="K611" i="12" s="1"/>
  <c r="K610" i="12" s="1"/>
  <c r="K609" i="12" s="1"/>
  <c r="I612" i="12"/>
  <c r="I611" i="12" s="1"/>
  <c r="I610" i="12" s="1"/>
  <c r="I609" i="12" s="1"/>
  <c r="G612" i="12"/>
  <c r="G611" i="12" s="1"/>
  <c r="G610" i="12" s="1"/>
  <c r="G609" i="12" s="1"/>
  <c r="F612" i="12"/>
  <c r="F611" i="12" s="1"/>
  <c r="F610" i="12" s="1"/>
  <c r="F609" i="12" s="1"/>
  <c r="H606" i="12"/>
  <c r="K605" i="12"/>
  <c r="I605" i="12"/>
  <c r="I604" i="12" s="1"/>
  <c r="G605" i="12"/>
  <c r="G604" i="12" s="1"/>
  <c r="G603" i="12" s="1"/>
  <c r="G602" i="12" s="1"/>
  <c r="G601" i="12" s="1"/>
  <c r="G600" i="12" s="1"/>
  <c r="F605" i="12"/>
  <c r="F604" i="12" s="1"/>
  <c r="F603" i="12" s="1"/>
  <c r="F602" i="12" s="1"/>
  <c r="F601" i="12" s="1"/>
  <c r="F600" i="12" s="1"/>
  <c r="K604" i="12"/>
  <c r="K603" i="12" s="1"/>
  <c r="K602" i="12" s="1"/>
  <c r="K601" i="12" s="1"/>
  <c r="K600" i="12" s="1"/>
  <c r="I603" i="12"/>
  <c r="I602" i="12" s="1"/>
  <c r="I601" i="12" s="1"/>
  <c r="I600" i="12" s="1"/>
  <c r="J599" i="12"/>
  <c r="L599" i="12" s="1"/>
  <c r="N599" i="12" s="1"/>
  <c r="P599" i="12" s="1"/>
  <c r="K598" i="12"/>
  <c r="K597" i="12" s="1"/>
  <c r="K596" i="12" s="1"/>
  <c r="K595" i="12" s="1"/>
  <c r="K594" i="12" s="1"/>
  <c r="K593" i="12" s="1"/>
  <c r="I598" i="12"/>
  <c r="J598" i="12" s="1"/>
  <c r="H592" i="12"/>
  <c r="K591" i="12"/>
  <c r="K590" i="12" s="1"/>
  <c r="K589" i="12" s="1"/>
  <c r="K588" i="12" s="1"/>
  <c r="K587" i="12" s="1"/>
  <c r="K586" i="12" s="1"/>
  <c r="I591" i="12"/>
  <c r="I590" i="12" s="1"/>
  <c r="I589" i="12" s="1"/>
  <c r="I588" i="12" s="1"/>
  <c r="I587" i="12" s="1"/>
  <c r="I586" i="12" s="1"/>
  <c r="G591" i="12"/>
  <c r="G590" i="12" s="1"/>
  <c r="G589" i="12" s="1"/>
  <c r="G588" i="12" s="1"/>
  <c r="G587" i="12" s="1"/>
  <c r="G586" i="12" s="1"/>
  <c r="F591" i="12"/>
  <c r="F590" i="12" s="1"/>
  <c r="F589" i="12" s="1"/>
  <c r="F588" i="12" s="1"/>
  <c r="F587" i="12" s="1"/>
  <c r="F586" i="12" s="1"/>
  <c r="J585" i="12"/>
  <c r="L585" i="12" s="1"/>
  <c r="N585" i="12" s="1"/>
  <c r="P585" i="12" s="1"/>
  <c r="K584" i="12"/>
  <c r="K583" i="12" s="1"/>
  <c r="K582" i="12" s="1"/>
  <c r="K581" i="12" s="1"/>
  <c r="I584" i="12"/>
  <c r="I583" i="12" s="1"/>
  <c r="H580" i="12"/>
  <c r="H579" i="12" s="1"/>
  <c r="K579" i="12"/>
  <c r="K578" i="12" s="1"/>
  <c r="K577" i="12" s="1"/>
  <c r="K576" i="12" s="1"/>
  <c r="I579" i="12"/>
  <c r="I578" i="12" s="1"/>
  <c r="G579" i="12"/>
  <c r="G578" i="12" s="1"/>
  <c r="G577" i="12" s="1"/>
  <c r="G576" i="12" s="1"/>
  <c r="F579" i="12"/>
  <c r="F578" i="12" s="1"/>
  <c r="F577" i="12" s="1"/>
  <c r="F576" i="12" s="1"/>
  <c r="H578" i="12"/>
  <c r="H577" i="12" s="1"/>
  <c r="H575" i="12"/>
  <c r="K574" i="12"/>
  <c r="I574" i="12"/>
  <c r="I573" i="12" s="1"/>
  <c r="I572" i="12" s="1"/>
  <c r="I571" i="12" s="1"/>
  <c r="G574" i="12"/>
  <c r="G573" i="12" s="1"/>
  <c r="G572" i="12" s="1"/>
  <c r="G571" i="12" s="1"/>
  <c r="F574" i="12"/>
  <c r="F573" i="12" s="1"/>
  <c r="F572" i="12" s="1"/>
  <c r="F571" i="12" s="1"/>
  <c r="K573" i="12"/>
  <c r="K572" i="12" s="1"/>
  <c r="K571" i="12" s="1"/>
  <c r="H568" i="12"/>
  <c r="K567" i="12"/>
  <c r="K566" i="12" s="1"/>
  <c r="K565" i="12" s="1"/>
  <c r="K564" i="12" s="1"/>
  <c r="K563" i="12" s="1"/>
  <c r="K562" i="12" s="1"/>
  <c r="I567" i="12"/>
  <c r="I566" i="12" s="1"/>
  <c r="I565" i="12" s="1"/>
  <c r="I564" i="12" s="1"/>
  <c r="I563" i="12" s="1"/>
  <c r="I562" i="12" s="1"/>
  <c r="G567" i="12"/>
  <c r="G566" i="12" s="1"/>
  <c r="G565" i="12" s="1"/>
  <c r="G564" i="12" s="1"/>
  <c r="G563" i="12" s="1"/>
  <c r="G562" i="12" s="1"/>
  <c r="F567" i="12"/>
  <c r="F566" i="12" s="1"/>
  <c r="F565" i="12" s="1"/>
  <c r="F564" i="12" s="1"/>
  <c r="F563" i="12" s="1"/>
  <c r="F562" i="12" s="1"/>
  <c r="H561" i="12"/>
  <c r="J561" i="12" s="1"/>
  <c r="L561" i="12" s="1"/>
  <c r="N561" i="12" s="1"/>
  <c r="P561" i="12" s="1"/>
  <c r="K560" i="12"/>
  <c r="K559" i="12" s="1"/>
  <c r="K558" i="12" s="1"/>
  <c r="K557" i="12" s="1"/>
  <c r="K556" i="12" s="1"/>
  <c r="K555" i="12" s="1"/>
  <c r="I560" i="12"/>
  <c r="I559" i="12" s="1"/>
  <c r="G560" i="12"/>
  <c r="G559" i="12" s="1"/>
  <c r="G558" i="12" s="1"/>
  <c r="G557" i="12" s="1"/>
  <c r="G556" i="12" s="1"/>
  <c r="G555" i="12" s="1"/>
  <c r="F560" i="12"/>
  <c r="F559" i="12" s="1"/>
  <c r="F558" i="12" s="1"/>
  <c r="F557" i="12" s="1"/>
  <c r="F556" i="12" s="1"/>
  <c r="F555" i="12" s="1"/>
  <c r="H554" i="12"/>
  <c r="K553" i="12"/>
  <c r="K552" i="12" s="1"/>
  <c r="K551" i="12" s="1"/>
  <c r="K550" i="12" s="1"/>
  <c r="K549" i="12" s="1"/>
  <c r="K548" i="12" s="1"/>
  <c r="I553" i="12"/>
  <c r="I552" i="12" s="1"/>
  <c r="I551" i="12" s="1"/>
  <c r="I550" i="12" s="1"/>
  <c r="I549" i="12" s="1"/>
  <c r="I548" i="12" s="1"/>
  <c r="G553" i="12"/>
  <c r="G552" i="12" s="1"/>
  <c r="G551" i="12" s="1"/>
  <c r="G550" i="12" s="1"/>
  <c r="G549" i="12" s="1"/>
  <c r="G548" i="12" s="1"/>
  <c r="F553" i="12"/>
  <c r="F552" i="12" s="1"/>
  <c r="F551" i="12" s="1"/>
  <c r="F550" i="12" s="1"/>
  <c r="F549" i="12" s="1"/>
  <c r="F548" i="12" s="1"/>
  <c r="H547" i="12"/>
  <c r="J547" i="12" s="1"/>
  <c r="L547" i="12" s="1"/>
  <c r="N547" i="12" s="1"/>
  <c r="P547" i="12" s="1"/>
  <c r="K546" i="12"/>
  <c r="K545" i="12" s="1"/>
  <c r="K544" i="12" s="1"/>
  <c r="K543" i="12" s="1"/>
  <c r="K542" i="12" s="1"/>
  <c r="K541" i="12" s="1"/>
  <c r="I546" i="12"/>
  <c r="I545" i="12" s="1"/>
  <c r="I544" i="12" s="1"/>
  <c r="I543" i="12" s="1"/>
  <c r="I542" i="12" s="1"/>
  <c r="I541" i="12" s="1"/>
  <c r="G546" i="12"/>
  <c r="G545" i="12" s="1"/>
  <c r="G544" i="12" s="1"/>
  <c r="G543" i="12" s="1"/>
  <c r="G542" i="12" s="1"/>
  <c r="G541" i="12" s="1"/>
  <c r="F546" i="12"/>
  <c r="F545" i="12" s="1"/>
  <c r="F544" i="12" s="1"/>
  <c r="F543" i="12" s="1"/>
  <c r="F542" i="12" s="1"/>
  <c r="F541" i="12" s="1"/>
  <c r="H540" i="12"/>
  <c r="K539" i="12"/>
  <c r="K538" i="12" s="1"/>
  <c r="I539" i="12"/>
  <c r="I538" i="12" s="1"/>
  <c r="I537" i="12" s="1"/>
  <c r="I536" i="12" s="1"/>
  <c r="I535" i="12" s="1"/>
  <c r="I534" i="12" s="1"/>
  <c r="G539" i="12"/>
  <c r="G538" i="12" s="1"/>
  <c r="G537" i="12" s="1"/>
  <c r="G536" i="12" s="1"/>
  <c r="G535" i="12" s="1"/>
  <c r="G534" i="12" s="1"/>
  <c r="F539" i="12"/>
  <c r="F538" i="12" s="1"/>
  <c r="F537" i="12" s="1"/>
  <c r="F536" i="12" s="1"/>
  <c r="F535" i="12" s="1"/>
  <c r="F534" i="12" s="1"/>
  <c r="K537" i="12"/>
  <c r="K536" i="12" s="1"/>
  <c r="K535" i="12" s="1"/>
  <c r="K534" i="12" s="1"/>
  <c r="H533" i="12"/>
  <c r="J533" i="12" s="1"/>
  <c r="L533" i="12" s="1"/>
  <c r="N533" i="12" s="1"/>
  <c r="P533" i="12" s="1"/>
  <c r="K532" i="12"/>
  <c r="I532" i="12"/>
  <c r="G532" i="12"/>
  <c r="F532" i="12"/>
  <c r="H531" i="12"/>
  <c r="J531" i="12" s="1"/>
  <c r="L531" i="12" s="1"/>
  <c r="N531" i="12" s="1"/>
  <c r="P531" i="12" s="1"/>
  <c r="K530" i="12"/>
  <c r="K529" i="12" s="1"/>
  <c r="K528" i="12" s="1"/>
  <c r="K527" i="12" s="1"/>
  <c r="K526" i="12" s="1"/>
  <c r="K525" i="12" s="1"/>
  <c r="I530" i="12"/>
  <c r="G530" i="12"/>
  <c r="G529" i="12" s="1"/>
  <c r="G528" i="12" s="1"/>
  <c r="G527" i="12" s="1"/>
  <c r="G526" i="12" s="1"/>
  <c r="G525" i="12" s="1"/>
  <c r="F530" i="12"/>
  <c r="H524" i="12"/>
  <c r="K523" i="12"/>
  <c r="K522" i="12" s="1"/>
  <c r="I523" i="12"/>
  <c r="I522" i="12" s="1"/>
  <c r="G523" i="12"/>
  <c r="G522" i="12" s="1"/>
  <c r="F523" i="12"/>
  <c r="F522" i="12" s="1"/>
  <c r="H521" i="12"/>
  <c r="J521" i="12" s="1"/>
  <c r="L521" i="12" s="1"/>
  <c r="N521" i="12" s="1"/>
  <c r="P521" i="12" s="1"/>
  <c r="K520" i="12"/>
  <c r="I520" i="12"/>
  <c r="G520" i="12"/>
  <c r="F520" i="12"/>
  <c r="K519" i="12"/>
  <c r="I519" i="12"/>
  <c r="G519" i="12"/>
  <c r="F519" i="12"/>
  <c r="H517" i="12"/>
  <c r="J517" i="12" s="1"/>
  <c r="L517" i="12" s="1"/>
  <c r="N517" i="12" s="1"/>
  <c r="P517" i="12" s="1"/>
  <c r="K516" i="12"/>
  <c r="K515" i="12" s="1"/>
  <c r="K514" i="12" s="1"/>
  <c r="I516" i="12"/>
  <c r="I515" i="12" s="1"/>
  <c r="I514" i="12" s="1"/>
  <c r="G516" i="12"/>
  <c r="G515" i="12" s="1"/>
  <c r="G514" i="12" s="1"/>
  <c r="F516" i="12"/>
  <c r="F515" i="12" s="1"/>
  <c r="F514" i="12" s="1"/>
  <c r="H510" i="12"/>
  <c r="K509" i="12"/>
  <c r="K508" i="12" s="1"/>
  <c r="K507" i="12" s="1"/>
  <c r="K506" i="12" s="1"/>
  <c r="I509" i="12"/>
  <c r="I508" i="12" s="1"/>
  <c r="I507" i="12" s="1"/>
  <c r="G509" i="12"/>
  <c r="G508" i="12" s="1"/>
  <c r="G507" i="12" s="1"/>
  <c r="G506" i="12" s="1"/>
  <c r="F509" i="12"/>
  <c r="F508" i="12"/>
  <c r="F507" i="12" s="1"/>
  <c r="F506" i="12" s="1"/>
  <c r="H505" i="12"/>
  <c r="J505" i="12" s="1"/>
  <c r="L505" i="12" s="1"/>
  <c r="N505" i="12" s="1"/>
  <c r="P505" i="12" s="1"/>
  <c r="K504" i="12"/>
  <c r="K503" i="12" s="1"/>
  <c r="K502" i="12" s="1"/>
  <c r="K501" i="12" s="1"/>
  <c r="I504" i="12"/>
  <c r="I503" i="12" s="1"/>
  <c r="G504" i="12"/>
  <c r="G503" i="12" s="1"/>
  <c r="G502" i="12" s="1"/>
  <c r="G501" i="12" s="1"/>
  <c r="F504" i="12"/>
  <c r="F503" i="12" s="1"/>
  <c r="F502" i="12" s="1"/>
  <c r="F501" i="12" s="1"/>
  <c r="H500" i="12"/>
  <c r="H499" i="12" s="1"/>
  <c r="H498" i="12" s="1"/>
  <c r="H497" i="12" s="1"/>
  <c r="K499" i="12"/>
  <c r="K498" i="12" s="1"/>
  <c r="K497" i="12" s="1"/>
  <c r="K496" i="12" s="1"/>
  <c r="I499" i="12"/>
  <c r="I498" i="12" s="1"/>
  <c r="I497" i="12" s="1"/>
  <c r="I496" i="12" s="1"/>
  <c r="G499" i="12"/>
  <c r="G498" i="12" s="1"/>
  <c r="G497" i="12" s="1"/>
  <c r="G496" i="12" s="1"/>
  <c r="F499" i="12"/>
  <c r="F498" i="12" s="1"/>
  <c r="F497" i="12" s="1"/>
  <c r="F496" i="12" s="1"/>
  <c r="F495" i="12" s="1"/>
  <c r="H492" i="12"/>
  <c r="K491" i="12"/>
  <c r="I491" i="12"/>
  <c r="G491" i="12"/>
  <c r="F491" i="12"/>
  <c r="H490" i="12"/>
  <c r="J490" i="12" s="1"/>
  <c r="L490" i="12" s="1"/>
  <c r="N490" i="12" s="1"/>
  <c r="P490" i="12" s="1"/>
  <c r="K489" i="12"/>
  <c r="I489" i="12"/>
  <c r="G489" i="12"/>
  <c r="F489" i="12"/>
  <c r="J484" i="12"/>
  <c r="L484" i="12" s="1"/>
  <c r="N484" i="12" s="1"/>
  <c r="P484" i="12" s="1"/>
  <c r="K483" i="12"/>
  <c r="K482" i="12" s="1"/>
  <c r="K481" i="12" s="1"/>
  <c r="K480" i="12" s="1"/>
  <c r="K479" i="12" s="1"/>
  <c r="I483" i="12"/>
  <c r="I482" i="12" s="1"/>
  <c r="I481" i="12" s="1"/>
  <c r="I480" i="12" s="1"/>
  <c r="I479" i="12" s="1"/>
  <c r="H483" i="12"/>
  <c r="G483" i="12"/>
  <c r="G482" i="12" s="1"/>
  <c r="G481" i="12" s="1"/>
  <c r="G480" i="12" s="1"/>
  <c r="G479" i="12" s="1"/>
  <c r="F483" i="12"/>
  <c r="F482" i="12" s="1"/>
  <c r="F481" i="12" s="1"/>
  <c r="F480" i="12" s="1"/>
  <c r="F479" i="12" s="1"/>
  <c r="H477" i="12"/>
  <c r="K476" i="12"/>
  <c r="K475" i="12" s="1"/>
  <c r="K474" i="12" s="1"/>
  <c r="K473" i="12" s="1"/>
  <c r="K472" i="12" s="1"/>
  <c r="K471" i="12" s="1"/>
  <c r="I476" i="12"/>
  <c r="I475" i="12" s="1"/>
  <c r="I474" i="12" s="1"/>
  <c r="I473" i="12" s="1"/>
  <c r="I472" i="12" s="1"/>
  <c r="I471" i="12" s="1"/>
  <c r="G476" i="12"/>
  <c r="G475" i="12" s="1"/>
  <c r="G474" i="12" s="1"/>
  <c r="G473" i="12" s="1"/>
  <c r="G472" i="12" s="1"/>
  <c r="G471" i="12" s="1"/>
  <c r="F476" i="12"/>
  <c r="F475" i="12" s="1"/>
  <c r="F474" i="12" s="1"/>
  <c r="F473" i="12" s="1"/>
  <c r="F472" i="12" s="1"/>
  <c r="F471" i="12" s="1"/>
  <c r="H464" i="12"/>
  <c r="K463" i="12"/>
  <c r="K462" i="12" s="1"/>
  <c r="K461" i="12" s="1"/>
  <c r="K460" i="12" s="1"/>
  <c r="K459" i="12" s="1"/>
  <c r="K458" i="12" s="1"/>
  <c r="I463" i="12"/>
  <c r="I462" i="12" s="1"/>
  <c r="G463" i="12"/>
  <c r="G462" i="12" s="1"/>
  <c r="G461" i="12" s="1"/>
  <c r="G460" i="12" s="1"/>
  <c r="G459" i="12" s="1"/>
  <c r="G458" i="12" s="1"/>
  <c r="F463" i="12"/>
  <c r="F462" i="12" s="1"/>
  <c r="F461" i="12" s="1"/>
  <c r="F460" i="12" s="1"/>
  <c r="F459" i="12" s="1"/>
  <c r="F458" i="12" s="1"/>
  <c r="H457" i="12"/>
  <c r="J457" i="12" s="1"/>
  <c r="L457" i="12" s="1"/>
  <c r="N457" i="12" s="1"/>
  <c r="P457" i="12" s="1"/>
  <c r="K456" i="12"/>
  <c r="I456" i="12"/>
  <c r="G456" i="12"/>
  <c r="G454" i="12" s="1"/>
  <c r="G453" i="12" s="1"/>
  <c r="G452" i="12" s="1"/>
  <c r="G451" i="12" s="1"/>
  <c r="F456" i="12"/>
  <c r="K455" i="12"/>
  <c r="F455" i="12"/>
  <c r="K454" i="12"/>
  <c r="K453" i="12" s="1"/>
  <c r="K452" i="12" s="1"/>
  <c r="K451" i="12" s="1"/>
  <c r="F454" i="12"/>
  <c r="F453" i="12" s="1"/>
  <c r="F452" i="12" s="1"/>
  <c r="F451" i="12" s="1"/>
  <c r="H449" i="12"/>
  <c r="J449" i="12" s="1"/>
  <c r="L449" i="12" s="1"/>
  <c r="N449" i="12" s="1"/>
  <c r="P449" i="12" s="1"/>
  <c r="K448" i="12"/>
  <c r="K447" i="12" s="1"/>
  <c r="K446" i="12" s="1"/>
  <c r="K445" i="12" s="1"/>
  <c r="K444" i="12" s="1"/>
  <c r="K443" i="12" s="1"/>
  <c r="I448" i="12"/>
  <c r="I447" i="12" s="1"/>
  <c r="I446" i="12" s="1"/>
  <c r="I445" i="12" s="1"/>
  <c r="I444" i="12" s="1"/>
  <c r="I443" i="12" s="1"/>
  <c r="G448" i="12"/>
  <c r="G447" i="12" s="1"/>
  <c r="G446" i="12" s="1"/>
  <c r="G445" i="12" s="1"/>
  <c r="G444" i="12" s="1"/>
  <c r="G443" i="12" s="1"/>
  <c r="F448" i="12"/>
  <c r="F447" i="12" s="1"/>
  <c r="F446" i="12" s="1"/>
  <c r="F445" i="12" s="1"/>
  <c r="F444" i="12" s="1"/>
  <c r="F443" i="12" s="1"/>
  <c r="H442" i="12"/>
  <c r="J442" i="12" s="1"/>
  <c r="L442" i="12" s="1"/>
  <c r="N442" i="12" s="1"/>
  <c r="P442" i="12" s="1"/>
  <c r="K441" i="12"/>
  <c r="I441" i="12"/>
  <c r="F441" i="12"/>
  <c r="H441" i="12" s="1"/>
  <c r="H440" i="12"/>
  <c r="K439" i="12"/>
  <c r="K438" i="12" s="1"/>
  <c r="K437" i="12" s="1"/>
  <c r="K436" i="12" s="1"/>
  <c r="I439" i="12"/>
  <c r="G439" i="12"/>
  <c r="G438" i="12" s="1"/>
  <c r="G437" i="12" s="1"/>
  <c r="G436" i="12" s="1"/>
  <c r="F439" i="12"/>
  <c r="H435" i="12"/>
  <c r="J435" i="12" s="1"/>
  <c r="L435" i="12" s="1"/>
  <c r="N435" i="12" s="1"/>
  <c r="P435" i="12" s="1"/>
  <c r="K434" i="12"/>
  <c r="I434" i="12"/>
  <c r="F434" i="12"/>
  <c r="H434" i="12" s="1"/>
  <c r="H433" i="12"/>
  <c r="H432" i="12" s="1"/>
  <c r="K432" i="12"/>
  <c r="I432" i="12"/>
  <c r="G432" i="12"/>
  <c r="G431" i="12" s="1"/>
  <c r="G430" i="12" s="1"/>
  <c r="G429" i="12" s="1"/>
  <c r="F432" i="12"/>
  <c r="H428" i="12"/>
  <c r="K427" i="12"/>
  <c r="K426" i="12" s="1"/>
  <c r="K425" i="12" s="1"/>
  <c r="K424" i="12" s="1"/>
  <c r="I427" i="12"/>
  <c r="I426" i="12" s="1"/>
  <c r="I425" i="12" s="1"/>
  <c r="I424" i="12" s="1"/>
  <c r="G427" i="12"/>
  <c r="G426" i="12" s="1"/>
  <c r="G425" i="12" s="1"/>
  <c r="G424" i="12" s="1"/>
  <c r="F427" i="12"/>
  <c r="F426" i="12" s="1"/>
  <c r="F425" i="12" s="1"/>
  <c r="F424" i="12" s="1"/>
  <c r="H423" i="12"/>
  <c r="J423" i="12" s="1"/>
  <c r="L423" i="12" s="1"/>
  <c r="N423" i="12" s="1"/>
  <c r="P423" i="12" s="1"/>
  <c r="K422" i="12"/>
  <c r="K421" i="12" s="1"/>
  <c r="K420" i="12" s="1"/>
  <c r="K419" i="12" s="1"/>
  <c r="I422" i="12"/>
  <c r="I421" i="12" s="1"/>
  <c r="I420" i="12" s="1"/>
  <c r="I419" i="12" s="1"/>
  <c r="G422" i="12"/>
  <c r="G421" i="12" s="1"/>
  <c r="G420" i="12" s="1"/>
  <c r="G419" i="12" s="1"/>
  <c r="F422" i="12"/>
  <c r="F421" i="12" s="1"/>
  <c r="F420" i="12" s="1"/>
  <c r="F419" i="12" s="1"/>
  <c r="H418" i="12"/>
  <c r="J418" i="12" s="1"/>
  <c r="L418" i="12" s="1"/>
  <c r="N418" i="12" s="1"/>
  <c r="P418" i="12" s="1"/>
  <c r="K417" i="12"/>
  <c r="K416" i="12" s="1"/>
  <c r="K415" i="12" s="1"/>
  <c r="K414" i="12" s="1"/>
  <c r="I417" i="12"/>
  <c r="I416" i="12" s="1"/>
  <c r="I415" i="12" s="1"/>
  <c r="I414" i="12" s="1"/>
  <c r="F417" i="12"/>
  <c r="H413" i="12"/>
  <c r="J413" i="12" s="1"/>
  <c r="L413" i="12" s="1"/>
  <c r="N413" i="12" s="1"/>
  <c r="P413" i="12" s="1"/>
  <c r="H412" i="12"/>
  <c r="J412" i="12" s="1"/>
  <c r="L412" i="12" s="1"/>
  <c r="N412" i="12" s="1"/>
  <c r="P412" i="12" s="1"/>
  <c r="K411" i="12"/>
  <c r="I411" i="12"/>
  <c r="H411" i="12"/>
  <c r="F411" i="12"/>
  <c r="F410" i="12" s="1"/>
  <c r="H410" i="12" s="1"/>
  <c r="K410" i="12"/>
  <c r="H409" i="12"/>
  <c r="K408" i="12"/>
  <c r="K407" i="12" s="1"/>
  <c r="I408" i="12"/>
  <c r="I407" i="12" s="1"/>
  <c r="I406" i="12" s="1"/>
  <c r="I405" i="12" s="1"/>
  <c r="G408" i="12"/>
  <c r="G407" i="12" s="1"/>
  <c r="G406" i="12" s="1"/>
  <c r="G405" i="12" s="1"/>
  <c r="F408" i="12"/>
  <c r="F407" i="12" s="1"/>
  <c r="F406" i="12" s="1"/>
  <c r="F405" i="12" s="1"/>
  <c r="K406" i="12"/>
  <c r="K405" i="12" s="1"/>
  <c r="H404" i="12"/>
  <c r="J404" i="12" s="1"/>
  <c r="L404" i="12" s="1"/>
  <c r="N404" i="12" s="1"/>
  <c r="P404" i="12" s="1"/>
  <c r="H403" i="12"/>
  <c r="K402" i="12"/>
  <c r="K401" i="12" s="1"/>
  <c r="K400" i="12" s="1"/>
  <c r="I402" i="12"/>
  <c r="I401" i="12" s="1"/>
  <c r="I400" i="12" s="1"/>
  <c r="G402" i="12"/>
  <c r="G401" i="12" s="1"/>
  <c r="G400" i="12" s="1"/>
  <c r="F402" i="12"/>
  <c r="F401" i="12" s="1"/>
  <c r="F400" i="12" s="1"/>
  <c r="H399" i="12"/>
  <c r="K398" i="12"/>
  <c r="K397" i="12" s="1"/>
  <c r="K396" i="12" s="1"/>
  <c r="I398" i="12"/>
  <c r="I397" i="12" s="1"/>
  <c r="I396" i="12" s="1"/>
  <c r="G398" i="12"/>
  <c r="G397" i="12" s="1"/>
  <c r="G396" i="12" s="1"/>
  <c r="F398" i="12"/>
  <c r="F397" i="12" s="1"/>
  <c r="F396" i="12" s="1"/>
  <c r="F395" i="12" s="1"/>
  <c r="H392" i="12"/>
  <c r="J392" i="12" s="1"/>
  <c r="L392" i="12" s="1"/>
  <c r="N392" i="12" s="1"/>
  <c r="P392" i="12" s="1"/>
  <c r="K391" i="12"/>
  <c r="I391" i="12"/>
  <c r="G391" i="12"/>
  <c r="F391" i="12"/>
  <c r="H390" i="12"/>
  <c r="K389" i="12"/>
  <c r="I389" i="12"/>
  <c r="G389" i="12"/>
  <c r="G388" i="12" s="1"/>
  <c r="G387" i="12" s="1"/>
  <c r="G386" i="12" s="1"/>
  <c r="G385" i="12" s="1"/>
  <c r="G384" i="12" s="1"/>
  <c r="F389" i="12"/>
  <c r="F388" i="12" s="1"/>
  <c r="F387" i="12" s="1"/>
  <c r="F386" i="12" s="1"/>
  <c r="F385" i="12" s="1"/>
  <c r="F384" i="12" s="1"/>
  <c r="I388" i="12"/>
  <c r="I387" i="12" s="1"/>
  <c r="I386" i="12" s="1"/>
  <c r="I385" i="12" s="1"/>
  <c r="I384" i="12" s="1"/>
  <c r="H383" i="12"/>
  <c r="K382" i="12"/>
  <c r="K381" i="12" s="1"/>
  <c r="K380" i="12" s="1"/>
  <c r="K379" i="12" s="1"/>
  <c r="K378" i="12" s="1"/>
  <c r="K377" i="12" s="1"/>
  <c r="I382" i="12"/>
  <c r="I381" i="12" s="1"/>
  <c r="I380" i="12" s="1"/>
  <c r="I379" i="12" s="1"/>
  <c r="I378" i="12" s="1"/>
  <c r="I377" i="12" s="1"/>
  <c r="G382" i="12"/>
  <c r="G381" i="12" s="1"/>
  <c r="G380" i="12" s="1"/>
  <c r="G379" i="12" s="1"/>
  <c r="G378" i="12" s="1"/>
  <c r="G377" i="12" s="1"/>
  <c r="F382" i="12"/>
  <c r="F381" i="12" s="1"/>
  <c r="F380" i="12" s="1"/>
  <c r="F379" i="12" s="1"/>
  <c r="F378" i="12" s="1"/>
  <c r="F377" i="12" s="1"/>
  <c r="H376" i="12"/>
  <c r="J376" i="12" s="1"/>
  <c r="L376" i="12" s="1"/>
  <c r="N376" i="12" s="1"/>
  <c r="P376" i="12" s="1"/>
  <c r="K375" i="12"/>
  <c r="K374" i="12" s="1"/>
  <c r="K373" i="12" s="1"/>
  <c r="K372" i="12" s="1"/>
  <c r="K371" i="12" s="1"/>
  <c r="K370" i="12" s="1"/>
  <c r="I375" i="12"/>
  <c r="I374" i="12" s="1"/>
  <c r="I373" i="12" s="1"/>
  <c r="I372" i="12" s="1"/>
  <c r="I371" i="12" s="1"/>
  <c r="I370" i="12" s="1"/>
  <c r="G375" i="12"/>
  <c r="G374" i="12" s="1"/>
  <c r="G373" i="12" s="1"/>
  <c r="G372" i="12" s="1"/>
  <c r="G371" i="12" s="1"/>
  <c r="G370" i="12" s="1"/>
  <c r="F375" i="12"/>
  <c r="F374" i="12" s="1"/>
  <c r="F373" i="12" s="1"/>
  <c r="F372" i="12" s="1"/>
  <c r="F371" i="12" s="1"/>
  <c r="F370" i="12" s="1"/>
  <c r="H368" i="12"/>
  <c r="J368" i="12" s="1"/>
  <c r="L368" i="12" s="1"/>
  <c r="N368" i="12" s="1"/>
  <c r="P368" i="12" s="1"/>
  <c r="K367" i="12"/>
  <c r="K366" i="12" s="1"/>
  <c r="K365" i="12" s="1"/>
  <c r="K364" i="12" s="1"/>
  <c r="I367" i="12"/>
  <c r="I366" i="12" s="1"/>
  <c r="I365" i="12" s="1"/>
  <c r="I364" i="12" s="1"/>
  <c r="G367" i="12"/>
  <c r="G366" i="12" s="1"/>
  <c r="G365" i="12" s="1"/>
  <c r="G364" i="12" s="1"/>
  <c r="G353" i="12" s="1"/>
  <c r="G352" i="12" s="1"/>
  <c r="F367" i="12"/>
  <c r="F366" i="12" s="1"/>
  <c r="F365" i="12" s="1"/>
  <c r="F364" i="12" s="1"/>
  <c r="F353" i="12" s="1"/>
  <c r="F352" i="12" s="1"/>
  <c r="J363" i="12"/>
  <c r="L363" i="12" s="1"/>
  <c r="N363" i="12" s="1"/>
  <c r="P363" i="12" s="1"/>
  <c r="K362" i="12"/>
  <c r="K361" i="12" s="1"/>
  <c r="K360" i="12" s="1"/>
  <c r="K359" i="12" s="1"/>
  <c r="I362" i="12"/>
  <c r="J362" i="12" s="1"/>
  <c r="J358" i="12"/>
  <c r="L358" i="12" s="1"/>
  <c r="N358" i="12" s="1"/>
  <c r="P358" i="12" s="1"/>
  <c r="K357" i="12"/>
  <c r="K356" i="12" s="1"/>
  <c r="K355" i="12" s="1"/>
  <c r="K354" i="12" s="1"/>
  <c r="I357" i="12"/>
  <c r="J357" i="12" s="1"/>
  <c r="L357" i="12" s="1"/>
  <c r="I356" i="12"/>
  <c r="J356" i="12" s="1"/>
  <c r="H351" i="12"/>
  <c r="J351" i="12" s="1"/>
  <c r="L351" i="12" s="1"/>
  <c r="N351" i="12" s="1"/>
  <c r="P351" i="12" s="1"/>
  <c r="K350" i="12"/>
  <c r="K349" i="12" s="1"/>
  <c r="K348" i="12" s="1"/>
  <c r="K347" i="12" s="1"/>
  <c r="K346" i="12" s="1"/>
  <c r="K345" i="12" s="1"/>
  <c r="I350" i="12"/>
  <c r="I349" i="12" s="1"/>
  <c r="I348" i="12" s="1"/>
  <c r="I347" i="12" s="1"/>
  <c r="I346" i="12" s="1"/>
  <c r="I345" i="12" s="1"/>
  <c r="G350" i="12"/>
  <c r="G349" i="12" s="1"/>
  <c r="G348" i="12" s="1"/>
  <c r="G347" i="12" s="1"/>
  <c r="G346" i="12" s="1"/>
  <c r="G345" i="12" s="1"/>
  <c r="F350" i="12"/>
  <c r="F349" i="12" s="1"/>
  <c r="F348" i="12" s="1"/>
  <c r="F347" i="12" s="1"/>
  <c r="F346" i="12" s="1"/>
  <c r="F345" i="12" s="1"/>
  <c r="H344" i="12"/>
  <c r="J344" i="12" s="1"/>
  <c r="L344" i="12" s="1"/>
  <c r="N344" i="12" s="1"/>
  <c r="P344" i="12" s="1"/>
  <c r="K343" i="12"/>
  <c r="K342" i="12" s="1"/>
  <c r="K341" i="12" s="1"/>
  <c r="K340" i="12" s="1"/>
  <c r="K339" i="12" s="1"/>
  <c r="I343" i="12"/>
  <c r="I342" i="12" s="1"/>
  <c r="I341" i="12" s="1"/>
  <c r="I340" i="12" s="1"/>
  <c r="I339" i="12" s="1"/>
  <c r="G343" i="12"/>
  <c r="G342" i="12" s="1"/>
  <c r="G341" i="12" s="1"/>
  <c r="G340" i="12" s="1"/>
  <c r="G339" i="12" s="1"/>
  <c r="F343" i="12"/>
  <c r="F342" i="12" s="1"/>
  <c r="F341" i="12" s="1"/>
  <c r="F340" i="12" s="1"/>
  <c r="F339" i="12" s="1"/>
  <c r="H338" i="12"/>
  <c r="K337" i="12"/>
  <c r="I337" i="12"/>
  <c r="G337" i="12"/>
  <c r="F337" i="12"/>
  <c r="H336" i="12"/>
  <c r="J336" i="12" s="1"/>
  <c r="L336" i="12" s="1"/>
  <c r="N336" i="12" s="1"/>
  <c r="P336" i="12" s="1"/>
  <c r="K335" i="12"/>
  <c r="K334" i="12" s="1"/>
  <c r="K333" i="12" s="1"/>
  <c r="I335" i="12"/>
  <c r="G335" i="12"/>
  <c r="G334" i="12" s="1"/>
  <c r="G333" i="12" s="1"/>
  <c r="F335" i="12"/>
  <c r="F334" i="12" s="1"/>
  <c r="F333" i="12" s="1"/>
  <c r="I334" i="12"/>
  <c r="I333" i="12" s="1"/>
  <c r="H332" i="12"/>
  <c r="K331" i="12"/>
  <c r="K330" i="12" s="1"/>
  <c r="K329" i="12" s="1"/>
  <c r="K322" i="12" s="1"/>
  <c r="I331" i="12"/>
  <c r="I330" i="12" s="1"/>
  <c r="I329" i="12" s="1"/>
  <c r="I322" i="12" s="1"/>
  <c r="G331" i="12"/>
  <c r="G330" i="12" s="1"/>
  <c r="G329" i="12" s="1"/>
  <c r="G322" i="12" s="1"/>
  <c r="F331" i="12"/>
  <c r="F330" i="12" s="1"/>
  <c r="F329" i="12" s="1"/>
  <c r="F322" i="12" s="1"/>
  <c r="J328" i="12"/>
  <c r="L328" i="12" s="1"/>
  <c r="N328" i="12" s="1"/>
  <c r="P328" i="12" s="1"/>
  <c r="K327" i="12"/>
  <c r="I327" i="12"/>
  <c r="H327" i="12"/>
  <c r="G327" i="12"/>
  <c r="F327" i="12"/>
  <c r="J326" i="12"/>
  <c r="L326" i="12" s="1"/>
  <c r="N326" i="12" s="1"/>
  <c r="P326" i="12" s="1"/>
  <c r="K325" i="12"/>
  <c r="I325" i="12"/>
  <c r="H325" i="12"/>
  <c r="G325" i="12"/>
  <c r="G324" i="12" s="1"/>
  <c r="G323" i="12" s="1"/>
  <c r="F325" i="12"/>
  <c r="K321" i="12"/>
  <c r="I321" i="12"/>
  <c r="G321" i="12"/>
  <c r="F321" i="12"/>
  <c r="H318" i="12"/>
  <c r="J318" i="12" s="1"/>
  <c r="L318" i="12" s="1"/>
  <c r="N318" i="12" s="1"/>
  <c r="P318" i="12" s="1"/>
  <c r="K317" i="12"/>
  <c r="K316" i="12" s="1"/>
  <c r="K315" i="12" s="1"/>
  <c r="K314" i="12" s="1"/>
  <c r="I317" i="12"/>
  <c r="I316" i="12" s="1"/>
  <c r="I315" i="12" s="1"/>
  <c r="I314" i="12" s="1"/>
  <c r="F317" i="12"/>
  <c r="H317" i="12" s="1"/>
  <c r="H313" i="12"/>
  <c r="J313" i="12" s="1"/>
  <c r="L313" i="12" s="1"/>
  <c r="N313" i="12" s="1"/>
  <c r="P313" i="12" s="1"/>
  <c r="K312" i="12"/>
  <c r="K311" i="12" s="1"/>
  <c r="K310" i="12" s="1"/>
  <c r="K309" i="12" s="1"/>
  <c r="I312" i="12"/>
  <c r="I311" i="12" s="1"/>
  <c r="I310" i="12" s="1"/>
  <c r="I309" i="12" s="1"/>
  <c r="F312" i="12"/>
  <c r="F311" i="12" s="1"/>
  <c r="H308" i="12"/>
  <c r="J308" i="12" s="1"/>
  <c r="L308" i="12" s="1"/>
  <c r="N308" i="12" s="1"/>
  <c r="P308" i="12" s="1"/>
  <c r="K307" i="12"/>
  <c r="K306" i="12" s="1"/>
  <c r="K305" i="12" s="1"/>
  <c r="K304" i="12" s="1"/>
  <c r="I307" i="12"/>
  <c r="I306" i="12" s="1"/>
  <c r="I305" i="12" s="1"/>
  <c r="I304" i="12" s="1"/>
  <c r="F307" i="12"/>
  <c r="H301" i="12"/>
  <c r="J301" i="12" s="1"/>
  <c r="L301" i="12" s="1"/>
  <c r="N301" i="12" s="1"/>
  <c r="P301" i="12" s="1"/>
  <c r="K300" i="12"/>
  <c r="K299" i="12" s="1"/>
  <c r="K298" i="12" s="1"/>
  <c r="K297" i="12" s="1"/>
  <c r="I300" i="12"/>
  <c r="I299" i="12" s="1"/>
  <c r="I298" i="12" s="1"/>
  <c r="I297" i="12" s="1"/>
  <c r="G300" i="12"/>
  <c r="G299" i="12" s="1"/>
  <c r="G298" i="12" s="1"/>
  <c r="G297" i="12" s="1"/>
  <c r="G291" i="12" s="1"/>
  <c r="G290" i="12" s="1"/>
  <c r="F300" i="12"/>
  <c r="F299" i="12" s="1"/>
  <c r="F298" i="12" s="1"/>
  <c r="F297" i="12" s="1"/>
  <c r="F291" i="12" s="1"/>
  <c r="F290" i="12" s="1"/>
  <c r="J296" i="12"/>
  <c r="L296" i="12" s="1"/>
  <c r="N296" i="12" s="1"/>
  <c r="P296" i="12" s="1"/>
  <c r="K295" i="12"/>
  <c r="I295" i="12"/>
  <c r="J295" i="12" s="1"/>
  <c r="K294" i="12"/>
  <c r="K293" i="12" s="1"/>
  <c r="K292" i="12" s="1"/>
  <c r="I294" i="12"/>
  <c r="J294" i="12" s="1"/>
  <c r="J293" i="12"/>
  <c r="L293" i="12" s="1"/>
  <c r="I293" i="12"/>
  <c r="J292" i="12"/>
  <c r="I292" i="12"/>
  <c r="H289" i="12"/>
  <c r="K288" i="12"/>
  <c r="I288" i="12"/>
  <c r="G288" i="12"/>
  <c r="F288" i="12"/>
  <c r="H287" i="12"/>
  <c r="J287" i="12" s="1"/>
  <c r="L287" i="12" s="1"/>
  <c r="N287" i="12" s="1"/>
  <c r="P287" i="12" s="1"/>
  <c r="K286" i="12"/>
  <c r="I286" i="12"/>
  <c r="G286" i="12"/>
  <c r="F286" i="12"/>
  <c r="H285" i="12"/>
  <c r="K284" i="12"/>
  <c r="I284" i="12"/>
  <c r="G284" i="12"/>
  <c r="F284" i="12"/>
  <c r="F283" i="12"/>
  <c r="F282" i="12" s="1"/>
  <c r="F281" i="12" s="1"/>
  <c r="F280" i="12" s="1"/>
  <c r="F279" i="12" s="1"/>
  <c r="H278" i="12"/>
  <c r="J278" i="12" s="1"/>
  <c r="L278" i="12" s="1"/>
  <c r="N278" i="12" s="1"/>
  <c r="P278" i="12" s="1"/>
  <c r="K277" i="12"/>
  <c r="K276" i="12" s="1"/>
  <c r="K275" i="12" s="1"/>
  <c r="K274" i="12" s="1"/>
  <c r="I277" i="12"/>
  <c r="I276" i="12" s="1"/>
  <c r="I275" i="12" s="1"/>
  <c r="I274" i="12" s="1"/>
  <c r="G277" i="12"/>
  <c r="G276" i="12" s="1"/>
  <c r="G275" i="12" s="1"/>
  <c r="G274" i="12" s="1"/>
  <c r="F277" i="12"/>
  <c r="F276" i="12" s="1"/>
  <c r="F275" i="12" s="1"/>
  <c r="F274" i="12" s="1"/>
  <c r="H273" i="12"/>
  <c r="K272" i="12"/>
  <c r="K271" i="12" s="1"/>
  <c r="K270" i="12" s="1"/>
  <c r="K269" i="12" s="1"/>
  <c r="I272" i="12"/>
  <c r="I271" i="12" s="1"/>
  <c r="I270" i="12" s="1"/>
  <c r="I269" i="12" s="1"/>
  <c r="G272" i="12"/>
  <c r="G271" i="12" s="1"/>
  <c r="G270" i="12" s="1"/>
  <c r="G269" i="12" s="1"/>
  <c r="F272" i="12"/>
  <c r="F271" i="12" s="1"/>
  <c r="F270" i="12" s="1"/>
  <c r="F269" i="12" s="1"/>
  <c r="H268" i="12"/>
  <c r="K267" i="12"/>
  <c r="K266" i="12" s="1"/>
  <c r="K265" i="12" s="1"/>
  <c r="K264" i="12" s="1"/>
  <c r="I267" i="12"/>
  <c r="I266" i="12" s="1"/>
  <c r="I265" i="12" s="1"/>
  <c r="I264" i="12" s="1"/>
  <c r="G267" i="12"/>
  <c r="G266" i="12" s="1"/>
  <c r="G265" i="12" s="1"/>
  <c r="G264" i="12" s="1"/>
  <c r="F267" i="12"/>
  <c r="F266" i="12" s="1"/>
  <c r="F265" i="12" s="1"/>
  <c r="F264" i="12" s="1"/>
  <c r="H260" i="12"/>
  <c r="K259" i="12"/>
  <c r="K258" i="12" s="1"/>
  <c r="K257" i="12" s="1"/>
  <c r="K256" i="12" s="1"/>
  <c r="K255" i="12" s="1"/>
  <c r="K254" i="12" s="1"/>
  <c r="I259" i="12"/>
  <c r="I258" i="12" s="1"/>
  <c r="I257" i="12" s="1"/>
  <c r="I256" i="12" s="1"/>
  <c r="I255" i="12" s="1"/>
  <c r="I254" i="12" s="1"/>
  <c r="G259" i="12"/>
  <c r="G258" i="12" s="1"/>
  <c r="G257" i="12" s="1"/>
  <c r="G256" i="12" s="1"/>
  <c r="G255" i="12" s="1"/>
  <c r="G254" i="12" s="1"/>
  <c r="F259" i="12"/>
  <c r="F258" i="12" s="1"/>
  <c r="F257" i="12" s="1"/>
  <c r="F256" i="12" s="1"/>
  <c r="F255" i="12" s="1"/>
  <c r="F254" i="12" s="1"/>
  <c r="H253" i="12"/>
  <c r="K252" i="12"/>
  <c r="I252" i="12"/>
  <c r="G252" i="12"/>
  <c r="F252" i="12"/>
  <c r="H251" i="12"/>
  <c r="K250" i="12"/>
  <c r="I250" i="12"/>
  <c r="G250" i="12"/>
  <c r="F250" i="12"/>
  <c r="H249" i="12"/>
  <c r="K248" i="12"/>
  <c r="I248" i="12"/>
  <c r="G248" i="12"/>
  <c r="F248" i="12"/>
  <c r="H244" i="12"/>
  <c r="J244" i="12" s="1"/>
  <c r="L244" i="12" s="1"/>
  <c r="N244" i="12" s="1"/>
  <c r="P244" i="12" s="1"/>
  <c r="K243" i="12"/>
  <c r="I243" i="12"/>
  <c r="G243" i="12"/>
  <c r="F243" i="12"/>
  <c r="H242" i="12"/>
  <c r="K241" i="12"/>
  <c r="I241" i="12"/>
  <c r="I240" i="12" s="1"/>
  <c r="I239" i="12" s="1"/>
  <c r="I238" i="12" s="1"/>
  <c r="G241" i="12"/>
  <c r="G240" i="12" s="1"/>
  <c r="G239" i="12" s="1"/>
  <c r="G238" i="12" s="1"/>
  <c r="F241" i="12"/>
  <c r="H237" i="12"/>
  <c r="K236" i="12"/>
  <c r="K235" i="12" s="1"/>
  <c r="K234" i="12" s="1"/>
  <c r="K233" i="12" s="1"/>
  <c r="I236" i="12"/>
  <c r="I235" i="12" s="1"/>
  <c r="I234" i="12" s="1"/>
  <c r="I233" i="12" s="1"/>
  <c r="G236" i="12"/>
  <c r="G235" i="12" s="1"/>
  <c r="G234" i="12" s="1"/>
  <c r="G233" i="12" s="1"/>
  <c r="F236" i="12"/>
  <c r="F235" i="12" s="1"/>
  <c r="F234" i="12" s="1"/>
  <c r="F233" i="12" s="1"/>
  <c r="J230" i="12"/>
  <c r="L230" i="12" s="1"/>
  <c r="N230" i="12" s="1"/>
  <c r="P230" i="12" s="1"/>
  <c r="K229" i="12"/>
  <c r="K228" i="12" s="1"/>
  <c r="I229" i="12"/>
  <c r="H227" i="12"/>
  <c r="J227" i="12" s="1"/>
  <c r="L227" i="12" s="1"/>
  <c r="N227" i="12" s="1"/>
  <c r="P227" i="12" s="1"/>
  <c r="K226" i="12"/>
  <c r="K225" i="12" s="1"/>
  <c r="K224" i="12" s="1"/>
  <c r="K223" i="12" s="1"/>
  <c r="I226" i="12"/>
  <c r="G226" i="12"/>
  <c r="F226" i="12"/>
  <c r="F225" i="12" s="1"/>
  <c r="F224" i="12" s="1"/>
  <c r="F223" i="12" s="1"/>
  <c r="I225" i="12"/>
  <c r="I224" i="12" s="1"/>
  <c r="G225" i="12"/>
  <c r="G224" i="12" s="1"/>
  <c r="G223" i="12" s="1"/>
  <c r="H222" i="12"/>
  <c r="K221" i="12"/>
  <c r="K220" i="12" s="1"/>
  <c r="K219" i="12" s="1"/>
  <c r="K218" i="12" s="1"/>
  <c r="I221" i="12"/>
  <c r="I220" i="12" s="1"/>
  <c r="I219" i="12" s="1"/>
  <c r="I218" i="12" s="1"/>
  <c r="G221" i="12"/>
  <c r="G220" i="12" s="1"/>
  <c r="G219" i="12" s="1"/>
  <c r="G218" i="12" s="1"/>
  <c r="F221" i="12"/>
  <c r="F220" i="12" s="1"/>
  <c r="F219" i="12" s="1"/>
  <c r="F218" i="12" s="1"/>
  <c r="H217" i="12"/>
  <c r="J217" i="12" s="1"/>
  <c r="L217" i="12" s="1"/>
  <c r="N217" i="12" s="1"/>
  <c r="P217" i="12" s="1"/>
  <c r="K216" i="12"/>
  <c r="K215" i="12" s="1"/>
  <c r="K214" i="12" s="1"/>
  <c r="K213" i="12" s="1"/>
  <c r="I216" i="12"/>
  <c r="I215" i="12" s="1"/>
  <c r="I214" i="12" s="1"/>
  <c r="I213" i="12" s="1"/>
  <c r="G216" i="12"/>
  <c r="G215" i="12" s="1"/>
  <c r="G214" i="12" s="1"/>
  <c r="G213" i="12" s="1"/>
  <c r="F216" i="12"/>
  <c r="F215" i="12" s="1"/>
  <c r="F214" i="12" s="1"/>
  <c r="F213" i="12" s="1"/>
  <c r="H210" i="12"/>
  <c r="H209" i="12" s="1"/>
  <c r="K209" i="12"/>
  <c r="K208" i="12" s="1"/>
  <c r="K207" i="12" s="1"/>
  <c r="K206" i="12" s="1"/>
  <c r="K205" i="12" s="1"/>
  <c r="K204" i="12" s="1"/>
  <c r="I209" i="12"/>
  <c r="I208" i="12" s="1"/>
  <c r="I207" i="12" s="1"/>
  <c r="I206" i="12" s="1"/>
  <c r="I205" i="12" s="1"/>
  <c r="I204" i="12" s="1"/>
  <c r="G209" i="12"/>
  <c r="G208" i="12" s="1"/>
  <c r="G207" i="12" s="1"/>
  <c r="G206" i="12" s="1"/>
  <c r="G205" i="12" s="1"/>
  <c r="G204" i="12" s="1"/>
  <c r="F209" i="12"/>
  <c r="F208" i="12" s="1"/>
  <c r="F207" i="12" s="1"/>
  <c r="F206" i="12" s="1"/>
  <c r="F205" i="12" s="1"/>
  <c r="F204" i="12" s="1"/>
  <c r="H203" i="12"/>
  <c r="J203" i="12" s="1"/>
  <c r="L203" i="12" s="1"/>
  <c r="N203" i="12" s="1"/>
  <c r="P203" i="12" s="1"/>
  <c r="K202" i="12"/>
  <c r="K201" i="12" s="1"/>
  <c r="K200" i="12" s="1"/>
  <c r="K199" i="12" s="1"/>
  <c r="K198" i="12" s="1"/>
  <c r="K197" i="12" s="1"/>
  <c r="I202" i="12"/>
  <c r="I201" i="12" s="1"/>
  <c r="I200" i="12" s="1"/>
  <c r="I199" i="12" s="1"/>
  <c r="I198" i="12" s="1"/>
  <c r="I197" i="12" s="1"/>
  <c r="G202" i="12"/>
  <c r="G201" i="12" s="1"/>
  <c r="G200" i="12" s="1"/>
  <c r="G199" i="12" s="1"/>
  <c r="G198" i="12" s="1"/>
  <c r="G197" i="12" s="1"/>
  <c r="F202" i="12"/>
  <c r="F201" i="12" s="1"/>
  <c r="F200" i="12" s="1"/>
  <c r="F199" i="12" s="1"/>
  <c r="F198" i="12" s="1"/>
  <c r="F197" i="12" s="1"/>
  <c r="H196" i="12"/>
  <c r="J196" i="12" s="1"/>
  <c r="L196" i="12" s="1"/>
  <c r="N196" i="12" s="1"/>
  <c r="P196" i="12" s="1"/>
  <c r="K195" i="12"/>
  <c r="K194" i="12" s="1"/>
  <c r="K193" i="12" s="1"/>
  <c r="K192" i="12" s="1"/>
  <c r="I195" i="12"/>
  <c r="I194" i="12" s="1"/>
  <c r="I193" i="12" s="1"/>
  <c r="I192" i="12" s="1"/>
  <c r="G195" i="12"/>
  <c r="G194" i="12" s="1"/>
  <c r="G193" i="12" s="1"/>
  <c r="G192" i="12" s="1"/>
  <c r="F195" i="12"/>
  <c r="F194" i="12" s="1"/>
  <c r="F193" i="12" s="1"/>
  <c r="F192" i="12" s="1"/>
  <c r="H191" i="12"/>
  <c r="J191" i="12" s="1"/>
  <c r="L191" i="12" s="1"/>
  <c r="N191" i="12" s="1"/>
  <c r="P191" i="12" s="1"/>
  <c r="K190" i="12"/>
  <c r="K189" i="12" s="1"/>
  <c r="K188" i="12" s="1"/>
  <c r="K187" i="12" s="1"/>
  <c r="I190" i="12"/>
  <c r="I189" i="12" s="1"/>
  <c r="I188" i="12" s="1"/>
  <c r="I187" i="12" s="1"/>
  <c r="G190" i="12"/>
  <c r="G189" i="12" s="1"/>
  <c r="G188" i="12" s="1"/>
  <c r="G187" i="12" s="1"/>
  <c r="F190" i="12"/>
  <c r="F189" i="12" s="1"/>
  <c r="F188" i="12" s="1"/>
  <c r="F187" i="12" s="1"/>
  <c r="H186" i="12"/>
  <c r="K185" i="12"/>
  <c r="K184" i="12" s="1"/>
  <c r="K183" i="12" s="1"/>
  <c r="K182" i="12" s="1"/>
  <c r="I185" i="12"/>
  <c r="I184" i="12" s="1"/>
  <c r="I183" i="12" s="1"/>
  <c r="I182" i="12" s="1"/>
  <c r="G185" i="12"/>
  <c r="G184" i="12" s="1"/>
  <c r="G183" i="12" s="1"/>
  <c r="G182" i="12" s="1"/>
  <c r="F185" i="12"/>
  <c r="F184" i="12" s="1"/>
  <c r="F183" i="12" s="1"/>
  <c r="F182" i="12" s="1"/>
  <c r="H181" i="12"/>
  <c r="J181" i="12" s="1"/>
  <c r="L181" i="12" s="1"/>
  <c r="N181" i="12" s="1"/>
  <c r="P181" i="12" s="1"/>
  <c r="K180" i="12"/>
  <c r="K179" i="12" s="1"/>
  <c r="K178" i="12" s="1"/>
  <c r="K177" i="12" s="1"/>
  <c r="I180" i="12"/>
  <c r="I179" i="12" s="1"/>
  <c r="I178" i="12" s="1"/>
  <c r="I177" i="12" s="1"/>
  <c r="G180" i="12"/>
  <c r="G179" i="12" s="1"/>
  <c r="G178" i="12" s="1"/>
  <c r="G177" i="12" s="1"/>
  <c r="F180" i="12"/>
  <c r="F179" i="12" s="1"/>
  <c r="F178" i="12" s="1"/>
  <c r="F177" i="12" s="1"/>
  <c r="H171" i="12"/>
  <c r="J171" i="12" s="1"/>
  <c r="L171" i="12" s="1"/>
  <c r="N171" i="12" s="1"/>
  <c r="P171" i="12" s="1"/>
  <c r="K170" i="12"/>
  <c r="K169" i="12" s="1"/>
  <c r="K168" i="12" s="1"/>
  <c r="K167" i="12" s="1"/>
  <c r="I170" i="12"/>
  <c r="I169" i="12" s="1"/>
  <c r="I168" i="12" s="1"/>
  <c r="I167" i="12" s="1"/>
  <c r="G170" i="12"/>
  <c r="G169" i="12" s="1"/>
  <c r="G168" i="12" s="1"/>
  <c r="G167" i="12" s="1"/>
  <c r="F170" i="12"/>
  <c r="F169" i="12" s="1"/>
  <c r="F168" i="12" s="1"/>
  <c r="F167" i="12" s="1"/>
  <c r="H164" i="12"/>
  <c r="J164" i="12" s="1"/>
  <c r="L164" i="12" s="1"/>
  <c r="N164" i="12" s="1"/>
  <c r="P164" i="12" s="1"/>
  <c r="K163" i="12"/>
  <c r="K162" i="12" s="1"/>
  <c r="K161" i="12" s="1"/>
  <c r="K160" i="12" s="1"/>
  <c r="I163" i="12"/>
  <c r="I162" i="12" s="1"/>
  <c r="I161" i="12" s="1"/>
  <c r="I160" i="12" s="1"/>
  <c r="G163" i="12"/>
  <c r="G162" i="12" s="1"/>
  <c r="G161" i="12" s="1"/>
  <c r="G160" i="12" s="1"/>
  <c r="F163" i="12"/>
  <c r="F162" i="12" s="1"/>
  <c r="F161" i="12" s="1"/>
  <c r="F160" i="12" s="1"/>
  <c r="H159" i="12"/>
  <c r="H158" i="12" s="1"/>
  <c r="K158" i="12"/>
  <c r="I158" i="12"/>
  <c r="G158" i="12"/>
  <c r="F158" i="12"/>
  <c r="K157" i="12"/>
  <c r="K156" i="12" s="1"/>
  <c r="K155" i="12" s="1"/>
  <c r="K154" i="12" s="1"/>
  <c r="I157" i="12"/>
  <c r="I156" i="12" s="1"/>
  <c r="I155" i="12" s="1"/>
  <c r="I154" i="12" s="1"/>
  <c r="G157" i="12"/>
  <c r="G156" i="12" s="1"/>
  <c r="G155" i="12" s="1"/>
  <c r="G154" i="12" s="1"/>
  <c r="F157" i="12"/>
  <c r="F156" i="12"/>
  <c r="F155" i="12" s="1"/>
  <c r="F154" i="12" s="1"/>
  <c r="H153" i="12"/>
  <c r="H152" i="12" s="1"/>
  <c r="H151" i="12" s="1"/>
  <c r="K152" i="12"/>
  <c r="K151" i="12" s="1"/>
  <c r="K150" i="12" s="1"/>
  <c r="K149" i="12" s="1"/>
  <c r="I152" i="12"/>
  <c r="G152" i="12"/>
  <c r="G151" i="12" s="1"/>
  <c r="G150" i="12" s="1"/>
  <c r="G149" i="12" s="1"/>
  <c r="F152" i="12"/>
  <c r="F151" i="12" s="1"/>
  <c r="F150" i="12" s="1"/>
  <c r="F149" i="12" s="1"/>
  <c r="H146" i="12"/>
  <c r="J146" i="12" s="1"/>
  <c r="L146" i="12" s="1"/>
  <c r="N146" i="12" s="1"/>
  <c r="P146" i="12" s="1"/>
  <c r="K145" i="12"/>
  <c r="K144" i="12" s="1"/>
  <c r="K143" i="12" s="1"/>
  <c r="K142" i="12" s="1"/>
  <c r="K141" i="12" s="1"/>
  <c r="K140" i="12" s="1"/>
  <c r="I145" i="12"/>
  <c r="I144" i="12" s="1"/>
  <c r="I143" i="12" s="1"/>
  <c r="I142" i="12" s="1"/>
  <c r="I141" i="12" s="1"/>
  <c r="I140" i="12" s="1"/>
  <c r="G145" i="12"/>
  <c r="G144" i="12" s="1"/>
  <c r="G143" i="12" s="1"/>
  <c r="G142" i="12" s="1"/>
  <c r="G141" i="12" s="1"/>
  <c r="G140" i="12" s="1"/>
  <c r="F145" i="12"/>
  <c r="F144" i="12" s="1"/>
  <c r="F143" i="12" s="1"/>
  <c r="F142" i="12" s="1"/>
  <c r="F141" i="12" s="1"/>
  <c r="F140" i="12" s="1"/>
  <c r="H139" i="12"/>
  <c r="J139" i="12" s="1"/>
  <c r="L139" i="12" s="1"/>
  <c r="N139" i="12" s="1"/>
  <c r="P139" i="12" s="1"/>
  <c r="K138" i="12"/>
  <c r="K137" i="12" s="1"/>
  <c r="K136" i="12" s="1"/>
  <c r="K135" i="12" s="1"/>
  <c r="I138" i="12"/>
  <c r="I137" i="12" s="1"/>
  <c r="I136" i="12" s="1"/>
  <c r="I135" i="12" s="1"/>
  <c r="F138" i="12"/>
  <c r="H138" i="12" s="1"/>
  <c r="H134" i="12"/>
  <c r="J134" i="12" s="1"/>
  <c r="L134" i="12" s="1"/>
  <c r="N134" i="12" s="1"/>
  <c r="P134" i="12" s="1"/>
  <c r="K133" i="12"/>
  <c r="I133" i="12"/>
  <c r="I132" i="12" s="1"/>
  <c r="I131" i="12" s="1"/>
  <c r="I130" i="12" s="1"/>
  <c r="G133" i="12"/>
  <c r="G132" i="12" s="1"/>
  <c r="G131" i="12" s="1"/>
  <c r="G130" i="12" s="1"/>
  <c r="F133" i="12"/>
  <c r="F132" i="12" s="1"/>
  <c r="F131" i="12" s="1"/>
  <c r="F130" i="12" s="1"/>
  <c r="K132" i="12"/>
  <c r="K131" i="12" s="1"/>
  <c r="K130" i="12" s="1"/>
  <c r="H129" i="12"/>
  <c r="H128" i="12" s="1"/>
  <c r="H127" i="12" s="1"/>
  <c r="K128" i="12"/>
  <c r="K127" i="12" s="1"/>
  <c r="K126" i="12" s="1"/>
  <c r="K125" i="12" s="1"/>
  <c r="I128" i="12"/>
  <c r="I127" i="12" s="1"/>
  <c r="I126" i="12" s="1"/>
  <c r="I125" i="12" s="1"/>
  <c r="G128" i="12"/>
  <c r="G127" i="12" s="1"/>
  <c r="G126" i="12" s="1"/>
  <c r="G125" i="12" s="1"/>
  <c r="F128" i="12"/>
  <c r="F127" i="12" s="1"/>
  <c r="F126" i="12" s="1"/>
  <c r="F125" i="12" s="1"/>
  <c r="H124" i="12"/>
  <c r="J124" i="12" s="1"/>
  <c r="L124" i="12" s="1"/>
  <c r="N124" i="12" s="1"/>
  <c r="P124" i="12" s="1"/>
  <c r="K123" i="12"/>
  <c r="K122" i="12" s="1"/>
  <c r="K121" i="12" s="1"/>
  <c r="K120" i="12" s="1"/>
  <c r="I123" i="12"/>
  <c r="I122" i="12" s="1"/>
  <c r="I121" i="12" s="1"/>
  <c r="I120" i="12" s="1"/>
  <c r="G123" i="12"/>
  <c r="G122" i="12" s="1"/>
  <c r="G121" i="12" s="1"/>
  <c r="G120" i="12" s="1"/>
  <c r="F123" i="12"/>
  <c r="F122" i="12" s="1"/>
  <c r="F121" i="12" s="1"/>
  <c r="F120" i="12" s="1"/>
  <c r="H119" i="12"/>
  <c r="J119" i="12" s="1"/>
  <c r="L119" i="12" s="1"/>
  <c r="N119" i="12" s="1"/>
  <c r="P119" i="12" s="1"/>
  <c r="K118" i="12"/>
  <c r="K117" i="12" s="1"/>
  <c r="K116" i="12" s="1"/>
  <c r="K115" i="12" s="1"/>
  <c r="I118" i="12"/>
  <c r="I117" i="12" s="1"/>
  <c r="I116" i="12" s="1"/>
  <c r="I115" i="12" s="1"/>
  <c r="G118" i="12"/>
  <c r="G117" i="12" s="1"/>
  <c r="G116" i="12" s="1"/>
  <c r="G115" i="12" s="1"/>
  <c r="F118" i="12"/>
  <c r="F117" i="12" s="1"/>
  <c r="F116" i="12" s="1"/>
  <c r="F115" i="12" s="1"/>
  <c r="G112" i="12"/>
  <c r="H112" i="12" s="1"/>
  <c r="H111" i="12" s="1"/>
  <c r="H110" i="12" s="1"/>
  <c r="K111" i="12"/>
  <c r="K110" i="12" s="1"/>
  <c r="K109" i="12" s="1"/>
  <c r="K108" i="12" s="1"/>
  <c r="I111" i="12"/>
  <c r="I110" i="12" s="1"/>
  <c r="I109" i="12" s="1"/>
  <c r="I108" i="12" s="1"/>
  <c r="G111" i="12"/>
  <c r="G110" i="12" s="1"/>
  <c r="G109" i="12" s="1"/>
  <c r="G108" i="12" s="1"/>
  <c r="F111" i="12"/>
  <c r="F110" i="12" s="1"/>
  <c r="F109" i="12" s="1"/>
  <c r="F108" i="12" s="1"/>
  <c r="H107" i="12"/>
  <c r="J107" i="12" s="1"/>
  <c r="L107" i="12" s="1"/>
  <c r="N107" i="12" s="1"/>
  <c r="P107" i="12" s="1"/>
  <c r="K106" i="12"/>
  <c r="K105" i="12" s="1"/>
  <c r="K104" i="12" s="1"/>
  <c r="K103" i="12" s="1"/>
  <c r="I106" i="12"/>
  <c r="I105" i="12" s="1"/>
  <c r="I104" i="12" s="1"/>
  <c r="I103" i="12" s="1"/>
  <c r="G106" i="12"/>
  <c r="G105" i="12" s="1"/>
  <c r="G104" i="12" s="1"/>
  <c r="G103" i="12" s="1"/>
  <c r="F106" i="12"/>
  <c r="F105" i="12" s="1"/>
  <c r="F104" i="12" s="1"/>
  <c r="F103" i="12" s="1"/>
  <c r="H99" i="12"/>
  <c r="J99" i="12" s="1"/>
  <c r="L99" i="12" s="1"/>
  <c r="N99" i="12" s="1"/>
  <c r="P99" i="12" s="1"/>
  <c r="K98" i="12"/>
  <c r="K97" i="12" s="1"/>
  <c r="K96" i="12" s="1"/>
  <c r="K95" i="12" s="1"/>
  <c r="K94" i="12" s="1"/>
  <c r="K93" i="12" s="1"/>
  <c r="I98" i="12"/>
  <c r="I97" i="12" s="1"/>
  <c r="I96" i="12" s="1"/>
  <c r="I95" i="12" s="1"/>
  <c r="I94" i="12" s="1"/>
  <c r="I93" i="12" s="1"/>
  <c r="G98" i="12"/>
  <c r="G97" i="12" s="1"/>
  <c r="G96" i="12" s="1"/>
  <c r="G95" i="12" s="1"/>
  <c r="G94" i="12" s="1"/>
  <c r="G93" i="12" s="1"/>
  <c r="F98" i="12"/>
  <c r="F97" i="12" s="1"/>
  <c r="F96" i="12" s="1"/>
  <c r="F95" i="12" s="1"/>
  <c r="F94" i="12" s="1"/>
  <c r="F93" i="12" s="1"/>
  <c r="H92" i="12"/>
  <c r="K91" i="12"/>
  <c r="K90" i="12" s="1"/>
  <c r="K89" i="12" s="1"/>
  <c r="K88" i="12" s="1"/>
  <c r="K87" i="12" s="1"/>
  <c r="K86" i="12" s="1"/>
  <c r="I91" i="12"/>
  <c r="I90" i="12" s="1"/>
  <c r="I89" i="12" s="1"/>
  <c r="I88" i="12" s="1"/>
  <c r="I87" i="12" s="1"/>
  <c r="I86" i="12" s="1"/>
  <c r="G91" i="12"/>
  <c r="G90" i="12" s="1"/>
  <c r="G89" i="12" s="1"/>
  <c r="G88" i="12" s="1"/>
  <c r="G87" i="12" s="1"/>
  <c r="G86" i="12" s="1"/>
  <c r="F91" i="12"/>
  <c r="F90" i="12" s="1"/>
  <c r="F89" i="12" s="1"/>
  <c r="F88" i="12" s="1"/>
  <c r="F87" i="12" s="1"/>
  <c r="F86" i="12" s="1"/>
  <c r="H84" i="12"/>
  <c r="J84" i="12" s="1"/>
  <c r="L84" i="12" s="1"/>
  <c r="N84" i="12" s="1"/>
  <c r="P84" i="12" s="1"/>
  <c r="K83" i="12"/>
  <c r="I83" i="12"/>
  <c r="F83" i="12"/>
  <c r="H83" i="12" s="1"/>
  <c r="H82" i="12"/>
  <c r="J82" i="12" s="1"/>
  <c r="L82" i="12" s="1"/>
  <c r="N82" i="12" s="1"/>
  <c r="P82" i="12" s="1"/>
  <c r="K81" i="12"/>
  <c r="I81" i="12"/>
  <c r="F81" i="12"/>
  <c r="H81" i="12" s="1"/>
  <c r="H77" i="12"/>
  <c r="K76" i="12"/>
  <c r="I76" i="12"/>
  <c r="G76" i="12"/>
  <c r="F76" i="12"/>
  <c r="H75" i="12"/>
  <c r="J75" i="12" s="1"/>
  <c r="L75" i="12" s="1"/>
  <c r="N75" i="12" s="1"/>
  <c r="P75" i="12" s="1"/>
  <c r="K74" i="12"/>
  <c r="I74" i="12"/>
  <c r="G74" i="12"/>
  <c r="F74" i="12"/>
  <c r="H73" i="12"/>
  <c r="K72" i="12"/>
  <c r="I72" i="12"/>
  <c r="G72" i="12"/>
  <c r="F72" i="12"/>
  <c r="H68" i="12"/>
  <c r="J68" i="12" s="1"/>
  <c r="L68" i="12" s="1"/>
  <c r="N68" i="12" s="1"/>
  <c r="P68" i="12" s="1"/>
  <c r="K67" i="12"/>
  <c r="K66" i="12" s="1"/>
  <c r="I67" i="12"/>
  <c r="I66" i="12" s="1"/>
  <c r="F67" i="12"/>
  <c r="F66" i="12" s="1"/>
  <c r="H66" i="12" s="1"/>
  <c r="H65" i="12"/>
  <c r="J65" i="12" s="1"/>
  <c r="L65" i="12" s="1"/>
  <c r="N65" i="12" s="1"/>
  <c r="P65" i="12" s="1"/>
  <c r="K64" i="12"/>
  <c r="K63" i="12" s="1"/>
  <c r="K62" i="12" s="1"/>
  <c r="K61" i="12" s="1"/>
  <c r="I64" i="12"/>
  <c r="I63" i="12" s="1"/>
  <c r="I62" i="12" s="1"/>
  <c r="I61" i="12" s="1"/>
  <c r="G64" i="12"/>
  <c r="G63" i="12" s="1"/>
  <c r="G62" i="12" s="1"/>
  <c r="G61" i="12" s="1"/>
  <c r="F64" i="12"/>
  <c r="F63" i="12" s="1"/>
  <c r="F62" i="12" s="1"/>
  <c r="F61" i="12" s="1"/>
  <c r="H58" i="12"/>
  <c r="J58" i="12" s="1"/>
  <c r="L58" i="12" s="1"/>
  <c r="N58" i="12" s="1"/>
  <c r="P58" i="12" s="1"/>
  <c r="K57" i="12"/>
  <c r="K56" i="12" s="1"/>
  <c r="K55" i="12" s="1"/>
  <c r="K54" i="12" s="1"/>
  <c r="I57" i="12"/>
  <c r="H57" i="12"/>
  <c r="J57" i="12" s="1"/>
  <c r="I56" i="12"/>
  <c r="I55" i="12" s="1"/>
  <c r="I54" i="12" s="1"/>
  <c r="H56" i="12"/>
  <c r="H55" i="12"/>
  <c r="H54" i="12"/>
  <c r="H53" i="12"/>
  <c r="J53" i="12" s="1"/>
  <c r="L53" i="12" s="1"/>
  <c r="N53" i="12" s="1"/>
  <c r="P53" i="12" s="1"/>
  <c r="K52" i="12"/>
  <c r="K51" i="12" s="1"/>
  <c r="K50" i="12" s="1"/>
  <c r="K49" i="12" s="1"/>
  <c r="I52" i="12"/>
  <c r="I51" i="12" s="1"/>
  <c r="I50" i="12" s="1"/>
  <c r="I49" i="12" s="1"/>
  <c r="G52" i="12"/>
  <c r="G51" i="12" s="1"/>
  <c r="G50" i="12" s="1"/>
  <c r="G49" i="12" s="1"/>
  <c r="F52" i="12"/>
  <c r="F51" i="12" s="1"/>
  <c r="F50" i="12" s="1"/>
  <c r="F49" i="12" s="1"/>
  <c r="H43" i="12"/>
  <c r="J43" i="12" s="1"/>
  <c r="L43" i="12" s="1"/>
  <c r="N43" i="12" s="1"/>
  <c r="P43" i="12" s="1"/>
  <c r="K42" i="12"/>
  <c r="K41" i="12" s="1"/>
  <c r="K40" i="12" s="1"/>
  <c r="K39" i="12" s="1"/>
  <c r="I42" i="12"/>
  <c r="I41" i="12" s="1"/>
  <c r="I40" i="12" s="1"/>
  <c r="I39" i="12" s="1"/>
  <c r="G42" i="12"/>
  <c r="G41" i="12" s="1"/>
  <c r="G40" i="12" s="1"/>
  <c r="G39" i="12" s="1"/>
  <c r="F42" i="12"/>
  <c r="F41" i="12" s="1"/>
  <c r="F40" i="12" s="1"/>
  <c r="F39" i="12" s="1"/>
  <c r="H37" i="12"/>
  <c r="J37" i="12" s="1"/>
  <c r="L37" i="12" s="1"/>
  <c r="N37" i="12" s="1"/>
  <c r="P37" i="12" s="1"/>
  <c r="K36" i="12"/>
  <c r="K35" i="12" s="1"/>
  <c r="K34" i="12" s="1"/>
  <c r="K33" i="12" s="1"/>
  <c r="I36" i="12"/>
  <c r="I35" i="12" s="1"/>
  <c r="I34" i="12" s="1"/>
  <c r="I33" i="12" s="1"/>
  <c r="G36" i="12"/>
  <c r="G35" i="12" s="1"/>
  <c r="G34" i="12" s="1"/>
  <c r="G33" i="12" s="1"/>
  <c r="F36" i="12"/>
  <c r="F35" i="12" s="1"/>
  <c r="F34" i="12" s="1"/>
  <c r="F33" i="12" s="1"/>
  <c r="H32" i="12"/>
  <c r="J32" i="12" s="1"/>
  <c r="L32" i="12" s="1"/>
  <c r="N32" i="12" s="1"/>
  <c r="P32" i="12" s="1"/>
  <c r="K31" i="12"/>
  <c r="K30" i="12" s="1"/>
  <c r="K29" i="12" s="1"/>
  <c r="K28" i="12" s="1"/>
  <c r="I31" i="12"/>
  <c r="H31" i="12"/>
  <c r="H30" i="12"/>
  <c r="H29" i="12"/>
  <c r="H28" i="12"/>
  <c r="H27" i="12"/>
  <c r="H26" i="12" s="1"/>
  <c r="H25" i="12" s="1"/>
  <c r="H24" i="12" s="1"/>
  <c r="K26" i="12"/>
  <c r="K25" i="12" s="1"/>
  <c r="K24" i="12" s="1"/>
  <c r="K23" i="12" s="1"/>
  <c r="I26" i="12"/>
  <c r="I25" i="12" s="1"/>
  <c r="I24" i="12" s="1"/>
  <c r="I23" i="12" s="1"/>
  <c r="G26" i="12"/>
  <c r="G25" i="12" s="1"/>
  <c r="G24" i="12" s="1"/>
  <c r="G23" i="12" s="1"/>
  <c r="F26" i="12"/>
  <c r="F25" i="12" s="1"/>
  <c r="F24" i="12" s="1"/>
  <c r="F23" i="12" s="1"/>
  <c r="H22" i="12"/>
  <c r="K21" i="12"/>
  <c r="K20" i="12" s="1"/>
  <c r="K19" i="12" s="1"/>
  <c r="K18" i="12" s="1"/>
  <c r="I21" i="12"/>
  <c r="I20" i="12" s="1"/>
  <c r="I19" i="12" s="1"/>
  <c r="I18" i="12" s="1"/>
  <c r="G21" i="12"/>
  <c r="G20" i="12" s="1"/>
  <c r="G19" i="12" s="1"/>
  <c r="G18" i="12" s="1"/>
  <c r="F21" i="12"/>
  <c r="F20" i="12" s="1"/>
  <c r="F19" i="12" s="1"/>
  <c r="F18" i="12" s="1"/>
  <c r="H15" i="12"/>
  <c r="J15" i="12" s="1"/>
  <c r="L15" i="12" s="1"/>
  <c r="N15" i="12" s="1"/>
  <c r="P15" i="12" s="1"/>
  <c r="K14" i="12"/>
  <c r="K13" i="12" s="1"/>
  <c r="K12" i="12" s="1"/>
  <c r="K11" i="12" s="1"/>
  <c r="K10" i="12" s="1"/>
  <c r="K9" i="12" s="1"/>
  <c r="I14" i="12"/>
  <c r="I13" i="12" s="1"/>
  <c r="I12" i="12" s="1"/>
  <c r="I11" i="12" s="1"/>
  <c r="I10" i="12" s="1"/>
  <c r="I9" i="12" s="1"/>
  <c r="G14" i="12"/>
  <c r="G13" i="12" s="1"/>
  <c r="G12" i="12" s="1"/>
  <c r="G11" i="12" s="1"/>
  <c r="G10" i="12" s="1"/>
  <c r="G9" i="12" s="1"/>
  <c r="F14" i="12"/>
  <c r="F13" i="12" s="1"/>
  <c r="F12" i="12" s="1"/>
  <c r="F11" i="12" s="1"/>
  <c r="F10" i="12" s="1"/>
  <c r="F9" i="12" s="1"/>
  <c r="N175" i="12" l="1"/>
  <c r="P175" i="12" s="1"/>
  <c r="H698" i="12"/>
  <c r="J698" i="12" s="1"/>
  <c r="L698" i="12" s="1"/>
  <c r="N698" i="12" s="1"/>
  <c r="P698" i="12" s="1"/>
  <c r="I529" i="12"/>
  <c r="I528" i="12" s="1"/>
  <c r="I527" i="12" s="1"/>
  <c r="I526" i="12" s="1"/>
  <c r="I525" i="12" s="1"/>
  <c r="H735" i="12"/>
  <c r="H734" i="12" s="1"/>
  <c r="H733" i="12" s="1"/>
  <c r="H732" i="12" s="1"/>
  <c r="J732" i="12" s="1"/>
  <c r="L732" i="12" s="1"/>
  <c r="I597" i="12"/>
  <c r="J597" i="12" s="1"/>
  <c r="L597" i="12" s="1"/>
  <c r="J660" i="12"/>
  <c r="L660" i="12" s="1"/>
  <c r="N660" i="12" s="1"/>
  <c r="P660" i="12" s="1"/>
  <c r="H300" i="12"/>
  <c r="H299" i="12" s="1"/>
  <c r="H298" i="12" s="1"/>
  <c r="H297" i="12" s="1"/>
  <c r="O436" i="10"/>
  <c r="Q436" i="10" s="1"/>
  <c r="O7" i="12"/>
  <c r="O7" i="8"/>
  <c r="P333" i="10"/>
  <c r="P7" i="10"/>
  <c r="P524" i="10"/>
  <c r="I655" i="12"/>
  <c r="I654" i="12" s="1"/>
  <c r="I653" i="12" s="1"/>
  <c r="L356" i="12"/>
  <c r="N356" i="12" s="1"/>
  <c r="P356" i="12" s="1"/>
  <c r="N357" i="12"/>
  <c r="P357" i="12" s="1"/>
  <c r="M324" i="12"/>
  <c r="H67" i="12"/>
  <c r="J67" i="12" s="1"/>
  <c r="L67" i="12" s="1"/>
  <c r="N67" i="12" s="1"/>
  <c r="P67" i="12" s="1"/>
  <c r="L57" i="12"/>
  <c r="N57" i="12" s="1"/>
  <c r="P57" i="12" s="1"/>
  <c r="H335" i="12"/>
  <c r="J335" i="12" s="1"/>
  <c r="L335" i="12" s="1"/>
  <c r="N335" i="12" s="1"/>
  <c r="P335" i="12" s="1"/>
  <c r="J433" i="12"/>
  <c r="L433" i="12" s="1"/>
  <c r="N433" i="12" s="1"/>
  <c r="P433" i="12" s="1"/>
  <c r="H216" i="12"/>
  <c r="H215" i="12" s="1"/>
  <c r="H214" i="12" s="1"/>
  <c r="H213" i="12" s="1"/>
  <c r="J213" i="12" s="1"/>
  <c r="L213" i="12" s="1"/>
  <c r="H277" i="12"/>
  <c r="H276" i="12" s="1"/>
  <c r="J276" i="12" s="1"/>
  <c r="L276" i="12" s="1"/>
  <c r="N276" i="12" s="1"/>
  <c r="P276" i="12" s="1"/>
  <c r="H367" i="12"/>
  <c r="H366" i="12" s="1"/>
  <c r="H365" i="12" s="1"/>
  <c r="H364" i="12" s="1"/>
  <c r="H431" i="12"/>
  <c r="H430" i="12" s="1"/>
  <c r="H429" i="12" s="1"/>
  <c r="K608" i="12"/>
  <c r="H672" i="12"/>
  <c r="J672" i="12" s="1"/>
  <c r="L672" i="12" s="1"/>
  <c r="N672" i="12" s="1"/>
  <c r="P672" i="12" s="1"/>
  <c r="H688" i="12"/>
  <c r="H687" i="12" s="1"/>
  <c r="H686" i="12" s="1"/>
  <c r="H685" i="12" s="1"/>
  <c r="H784" i="12"/>
  <c r="J784" i="12" s="1"/>
  <c r="L784" i="12" s="1"/>
  <c r="N784" i="12" s="1"/>
  <c r="P784" i="12" s="1"/>
  <c r="J825" i="12"/>
  <c r="L825" i="12" s="1"/>
  <c r="N825" i="12" s="1"/>
  <c r="P825" i="12" s="1"/>
  <c r="L292" i="12"/>
  <c r="J500" i="12"/>
  <c r="L500" i="12" s="1"/>
  <c r="N500" i="12" s="1"/>
  <c r="P500" i="12" s="1"/>
  <c r="F212" i="12"/>
  <c r="F211" i="12" s="1"/>
  <c r="H243" i="12"/>
  <c r="J243" i="12" s="1"/>
  <c r="L243" i="12" s="1"/>
  <c r="N243" i="12" s="1"/>
  <c r="P243" i="12" s="1"/>
  <c r="H530" i="12"/>
  <c r="J530" i="12" s="1"/>
  <c r="L530" i="12" s="1"/>
  <c r="N530" i="12" s="1"/>
  <c r="P530" i="12" s="1"/>
  <c r="K570" i="12"/>
  <c r="K569" i="12" s="1"/>
  <c r="J580" i="12"/>
  <c r="L580" i="12" s="1"/>
  <c r="N580" i="12" s="1"/>
  <c r="P580" i="12" s="1"/>
  <c r="H638" i="12"/>
  <c r="H637" i="12" s="1"/>
  <c r="H636" i="12" s="1"/>
  <c r="H700" i="12"/>
  <c r="J700" i="12" s="1"/>
  <c r="L700" i="12" s="1"/>
  <c r="N700" i="12" s="1"/>
  <c r="P700" i="12" s="1"/>
  <c r="H710" i="12"/>
  <c r="H709" i="12" s="1"/>
  <c r="N172" i="12"/>
  <c r="P172" i="12" s="1"/>
  <c r="H226" i="12"/>
  <c r="H225" i="12" s="1"/>
  <c r="H224" i="12" s="1"/>
  <c r="H223" i="12" s="1"/>
  <c r="H643" i="12"/>
  <c r="J643" i="12" s="1"/>
  <c r="L643" i="12" s="1"/>
  <c r="N643" i="12" s="1"/>
  <c r="P643" i="12" s="1"/>
  <c r="J209" i="12"/>
  <c r="L209" i="12" s="1"/>
  <c r="N209" i="12" s="1"/>
  <c r="P209" i="12" s="1"/>
  <c r="F570" i="12"/>
  <c r="F569" i="12" s="1"/>
  <c r="J338" i="12"/>
  <c r="L338" i="12" s="1"/>
  <c r="N338" i="12" s="1"/>
  <c r="P338" i="12" s="1"/>
  <c r="H337" i="12"/>
  <c r="J337" i="12" s="1"/>
  <c r="L337" i="12" s="1"/>
  <c r="N337" i="12" s="1"/>
  <c r="P337" i="12" s="1"/>
  <c r="I71" i="12"/>
  <c r="I70" i="12" s="1"/>
  <c r="I69" i="12" s="1"/>
  <c r="J158" i="12"/>
  <c r="L158" i="12" s="1"/>
  <c r="N158" i="12" s="1"/>
  <c r="P158" i="12" s="1"/>
  <c r="F324" i="12"/>
  <c r="F323" i="12" s="1"/>
  <c r="I395" i="12"/>
  <c r="K635" i="12"/>
  <c r="K634" i="12" s="1"/>
  <c r="J81" i="12"/>
  <c r="L81" i="12" s="1"/>
  <c r="N81" i="12" s="1"/>
  <c r="P81" i="12" s="1"/>
  <c r="J242" i="12"/>
  <c r="L242" i="12" s="1"/>
  <c r="N242" i="12" s="1"/>
  <c r="P242" i="12" s="1"/>
  <c r="H241" i="12"/>
  <c r="J241" i="12" s="1"/>
  <c r="L241" i="12" s="1"/>
  <c r="N241" i="12" s="1"/>
  <c r="P241" i="12" s="1"/>
  <c r="J268" i="12"/>
  <c r="L268" i="12" s="1"/>
  <c r="N268" i="12" s="1"/>
  <c r="P268" i="12" s="1"/>
  <c r="H267" i="12"/>
  <c r="J267" i="12" s="1"/>
  <c r="L267" i="12" s="1"/>
  <c r="N267" i="12" s="1"/>
  <c r="P267" i="12" s="1"/>
  <c r="H321" i="12"/>
  <c r="J321" i="12" s="1"/>
  <c r="L321" i="12" s="1"/>
  <c r="N321" i="12" s="1"/>
  <c r="P321" i="12" s="1"/>
  <c r="H800" i="12"/>
  <c r="J800" i="12" s="1"/>
  <c r="L800" i="12" s="1"/>
  <c r="N800" i="12" s="1"/>
  <c r="P800" i="12" s="1"/>
  <c r="J801" i="12"/>
  <c r="L801" i="12" s="1"/>
  <c r="N801" i="12" s="1"/>
  <c r="P801" i="12" s="1"/>
  <c r="J815" i="12"/>
  <c r="L815" i="12" s="1"/>
  <c r="N815" i="12" s="1"/>
  <c r="P815" i="12" s="1"/>
  <c r="H814" i="12"/>
  <c r="J814" i="12" s="1"/>
  <c r="L814" i="12" s="1"/>
  <c r="N814" i="12" s="1"/>
  <c r="P814" i="12" s="1"/>
  <c r="G38" i="12"/>
  <c r="F71" i="12"/>
  <c r="F70" i="12" s="1"/>
  <c r="F69" i="12" s="1"/>
  <c r="J260" i="12"/>
  <c r="L260" i="12" s="1"/>
  <c r="N260" i="12" s="1"/>
  <c r="P260" i="12" s="1"/>
  <c r="H259" i="12"/>
  <c r="J259" i="12" s="1"/>
  <c r="L259" i="12" s="1"/>
  <c r="N259" i="12" s="1"/>
  <c r="P259" i="12" s="1"/>
  <c r="I303" i="12"/>
  <c r="I302" i="12" s="1"/>
  <c r="I355" i="12"/>
  <c r="J390" i="12"/>
  <c r="L390" i="12" s="1"/>
  <c r="N390" i="12" s="1"/>
  <c r="P390" i="12" s="1"/>
  <c r="H389" i="12"/>
  <c r="J389" i="12" s="1"/>
  <c r="L389" i="12" s="1"/>
  <c r="N389" i="12" s="1"/>
  <c r="P389" i="12" s="1"/>
  <c r="J464" i="12"/>
  <c r="L464" i="12" s="1"/>
  <c r="N464" i="12" s="1"/>
  <c r="P464" i="12" s="1"/>
  <c r="H463" i="12"/>
  <c r="H462" i="12" s="1"/>
  <c r="H461" i="12" s="1"/>
  <c r="H460" i="12" s="1"/>
  <c r="H459" i="12" s="1"/>
  <c r="I743" i="12"/>
  <c r="I742" i="12" s="1"/>
  <c r="J742" i="12" s="1"/>
  <c r="L742" i="12" s="1"/>
  <c r="J744" i="12"/>
  <c r="L744" i="12" s="1"/>
  <c r="N744" i="12" s="1"/>
  <c r="P744" i="12" s="1"/>
  <c r="K240" i="12"/>
  <c r="K239" i="12" s="1"/>
  <c r="K238" i="12" s="1"/>
  <c r="I247" i="12"/>
  <c r="I246" i="12" s="1"/>
  <c r="I245" i="12" s="1"/>
  <c r="L295" i="12"/>
  <c r="N295" i="12" s="1"/>
  <c r="P295" i="12" s="1"/>
  <c r="I324" i="12"/>
  <c r="I323" i="12" s="1"/>
  <c r="L362" i="12"/>
  <c r="N362" i="12" s="1"/>
  <c r="P362" i="12" s="1"/>
  <c r="G369" i="12"/>
  <c r="I431" i="12"/>
  <c r="I430" i="12" s="1"/>
  <c r="I429" i="12" s="1"/>
  <c r="J434" i="12"/>
  <c r="L434" i="12" s="1"/>
  <c r="N434" i="12" s="1"/>
  <c r="P434" i="12" s="1"/>
  <c r="F438" i="12"/>
  <c r="F437" i="12" s="1"/>
  <c r="F436" i="12" s="1"/>
  <c r="K518" i="12"/>
  <c r="K513" i="12" s="1"/>
  <c r="K512" i="12" s="1"/>
  <c r="K511" i="12" s="1"/>
  <c r="N174" i="12"/>
  <c r="P174" i="12" s="1"/>
  <c r="K353" i="12"/>
  <c r="K352" i="12" s="1"/>
  <c r="I627" i="12"/>
  <c r="I626" i="12" s="1"/>
  <c r="I625" i="12" s="1"/>
  <c r="I619" i="12" s="1"/>
  <c r="F642" i="12"/>
  <c r="F641" i="12" s="1"/>
  <c r="F640" i="12" s="1"/>
  <c r="M627" i="12"/>
  <c r="M626" i="12" s="1"/>
  <c r="N173" i="12"/>
  <c r="P173" i="12" s="1"/>
  <c r="F247" i="12"/>
  <c r="F246" i="12" s="1"/>
  <c r="F245" i="12" s="1"/>
  <c r="L294" i="12"/>
  <c r="I291" i="12"/>
  <c r="I290" i="12" s="1"/>
  <c r="J317" i="12"/>
  <c r="L317" i="12" s="1"/>
  <c r="N317" i="12" s="1"/>
  <c r="P317" i="12" s="1"/>
  <c r="K388" i="12"/>
  <c r="K387" i="12" s="1"/>
  <c r="K386" i="12" s="1"/>
  <c r="K385" i="12" s="1"/>
  <c r="K384" i="12" s="1"/>
  <c r="K369" i="12" s="1"/>
  <c r="H422" i="12"/>
  <c r="H421" i="12" s="1"/>
  <c r="H448" i="12"/>
  <c r="H447" i="12" s="1"/>
  <c r="H446" i="12" s="1"/>
  <c r="G455" i="12"/>
  <c r="H456" i="12"/>
  <c r="H455" i="12" s="1"/>
  <c r="F488" i="12"/>
  <c r="F487" i="12" s="1"/>
  <c r="F486" i="12" s="1"/>
  <c r="F485" i="12" s="1"/>
  <c r="F478" i="12" s="1"/>
  <c r="H519" i="12"/>
  <c r="J519" i="12" s="1"/>
  <c r="L519" i="12" s="1"/>
  <c r="N519" i="12" s="1"/>
  <c r="P519" i="12" s="1"/>
  <c r="F518" i="12"/>
  <c r="L598" i="12"/>
  <c r="N598" i="12" s="1"/>
  <c r="P598" i="12" s="1"/>
  <c r="H628" i="12"/>
  <c r="H632" i="12"/>
  <c r="J632" i="12" s="1"/>
  <c r="L632" i="12" s="1"/>
  <c r="N632" i="12" s="1"/>
  <c r="P632" i="12" s="1"/>
  <c r="H674" i="12"/>
  <c r="J674" i="12" s="1"/>
  <c r="L674" i="12" s="1"/>
  <c r="N674" i="12" s="1"/>
  <c r="P674" i="12" s="1"/>
  <c r="I697" i="12"/>
  <c r="I696" i="12" s="1"/>
  <c r="I695" i="12" s="1"/>
  <c r="H720" i="12"/>
  <c r="H719" i="12" s="1"/>
  <c r="H749" i="12"/>
  <c r="J749" i="12" s="1"/>
  <c r="L749" i="12" s="1"/>
  <c r="N749" i="12" s="1"/>
  <c r="P749" i="12" s="1"/>
  <c r="H778" i="12"/>
  <c r="J778" i="12" s="1"/>
  <c r="L778" i="12" s="1"/>
  <c r="N778" i="12" s="1"/>
  <c r="P778" i="12" s="1"/>
  <c r="M320" i="12"/>
  <c r="N395" i="8"/>
  <c r="P395" i="8" s="1"/>
  <c r="J54" i="12"/>
  <c r="L54" i="12" s="1"/>
  <c r="H123" i="12"/>
  <c r="H122" i="12" s="1"/>
  <c r="J122" i="12" s="1"/>
  <c r="L122" i="12" s="1"/>
  <c r="N122" i="12" s="1"/>
  <c r="P122" i="12" s="1"/>
  <c r="J138" i="12"/>
  <c r="L138" i="12" s="1"/>
  <c r="N138" i="12" s="1"/>
  <c r="P138" i="12" s="1"/>
  <c r="I102" i="12"/>
  <c r="I101" i="12" s="1"/>
  <c r="J27" i="12"/>
  <c r="L27" i="12" s="1"/>
  <c r="N27" i="12" s="1"/>
  <c r="P27" i="12" s="1"/>
  <c r="H118" i="12"/>
  <c r="H117" i="12" s="1"/>
  <c r="J117" i="12" s="1"/>
  <c r="L117" i="12" s="1"/>
  <c r="J112" i="12"/>
  <c r="L112" i="12" s="1"/>
  <c r="N112" i="12" s="1"/>
  <c r="P112" i="12" s="1"/>
  <c r="H145" i="12"/>
  <c r="H144" i="12" s="1"/>
  <c r="H143" i="12" s="1"/>
  <c r="J143" i="12" s="1"/>
  <c r="L143" i="12" s="1"/>
  <c r="H190" i="12"/>
  <c r="J190" i="12" s="1"/>
  <c r="L190" i="12" s="1"/>
  <c r="N190" i="12" s="1"/>
  <c r="P190" i="12" s="1"/>
  <c r="H195" i="12"/>
  <c r="J195" i="12" s="1"/>
  <c r="L195" i="12" s="1"/>
  <c r="N195" i="12" s="1"/>
  <c r="P195" i="12" s="1"/>
  <c r="G17" i="12"/>
  <c r="H42" i="12"/>
  <c r="H41" i="12" s="1"/>
  <c r="H40" i="12" s="1"/>
  <c r="J40" i="12" s="1"/>
  <c r="L40" i="12" s="1"/>
  <c r="H133" i="12"/>
  <c r="H132" i="12" s="1"/>
  <c r="H131" i="12" s="1"/>
  <c r="H130" i="12" s="1"/>
  <c r="J130" i="12" s="1"/>
  <c r="L130" i="12" s="1"/>
  <c r="F137" i="12"/>
  <c r="H137" i="12" s="1"/>
  <c r="J137" i="12" s="1"/>
  <c r="L137" i="12" s="1"/>
  <c r="N137" i="12" s="1"/>
  <c r="P137" i="12" s="1"/>
  <c r="J152" i="12"/>
  <c r="L152" i="12" s="1"/>
  <c r="N152" i="12" s="1"/>
  <c r="P152" i="12" s="1"/>
  <c r="H180" i="12"/>
  <c r="J180" i="12" s="1"/>
  <c r="L180" i="12" s="1"/>
  <c r="N180" i="12" s="1"/>
  <c r="P180" i="12" s="1"/>
  <c r="I166" i="12"/>
  <c r="I165" i="12" s="1"/>
  <c r="I582" i="12"/>
  <c r="J583" i="12"/>
  <c r="L583" i="12" s="1"/>
  <c r="N583" i="12" s="1"/>
  <c r="P583" i="12" s="1"/>
  <c r="K166" i="12"/>
  <c r="K165" i="12" s="1"/>
  <c r="K320" i="12"/>
  <c r="K319" i="12" s="1"/>
  <c r="J787" i="12"/>
  <c r="L787" i="12" s="1"/>
  <c r="N787" i="12" s="1"/>
  <c r="P787" i="12" s="1"/>
  <c r="H786" i="12"/>
  <c r="J26" i="12"/>
  <c r="L26" i="12" s="1"/>
  <c r="N26" i="12" s="1"/>
  <c r="P26" i="12" s="1"/>
  <c r="J31" i="12"/>
  <c r="L31" i="12" s="1"/>
  <c r="N31" i="12" s="1"/>
  <c r="P31" i="12" s="1"/>
  <c r="F38" i="12"/>
  <c r="J66" i="12"/>
  <c r="L66" i="12" s="1"/>
  <c r="G85" i="12"/>
  <c r="H98" i="12"/>
  <c r="J98" i="12" s="1"/>
  <c r="L98" i="12" s="1"/>
  <c r="N98" i="12" s="1"/>
  <c r="P98" i="12" s="1"/>
  <c r="H106" i="12"/>
  <c r="J106" i="12" s="1"/>
  <c r="L106" i="12" s="1"/>
  <c r="N106" i="12" s="1"/>
  <c r="P106" i="12" s="1"/>
  <c r="K114" i="12"/>
  <c r="K113" i="12" s="1"/>
  <c r="J128" i="12"/>
  <c r="L128" i="12" s="1"/>
  <c r="N128" i="12" s="1"/>
  <c r="P128" i="12" s="1"/>
  <c r="K148" i="12"/>
  <c r="K147" i="12" s="1"/>
  <c r="J210" i="12"/>
  <c r="L210" i="12" s="1"/>
  <c r="N210" i="12" s="1"/>
  <c r="P210" i="12" s="1"/>
  <c r="K303" i="12"/>
  <c r="K302" i="12" s="1"/>
  <c r="K324" i="12"/>
  <c r="K323" i="12" s="1"/>
  <c r="H331" i="12"/>
  <c r="H330" i="12" s="1"/>
  <c r="J332" i="12"/>
  <c r="L332" i="12" s="1"/>
  <c r="N332" i="12" s="1"/>
  <c r="P332" i="12" s="1"/>
  <c r="H343" i="12"/>
  <c r="H342" i="12" s="1"/>
  <c r="I361" i="12"/>
  <c r="H375" i="12"/>
  <c r="J375" i="12" s="1"/>
  <c r="L375" i="12" s="1"/>
  <c r="N375" i="12" s="1"/>
  <c r="P375" i="12" s="1"/>
  <c r="I369" i="12"/>
  <c r="H391" i="12"/>
  <c r="J391" i="12" s="1"/>
  <c r="L391" i="12" s="1"/>
  <c r="N391" i="12" s="1"/>
  <c r="P391" i="12" s="1"/>
  <c r="H532" i="12"/>
  <c r="J532" i="12" s="1"/>
  <c r="L532" i="12" s="1"/>
  <c r="N532" i="12" s="1"/>
  <c r="P532" i="12" s="1"/>
  <c r="H560" i="12"/>
  <c r="J584" i="12"/>
  <c r="L584" i="12" s="1"/>
  <c r="N584" i="12" s="1"/>
  <c r="P584" i="12" s="1"/>
  <c r="H612" i="12"/>
  <c r="G608" i="12"/>
  <c r="G607" i="12" s="1"/>
  <c r="K655" i="12"/>
  <c r="K654" i="12" s="1"/>
  <c r="K653" i="12" s="1"/>
  <c r="K648" i="12" s="1"/>
  <c r="J830" i="12"/>
  <c r="L830" i="12" s="1"/>
  <c r="N830" i="12" s="1"/>
  <c r="P830" i="12" s="1"/>
  <c r="H829" i="12"/>
  <c r="J829" i="12" s="1"/>
  <c r="L829" i="12" s="1"/>
  <c r="N829" i="12" s="1"/>
  <c r="P829" i="12" s="1"/>
  <c r="M498" i="12"/>
  <c r="M497" i="12" s="1"/>
  <c r="M666" i="12"/>
  <c r="M665" i="12" s="1"/>
  <c r="K38" i="12"/>
  <c r="I232" i="12"/>
  <c r="I231" i="12" s="1"/>
  <c r="H14" i="12"/>
  <c r="I85" i="12"/>
  <c r="K85" i="12"/>
  <c r="K102" i="12"/>
  <c r="K101" i="12" s="1"/>
  <c r="H208" i="12"/>
  <c r="G212" i="12"/>
  <c r="G211" i="12" s="1"/>
  <c r="H312" i="12"/>
  <c r="J312" i="12" s="1"/>
  <c r="L312" i="12" s="1"/>
  <c r="N312" i="12" s="1"/>
  <c r="P312" i="12" s="1"/>
  <c r="F316" i="12"/>
  <c r="F315" i="12" s="1"/>
  <c r="J325" i="12"/>
  <c r="L325" i="12" s="1"/>
  <c r="N325" i="12" s="1"/>
  <c r="P325" i="12" s="1"/>
  <c r="H439" i="12"/>
  <c r="J440" i="12"/>
  <c r="L440" i="12" s="1"/>
  <c r="N440" i="12" s="1"/>
  <c r="P440" i="12" s="1"/>
  <c r="J652" i="12"/>
  <c r="L652" i="12" s="1"/>
  <c r="N652" i="12" s="1"/>
  <c r="P652" i="12" s="1"/>
  <c r="H651" i="12"/>
  <c r="H650" i="12" s="1"/>
  <c r="M586" i="12"/>
  <c r="H36" i="12"/>
  <c r="J36" i="12" s="1"/>
  <c r="L36" i="12" s="1"/>
  <c r="N36" i="12" s="1"/>
  <c r="P36" i="12" s="1"/>
  <c r="K80" i="12"/>
  <c r="K79" i="12" s="1"/>
  <c r="K78" i="12" s="1"/>
  <c r="F102" i="12"/>
  <c r="F101" i="12" s="1"/>
  <c r="J111" i="12"/>
  <c r="L111" i="12" s="1"/>
  <c r="N111" i="12" s="1"/>
  <c r="P111" i="12" s="1"/>
  <c r="J127" i="12"/>
  <c r="L127" i="12" s="1"/>
  <c r="J153" i="12"/>
  <c r="L153" i="12" s="1"/>
  <c r="N153" i="12" s="1"/>
  <c r="P153" i="12" s="1"/>
  <c r="G148" i="12"/>
  <c r="G147" i="12" s="1"/>
  <c r="H163" i="12"/>
  <c r="J163" i="12" s="1"/>
  <c r="L163" i="12" s="1"/>
  <c r="N163" i="12" s="1"/>
  <c r="P163" i="12" s="1"/>
  <c r="H170" i="12"/>
  <c r="H169" i="12" s="1"/>
  <c r="H202" i="12"/>
  <c r="H201" i="12" s="1"/>
  <c r="G247" i="12"/>
  <c r="G246" i="12" s="1"/>
  <c r="G245" i="12" s="1"/>
  <c r="G232" i="12" s="1"/>
  <c r="G231" i="12" s="1"/>
  <c r="G263" i="12"/>
  <c r="G262" i="12" s="1"/>
  <c r="I283" i="12"/>
  <c r="I282" i="12" s="1"/>
  <c r="I281" i="12" s="1"/>
  <c r="I280" i="12" s="1"/>
  <c r="I279" i="12" s="1"/>
  <c r="K291" i="12"/>
  <c r="K290" i="12" s="1"/>
  <c r="I320" i="12"/>
  <c r="I319" i="12" s="1"/>
  <c r="J327" i="12"/>
  <c r="L327" i="12" s="1"/>
  <c r="N327" i="12" s="1"/>
  <c r="P327" i="12" s="1"/>
  <c r="F320" i="12"/>
  <c r="F319" i="12" s="1"/>
  <c r="F369" i="12"/>
  <c r="G450" i="12"/>
  <c r="J510" i="12"/>
  <c r="L510" i="12" s="1"/>
  <c r="N510" i="12" s="1"/>
  <c r="P510" i="12" s="1"/>
  <c r="H509" i="12"/>
  <c r="H508" i="12" s="1"/>
  <c r="H516" i="12"/>
  <c r="H515" i="12" s="1"/>
  <c r="H514" i="12" s="1"/>
  <c r="J514" i="12" s="1"/>
  <c r="L514" i="12" s="1"/>
  <c r="H520" i="12"/>
  <c r="J520" i="12" s="1"/>
  <c r="L520" i="12" s="1"/>
  <c r="N520" i="12" s="1"/>
  <c r="P520" i="12" s="1"/>
  <c r="J592" i="12"/>
  <c r="L592" i="12" s="1"/>
  <c r="N592" i="12" s="1"/>
  <c r="P592" i="12" s="1"/>
  <c r="H591" i="12"/>
  <c r="H590" i="12" s="1"/>
  <c r="H630" i="12"/>
  <c r="J630" i="12" s="1"/>
  <c r="L630" i="12" s="1"/>
  <c r="N630" i="12" s="1"/>
  <c r="P630" i="12" s="1"/>
  <c r="I636" i="12"/>
  <c r="H645" i="12"/>
  <c r="J645" i="12" s="1"/>
  <c r="L645" i="12" s="1"/>
  <c r="N645" i="12" s="1"/>
  <c r="P645" i="12" s="1"/>
  <c r="J646" i="12"/>
  <c r="L646" i="12" s="1"/>
  <c r="N646" i="12" s="1"/>
  <c r="P646" i="12" s="1"/>
  <c r="J710" i="12"/>
  <c r="L710" i="12" s="1"/>
  <c r="N710" i="12" s="1"/>
  <c r="P710" i="12" s="1"/>
  <c r="K431" i="12"/>
  <c r="K430" i="12" s="1"/>
  <c r="K429" i="12" s="1"/>
  <c r="F450" i="12"/>
  <c r="J497" i="12"/>
  <c r="L497" i="12" s="1"/>
  <c r="J659" i="12"/>
  <c r="L659" i="12" s="1"/>
  <c r="N659" i="12" s="1"/>
  <c r="P659" i="12" s="1"/>
  <c r="H658" i="12"/>
  <c r="J658" i="12" s="1"/>
  <c r="L658" i="12" s="1"/>
  <c r="N658" i="12" s="1"/>
  <c r="P658" i="12" s="1"/>
  <c r="I664" i="12"/>
  <c r="H764" i="12"/>
  <c r="J765" i="12"/>
  <c r="L765" i="12" s="1"/>
  <c r="N765" i="12" s="1"/>
  <c r="P765" i="12" s="1"/>
  <c r="J811" i="12"/>
  <c r="L811" i="12" s="1"/>
  <c r="N811" i="12" s="1"/>
  <c r="P811" i="12" s="1"/>
  <c r="H810" i="12"/>
  <c r="H809" i="12" s="1"/>
  <c r="M40" i="12"/>
  <c r="M39" i="12" s="1"/>
  <c r="F431" i="12"/>
  <c r="F430" i="12" s="1"/>
  <c r="F429" i="12" s="1"/>
  <c r="K450" i="12"/>
  <c r="H489" i="12"/>
  <c r="J489" i="12" s="1"/>
  <c r="L489" i="12" s="1"/>
  <c r="N489" i="12" s="1"/>
  <c r="P489" i="12" s="1"/>
  <c r="K488" i="12"/>
  <c r="K487" i="12" s="1"/>
  <c r="K486" i="12" s="1"/>
  <c r="K485" i="12" s="1"/>
  <c r="K478" i="12" s="1"/>
  <c r="J499" i="12"/>
  <c r="L499" i="12" s="1"/>
  <c r="N499" i="12" s="1"/>
  <c r="P499" i="12" s="1"/>
  <c r="H504" i="12"/>
  <c r="H503" i="12" s="1"/>
  <c r="H502" i="12" s="1"/>
  <c r="H501" i="12" s="1"/>
  <c r="G518" i="12"/>
  <c r="G513" i="12" s="1"/>
  <c r="G512" i="12" s="1"/>
  <c r="G511" i="12" s="1"/>
  <c r="H546" i="12"/>
  <c r="H545" i="12" s="1"/>
  <c r="F608" i="12"/>
  <c r="F627" i="12"/>
  <c r="F626" i="12" s="1"/>
  <c r="F625" i="12" s="1"/>
  <c r="F619" i="12" s="1"/>
  <c r="K627" i="12"/>
  <c r="K626" i="12" s="1"/>
  <c r="K625" i="12" s="1"/>
  <c r="K619" i="12" s="1"/>
  <c r="I686" i="12"/>
  <c r="I685" i="12" s="1"/>
  <c r="J687" i="12"/>
  <c r="L687" i="12" s="1"/>
  <c r="N687" i="12" s="1"/>
  <c r="P687" i="12" s="1"/>
  <c r="K697" i="12"/>
  <c r="K696" i="12" s="1"/>
  <c r="K695" i="12" s="1"/>
  <c r="L772" i="12"/>
  <c r="N772" i="12" s="1"/>
  <c r="P772" i="12" s="1"/>
  <c r="J771" i="12"/>
  <c r="J770" i="12" s="1"/>
  <c r="G783" i="12"/>
  <c r="G782" i="12" s="1"/>
  <c r="G781" i="12" s="1"/>
  <c r="G780" i="12" s="1"/>
  <c r="M110" i="12"/>
  <c r="M109" i="12" s="1"/>
  <c r="M108" i="12" s="1"/>
  <c r="M294" i="12"/>
  <c r="M293" i="12" s="1"/>
  <c r="M292" i="12" s="1"/>
  <c r="M18" i="12"/>
  <c r="M813" i="12"/>
  <c r="G671" i="12"/>
  <c r="G670" i="12" s="1"/>
  <c r="G669" i="12" s="1"/>
  <c r="G664" i="12" s="1"/>
  <c r="M225" i="12"/>
  <c r="M224" i="12" s="1"/>
  <c r="F655" i="12"/>
  <c r="F654" i="12" s="1"/>
  <c r="F653" i="12" s="1"/>
  <c r="F648" i="12" s="1"/>
  <c r="H662" i="12"/>
  <c r="J662" i="12" s="1"/>
  <c r="L662" i="12" s="1"/>
  <c r="N662" i="12" s="1"/>
  <c r="P662" i="12" s="1"/>
  <c r="K671" i="12"/>
  <c r="K670" i="12" s="1"/>
  <c r="K669" i="12" s="1"/>
  <c r="K664" i="12" s="1"/>
  <c r="H676" i="12"/>
  <c r="J676" i="12" s="1"/>
  <c r="L676" i="12" s="1"/>
  <c r="N676" i="12" s="1"/>
  <c r="P676" i="12" s="1"/>
  <c r="H693" i="12"/>
  <c r="L768" i="12"/>
  <c r="N768" i="12" s="1"/>
  <c r="P768" i="12" s="1"/>
  <c r="F780" i="12"/>
  <c r="H805" i="12"/>
  <c r="J805" i="12" s="1"/>
  <c r="L805" i="12" s="1"/>
  <c r="N805" i="12" s="1"/>
  <c r="P805" i="12" s="1"/>
  <c r="M753" i="12"/>
  <c r="M752" i="12" s="1"/>
  <c r="M771" i="12"/>
  <c r="M770" i="12" s="1"/>
  <c r="M583" i="12"/>
  <c r="M582" i="12" s="1"/>
  <c r="M396" i="12"/>
  <c r="M395" i="12" s="1"/>
  <c r="M299" i="12"/>
  <c r="M11" i="12"/>
  <c r="M49" i="12"/>
  <c r="M33" i="12"/>
  <c r="M54" i="12"/>
  <c r="M127" i="12"/>
  <c r="M178" i="12"/>
  <c r="M183" i="12"/>
  <c r="M189" i="12"/>
  <c r="M215" i="12"/>
  <c r="M240" i="12"/>
  <c r="M354" i="12"/>
  <c r="M365" i="12"/>
  <c r="M421" i="12"/>
  <c r="M529" i="12"/>
  <c r="M71" i="12"/>
  <c r="M89" i="12"/>
  <c r="M117" i="12"/>
  <c r="M136" i="12"/>
  <c r="M235" i="12"/>
  <c r="M283" i="12"/>
  <c r="M329" i="12"/>
  <c r="M373" i="12"/>
  <c r="M475" i="12"/>
  <c r="M518" i="12"/>
  <c r="M543" i="12"/>
  <c r="M558" i="12"/>
  <c r="M143" i="12"/>
  <c r="M154" i="12"/>
  <c r="M162" i="12"/>
  <c r="M167" i="12"/>
  <c r="M200" i="12"/>
  <c r="M258" i="12"/>
  <c r="M274" i="12"/>
  <c r="M323" i="12"/>
  <c r="M507" i="12"/>
  <c r="M514" i="12"/>
  <c r="M615" i="12"/>
  <c r="M685" i="12"/>
  <c r="M792" i="12"/>
  <c r="M66" i="12"/>
  <c r="M80" i="12"/>
  <c r="M105" i="12"/>
  <c r="M130" i="12"/>
  <c r="M151" i="12"/>
  <c r="M192" i="12"/>
  <c r="M207" i="12"/>
  <c r="M218" i="12"/>
  <c r="M247" i="12"/>
  <c r="M265" i="12"/>
  <c r="M271" i="12"/>
  <c r="M348" i="12"/>
  <c r="M415" i="12"/>
  <c r="M426" i="12"/>
  <c r="M455" i="12"/>
  <c r="M454" i="12"/>
  <c r="M571" i="12"/>
  <c r="M311" i="12"/>
  <c r="M361" i="12"/>
  <c r="M388" i="12"/>
  <c r="M431" i="12"/>
  <c r="M488" i="12"/>
  <c r="M538" i="12"/>
  <c r="M566" i="12"/>
  <c r="M637" i="12"/>
  <c r="M671" i="12"/>
  <c r="M692" i="12"/>
  <c r="M728" i="12"/>
  <c r="M743" i="12"/>
  <c r="M823" i="12"/>
  <c r="M604" i="12"/>
  <c r="M682" i="12"/>
  <c r="M817" i="12"/>
  <c r="M438" i="12"/>
  <c r="M551" i="12"/>
  <c r="M766" i="12"/>
  <c r="M812" i="12"/>
  <c r="M597" i="12"/>
  <c r="M611" i="12"/>
  <c r="M622" i="12"/>
  <c r="M655" i="12"/>
  <c r="M697" i="12"/>
  <c r="M708" i="12"/>
  <c r="M718" i="12"/>
  <c r="M734" i="12"/>
  <c r="M757" i="12"/>
  <c r="M763" i="12"/>
  <c r="M803" i="12"/>
  <c r="M808" i="12"/>
  <c r="M642" i="12"/>
  <c r="M746" i="12"/>
  <c r="M775" i="12"/>
  <c r="M797" i="12"/>
  <c r="M826" i="12"/>
  <c r="K17" i="12"/>
  <c r="J24" i="12"/>
  <c r="L24" i="12" s="1"/>
  <c r="N24" i="12" s="1"/>
  <c r="P24" i="12" s="1"/>
  <c r="H23" i="12"/>
  <c r="J23" i="12" s="1"/>
  <c r="L23" i="12" s="1"/>
  <c r="N23" i="12" s="1"/>
  <c r="P23" i="12" s="1"/>
  <c r="H21" i="12"/>
  <c r="J22" i="12"/>
  <c r="L22" i="12" s="1"/>
  <c r="N22" i="12" s="1"/>
  <c r="P22" i="12" s="1"/>
  <c r="I38" i="12"/>
  <c r="J55" i="12"/>
  <c r="L55" i="12" s="1"/>
  <c r="N55" i="12" s="1"/>
  <c r="P55" i="12" s="1"/>
  <c r="K71" i="12"/>
  <c r="K70" i="12" s="1"/>
  <c r="K69" i="12" s="1"/>
  <c r="K60" i="12" s="1"/>
  <c r="K59" i="12" s="1"/>
  <c r="H76" i="12"/>
  <c r="J76" i="12" s="1"/>
  <c r="L76" i="12" s="1"/>
  <c r="N76" i="12" s="1"/>
  <c r="P76" i="12" s="1"/>
  <c r="J77" i="12"/>
  <c r="L77" i="12" s="1"/>
  <c r="N77" i="12" s="1"/>
  <c r="P77" i="12" s="1"/>
  <c r="I80" i="12"/>
  <c r="I79" i="12" s="1"/>
  <c r="I78" i="12" s="1"/>
  <c r="I60" i="12" s="1"/>
  <c r="I59" i="12" s="1"/>
  <c r="G114" i="12"/>
  <c r="G113" i="12" s="1"/>
  <c r="H126" i="12"/>
  <c r="G166" i="12"/>
  <c r="G165" i="12" s="1"/>
  <c r="K263" i="12"/>
  <c r="K262" i="12" s="1"/>
  <c r="H272" i="12"/>
  <c r="J273" i="12"/>
  <c r="L273" i="12" s="1"/>
  <c r="N273" i="12" s="1"/>
  <c r="P273" i="12" s="1"/>
  <c r="F17" i="12"/>
  <c r="J56" i="12"/>
  <c r="L56" i="12" s="1"/>
  <c r="N56" i="12" s="1"/>
  <c r="P56" i="12" s="1"/>
  <c r="H72" i="12"/>
  <c r="J73" i="12"/>
  <c r="L73" i="12" s="1"/>
  <c r="N73" i="12" s="1"/>
  <c r="P73" i="12" s="1"/>
  <c r="J83" i="12"/>
  <c r="L83" i="12" s="1"/>
  <c r="N83" i="12" s="1"/>
  <c r="P83" i="12" s="1"/>
  <c r="H91" i="12"/>
  <c r="J92" i="12"/>
  <c r="L92" i="12" s="1"/>
  <c r="N92" i="12" s="1"/>
  <c r="P92" i="12" s="1"/>
  <c r="G102" i="12"/>
  <c r="G101" i="12" s="1"/>
  <c r="J110" i="12"/>
  <c r="L110" i="12" s="1"/>
  <c r="H109" i="12"/>
  <c r="H150" i="12"/>
  <c r="F166" i="12"/>
  <c r="F165" i="12" s="1"/>
  <c r="K212" i="12"/>
  <c r="K211" i="12" s="1"/>
  <c r="F263" i="12"/>
  <c r="F262" i="12" s="1"/>
  <c r="F261" i="12" s="1"/>
  <c r="J229" i="12"/>
  <c r="L229" i="12" s="1"/>
  <c r="N229" i="12" s="1"/>
  <c r="P229" i="12" s="1"/>
  <c r="I228" i="12"/>
  <c r="J25" i="12"/>
  <c r="L25" i="12" s="1"/>
  <c r="N25" i="12" s="1"/>
  <c r="P25" i="12" s="1"/>
  <c r="G71" i="12"/>
  <c r="G70" i="12" s="1"/>
  <c r="G69" i="12" s="1"/>
  <c r="G60" i="12" s="1"/>
  <c r="G59" i="12" s="1"/>
  <c r="F85" i="12"/>
  <c r="I114" i="12"/>
  <c r="I113" i="12" s="1"/>
  <c r="F148" i="12"/>
  <c r="F147" i="12" s="1"/>
  <c r="J159" i="12"/>
  <c r="L159" i="12" s="1"/>
  <c r="N159" i="12" s="1"/>
  <c r="P159" i="12" s="1"/>
  <c r="H157" i="12"/>
  <c r="H185" i="12"/>
  <c r="J186" i="12"/>
  <c r="L186" i="12" s="1"/>
  <c r="N186" i="12" s="1"/>
  <c r="P186" i="12" s="1"/>
  <c r="J251" i="12"/>
  <c r="L251" i="12" s="1"/>
  <c r="N251" i="12" s="1"/>
  <c r="P251" i="12" s="1"/>
  <c r="H250" i="12"/>
  <c r="J250" i="12" s="1"/>
  <c r="L250" i="12" s="1"/>
  <c r="N250" i="12" s="1"/>
  <c r="P250" i="12" s="1"/>
  <c r="H408" i="12"/>
  <c r="J409" i="12"/>
  <c r="L409" i="12" s="1"/>
  <c r="N409" i="12" s="1"/>
  <c r="P409" i="12" s="1"/>
  <c r="H427" i="12"/>
  <c r="J428" i="12"/>
  <c r="L428" i="12" s="1"/>
  <c r="N428" i="12" s="1"/>
  <c r="P428" i="12" s="1"/>
  <c r="G494" i="12"/>
  <c r="G493" i="12" s="1"/>
  <c r="G495" i="12"/>
  <c r="I30" i="12"/>
  <c r="I29" i="12" s="1"/>
  <c r="I28" i="12" s="1"/>
  <c r="J28" i="12" s="1"/>
  <c r="L28" i="12" s="1"/>
  <c r="N28" i="12" s="1"/>
  <c r="P28" i="12" s="1"/>
  <c r="H52" i="12"/>
  <c r="H64" i="12"/>
  <c r="H74" i="12"/>
  <c r="J74" i="12" s="1"/>
  <c r="L74" i="12" s="1"/>
  <c r="N74" i="12" s="1"/>
  <c r="P74" i="12" s="1"/>
  <c r="I151" i="12"/>
  <c r="I150" i="12" s="1"/>
  <c r="J222" i="12"/>
  <c r="L222" i="12" s="1"/>
  <c r="N222" i="12" s="1"/>
  <c r="P222" i="12" s="1"/>
  <c r="H221" i="12"/>
  <c r="H236" i="12"/>
  <c r="J237" i="12"/>
  <c r="L237" i="12" s="1"/>
  <c r="N237" i="12" s="1"/>
  <c r="P237" i="12" s="1"/>
  <c r="F240" i="12"/>
  <c r="F239" i="12" s="1"/>
  <c r="F238" i="12" s="1"/>
  <c r="F232" i="12" s="1"/>
  <c r="F231" i="12" s="1"/>
  <c r="K247" i="12"/>
  <c r="K246" i="12" s="1"/>
  <c r="K245" i="12" s="1"/>
  <c r="K232" i="12" s="1"/>
  <c r="K231" i="12" s="1"/>
  <c r="K283" i="12"/>
  <c r="K282" i="12" s="1"/>
  <c r="K281" i="12" s="1"/>
  <c r="K280" i="12" s="1"/>
  <c r="K279" i="12" s="1"/>
  <c r="H288" i="12"/>
  <c r="J288" i="12" s="1"/>
  <c r="L288" i="12" s="1"/>
  <c r="N288" i="12" s="1"/>
  <c r="P288" i="12" s="1"/>
  <c r="J289" i="12"/>
  <c r="L289" i="12" s="1"/>
  <c r="N289" i="12" s="1"/>
  <c r="P289" i="12" s="1"/>
  <c r="G320" i="12"/>
  <c r="G319" i="12" s="1"/>
  <c r="H350" i="12"/>
  <c r="I455" i="12"/>
  <c r="I454" i="12"/>
  <c r="I453" i="12" s="1"/>
  <c r="I452" i="12" s="1"/>
  <c r="I451" i="12" s="1"/>
  <c r="H476" i="12"/>
  <c r="J477" i="12"/>
  <c r="L477" i="12" s="1"/>
  <c r="N477" i="12" s="1"/>
  <c r="P477" i="12" s="1"/>
  <c r="F310" i="12"/>
  <c r="H311" i="12"/>
  <c r="J311" i="12" s="1"/>
  <c r="L311" i="12" s="1"/>
  <c r="H248" i="12"/>
  <c r="J249" i="12"/>
  <c r="L249" i="12" s="1"/>
  <c r="N249" i="12" s="1"/>
  <c r="P249" i="12" s="1"/>
  <c r="H252" i="12"/>
  <c r="J252" i="12" s="1"/>
  <c r="L252" i="12" s="1"/>
  <c r="N252" i="12" s="1"/>
  <c r="P252" i="12" s="1"/>
  <c r="J253" i="12"/>
  <c r="L253" i="12" s="1"/>
  <c r="N253" i="12" s="1"/>
  <c r="P253" i="12" s="1"/>
  <c r="H284" i="12"/>
  <c r="J285" i="12"/>
  <c r="L285" i="12" s="1"/>
  <c r="N285" i="12" s="1"/>
  <c r="P285" i="12" s="1"/>
  <c r="F306" i="12"/>
  <c r="H307" i="12"/>
  <c r="J307" i="12" s="1"/>
  <c r="L307" i="12" s="1"/>
  <c r="N307" i="12" s="1"/>
  <c r="P307" i="12" s="1"/>
  <c r="J399" i="12"/>
  <c r="L399" i="12" s="1"/>
  <c r="N399" i="12" s="1"/>
  <c r="P399" i="12" s="1"/>
  <c r="H398" i="12"/>
  <c r="F80" i="12"/>
  <c r="J129" i="12"/>
  <c r="L129" i="12" s="1"/>
  <c r="N129" i="12" s="1"/>
  <c r="P129" i="12" s="1"/>
  <c r="I263" i="12"/>
  <c r="I262" i="12" s="1"/>
  <c r="G283" i="12"/>
  <c r="G282" i="12" s="1"/>
  <c r="G281" i="12" s="1"/>
  <c r="G280" i="12" s="1"/>
  <c r="G279" i="12" s="1"/>
  <c r="H374" i="12"/>
  <c r="F494" i="12"/>
  <c r="F493" i="12" s="1"/>
  <c r="I577" i="12"/>
  <c r="I576" i="12" s="1"/>
  <c r="I570" i="12" s="1"/>
  <c r="J578" i="12"/>
  <c r="L578" i="12" s="1"/>
  <c r="N578" i="12" s="1"/>
  <c r="P578" i="12" s="1"/>
  <c r="H286" i="12"/>
  <c r="J286" i="12" s="1"/>
  <c r="L286" i="12" s="1"/>
  <c r="N286" i="12" s="1"/>
  <c r="P286" i="12" s="1"/>
  <c r="J383" i="12"/>
  <c r="L383" i="12" s="1"/>
  <c r="N383" i="12" s="1"/>
  <c r="P383" i="12" s="1"/>
  <c r="H382" i="12"/>
  <c r="G395" i="12"/>
  <c r="G394" i="12" s="1"/>
  <c r="G393" i="12" s="1"/>
  <c r="J403" i="12"/>
  <c r="L403" i="12" s="1"/>
  <c r="N403" i="12" s="1"/>
  <c r="P403" i="12" s="1"/>
  <c r="H402" i="12"/>
  <c r="J432" i="12"/>
  <c r="L432" i="12" s="1"/>
  <c r="N432" i="12" s="1"/>
  <c r="P432" i="12" s="1"/>
  <c r="J483" i="12"/>
  <c r="L483" i="12" s="1"/>
  <c r="N483" i="12" s="1"/>
  <c r="P483" i="12" s="1"/>
  <c r="H576" i="12"/>
  <c r="I438" i="12"/>
  <c r="I437" i="12" s="1"/>
  <c r="I436" i="12" s="1"/>
  <c r="H491" i="12"/>
  <c r="J492" i="12"/>
  <c r="L492" i="12" s="1"/>
  <c r="N492" i="12" s="1"/>
  <c r="P492" i="12" s="1"/>
  <c r="I495" i="12"/>
  <c r="J546" i="12"/>
  <c r="L546" i="12" s="1"/>
  <c r="N546" i="12" s="1"/>
  <c r="P546" i="12" s="1"/>
  <c r="J618" i="12"/>
  <c r="L618" i="12" s="1"/>
  <c r="N618" i="12" s="1"/>
  <c r="P618" i="12" s="1"/>
  <c r="H617" i="12"/>
  <c r="H324" i="12"/>
  <c r="K395" i="12"/>
  <c r="I410" i="12"/>
  <c r="J410" i="12" s="1"/>
  <c r="L410" i="12" s="1"/>
  <c r="N410" i="12" s="1"/>
  <c r="P410" i="12" s="1"/>
  <c r="J411" i="12"/>
  <c r="L411" i="12" s="1"/>
  <c r="N411" i="12" s="1"/>
  <c r="P411" i="12" s="1"/>
  <c r="F416" i="12"/>
  <c r="H417" i="12"/>
  <c r="J417" i="12" s="1"/>
  <c r="L417" i="12" s="1"/>
  <c r="N417" i="12" s="1"/>
  <c r="P417" i="12" s="1"/>
  <c r="J441" i="12"/>
  <c r="L441" i="12" s="1"/>
  <c r="N441" i="12" s="1"/>
  <c r="P441" i="12" s="1"/>
  <c r="I461" i="12"/>
  <c r="G488" i="12"/>
  <c r="G487" i="12" s="1"/>
  <c r="G486" i="12" s="1"/>
  <c r="G485" i="12" s="1"/>
  <c r="G478" i="12" s="1"/>
  <c r="H496" i="12"/>
  <c r="J498" i="12"/>
  <c r="L498" i="12" s="1"/>
  <c r="K494" i="12"/>
  <c r="K493" i="12" s="1"/>
  <c r="K495" i="12"/>
  <c r="J524" i="12"/>
  <c r="L524" i="12" s="1"/>
  <c r="N524" i="12" s="1"/>
  <c r="P524" i="12" s="1"/>
  <c r="H523" i="12"/>
  <c r="I558" i="12"/>
  <c r="H574" i="12"/>
  <c r="J575" i="12"/>
  <c r="L575" i="12" s="1"/>
  <c r="N575" i="12" s="1"/>
  <c r="P575" i="12" s="1"/>
  <c r="J606" i="12"/>
  <c r="L606" i="12" s="1"/>
  <c r="N606" i="12" s="1"/>
  <c r="P606" i="12" s="1"/>
  <c r="H605" i="12"/>
  <c r="J657" i="12"/>
  <c r="L657" i="12" s="1"/>
  <c r="N657" i="12" s="1"/>
  <c r="P657" i="12" s="1"/>
  <c r="H656" i="12"/>
  <c r="H482" i="12"/>
  <c r="I488" i="12"/>
  <c r="I487" i="12" s="1"/>
  <c r="I486" i="12" s="1"/>
  <c r="I485" i="12" s="1"/>
  <c r="I478" i="12" s="1"/>
  <c r="I502" i="12"/>
  <c r="I501" i="12" s="1"/>
  <c r="I506" i="12"/>
  <c r="I518" i="12"/>
  <c r="I513" i="12" s="1"/>
  <c r="I512" i="12" s="1"/>
  <c r="I511" i="12" s="1"/>
  <c r="H553" i="12"/>
  <c r="J554" i="12"/>
  <c r="L554" i="12" s="1"/>
  <c r="N554" i="12" s="1"/>
  <c r="P554" i="12" s="1"/>
  <c r="H567" i="12"/>
  <c r="J568" i="12"/>
  <c r="L568" i="12" s="1"/>
  <c r="N568" i="12" s="1"/>
  <c r="P568" i="12" s="1"/>
  <c r="G570" i="12"/>
  <c r="G569" i="12" s="1"/>
  <c r="I608" i="12"/>
  <c r="J628" i="12"/>
  <c r="L628" i="12" s="1"/>
  <c r="N628" i="12" s="1"/>
  <c r="P628" i="12" s="1"/>
  <c r="F513" i="12"/>
  <c r="F512" i="12" s="1"/>
  <c r="F511" i="12" s="1"/>
  <c r="J579" i="12"/>
  <c r="L579" i="12" s="1"/>
  <c r="N579" i="12" s="1"/>
  <c r="P579" i="12" s="1"/>
  <c r="G679" i="12"/>
  <c r="J515" i="12"/>
  <c r="L515" i="12" s="1"/>
  <c r="N515" i="12" s="1"/>
  <c r="P515" i="12" s="1"/>
  <c r="F529" i="12"/>
  <c r="F528" i="12" s="1"/>
  <c r="F527" i="12" s="1"/>
  <c r="F526" i="12" s="1"/>
  <c r="F525" i="12" s="1"/>
  <c r="J540" i="12"/>
  <c r="L540" i="12" s="1"/>
  <c r="N540" i="12" s="1"/>
  <c r="P540" i="12" s="1"/>
  <c r="H539" i="12"/>
  <c r="H623" i="12"/>
  <c r="J624" i="12"/>
  <c r="L624" i="12" s="1"/>
  <c r="N624" i="12" s="1"/>
  <c r="P624" i="12" s="1"/>
  <c r="G642" i="12"/>
  <c r="G641" i="12" s="1"/>
  <c r="G640" i="12" s="1"/>
  <c r="G635" i="12" s="1"/>
  <c r="G634" i="12" s="1"/>
  <c r="F671" i="12"/>
  <c r="F670" i="12" s="1"/>
  <c r="F669" i="12" s="1"/>
  <c r="F664" i="12" s="1"/>
  <c r="H683" i="12"/>
  <c r="J684" i="12"/>
  <c r="L684" i="12" s="1"/>
  <c r="N684" i="12" s="1"/>
  <c r="P684" i="12" s="1"/>
  <c r="F635" i="12"/>
  <c r="F634" i="12" s="1"/>
  <c r="I648" i="12"/>
  <c r="G648" i="12"/>
  <c r="H667" i="12"/>
  <c r="J668" i="12"/>
  <c r="L668" i="12" s="1"/>
  <c r="N668" i="12" s="1"/>
  <c r="P668" i="12" s="1"/>
  <c r="H705" i="12"/>
  <c r="J706" i="12"/>
  <c r="L706" i="12" s="1"/>
  <c r="N706" i="12" s="1"/>
  <c r="P706" i="12" s="1"/>
  <c r="J716" i="12"/>
  <c r="L716" i="12" s="1"/>
  <c r="N716" i="12" s="1"/>
  <c r="P716" i="12" s="1"/>
  <c r="H715" i="12"/>
  <c r="H730" i="12"/>
  <c r="J731" i="12"/>
  <c r="L731" i="12" s="1"/>
  <c r="N731" i="12" s="1"/>
  <c r="P731" i="12" s="1"/>
  <c r="J741" i="12"/>
  <c r="L741" i="12" s="1"/>
  <c r="N741" i="12" s="1"/>
  <c r="P741" i="12" s="1"/>
  <c r="H740" i="12"/>
  <c r="I642" i="12"/>
  <c r="I641" i="12" s="1"/>
  <c r="I640" i="12" s="1"/>
  <c r="K770" i="12"/>
  <c r="K679" i="12" s="1"/>
  <c r="H777" i="12"/>
  <c r="H759" i="12"/>
  <c r="J760" i="12"/>
  <c r="L760" i="12" s="1"/>
  <c r="N760" i="12" s="1"/>
  <c r="P760" i="12" s="1"/>
  <c r="K780" i="12"/>
  <c r="F697" i="12"/>
  <c r="F696" i="12" s="1"/>
  <c r="F695" i="12" s="1"/>
  <c r="F679" i="12" s="1"/>
  <c r="H823" i="12"/>
  <c r="J824" i="12"/>
  <c r="L824" i="12" s="1"/>
  <c r="N824" i="12" s="1"/>
  <c r="P824" i="12" s="1"/>
  <c r="H754" i="12"/>
  <c r="J767" i="12"/>
  <c r="J810" i="12"/>
  <c r="L810" i="12" s="1"/>
  <c r="N810" i="12" s="1"/>
  <c r="P810" i="12" s="1"/>
  <c r="H819" i="12"/>
  <c r="J820" i="12"/>
  <c r="L820" i="12" s="1"/>
  <c r="N820" i="12" s="1"/>
  <c r="P820" i="12" s="1"/>
  <c r="I762" i="12"/>
  <c r="I761" i="12" s="1"/>
  <c r="I679" i="12" s="1"/>
  <c r="I780" i="12"/>
  <c r="H793" i="12"/>
  <c r="J794" i="12"/>
  <c r="L794" i="12" s="1"/>
  <c r="N794" i="12" s="1"/>
  <c r="P794" i="12" s="1"/>
  <c r="J298" i="12" l="1"/>
  <c r="L298" i="12" s="1"/>
  <c r="J225" i="12"/>
  <c r="L225" i="12" s="1"/>
  <c r="J145" i="12"/>
  <c r="L145" i="12" s="1"/>
  <c r="N145" i="12" s="1"/>
  <c r="P145" i="12" s="1"/>
  <c r="H708" i="12"/>
  <c r="H707" i="12" s="1"/>
  <c r="J707" i="12" s="1"/>
  <c r="L707" i="12" s="1"/>
  <c r="J709" i="12"/>
  <c r="L709" i="12" s="1"/>
  <c r="N709" i="12" s="1"/>
  <c r="P709" i="12" s="1"/>
  <c r="J733" i="12"/>
  <c r="L733" i="12" s="1"/>
  <c r="J365" i="12"/>
  <c r="L365" i="12" s="1"/>
  <c r="N365" i="12" s="1"/>
  <c r="P365" i="12" s="1"/>
  <c r="H334" i="12"/>
  <c r="H333" i="12" s="1"/>
  <c r="J333" i="12" s="1"/>
  <c r="L333" i="12" s="1"/>
  <c r="N333" i="12" s="1"/>
  <c r="P333" i="12" s="1"/>
  <c r="J367" i="12"/>
  <c r="L367" i="12" s="1"/>
  <c r="N367" i="12" s="1"/>
  <c r="P367" i="12" s="1"/>
  <c r="J366" i="12"/>
  <c r="L366" i="12" s="1"/>
  <c r="N366" i="12" s="1"/>
  <c r="P366" i="12" s="1"/>
  <c r="J734" i="12"/>
  <c r="L734" i="12" s="1"/>
  <c r="N734" i="12" s="1"/>
  <c r="P734" i="12" s="1"/>
  <c r="J688" i="12"/>
  <c r="L688" i="12" s="1"/>
  <c r="N688" i="12" s="1"/>
  <c r="P688" i="12" s="1"/>
  <c r="H697" i="12"/>
  <c r="J277" i="12"/>
  <c r="L277" i="12" s="1"/>
  <c r="N277" i="12" s="1"/>
  <c r="P277" i="12" s="1"/>
  <c r="F647" i="12"/>
  <c r="J422" i="12"/>
  <c r="L422" i="12" s="1"/>
  <c r="N422" i="12" s="1"/>
  <c r="P422" i="12" s="1"/>
  <c r="H275" i="12"/>
  <c r="J275" i="12" s="1"/>
  <c r="L275" i="12" s="1"/>
  <c r="N275" i="12" s="1"/>
  <c r="P275" i="12" s="1"/>
  <c r="J343" i="12"/>
  <c r="L343" i="12" s="1"/>
  <c r="N343" i="12" s="1"/>
  <c r="P343" i="12" s="1"/>
  <c r="J299" i="12"/>
  <c r="L299" i="12" s="1"/>
  <c r="N299" i="12" s="1"/>
  <c r="P299" i="12" s="1"/>
  <c r="N292" i="12"/>
  <c r="P292" i="12" s="1"/>
  <c r="I647" i="12"/>
  <c r="N225" i="12"/>
  <c r="P225" i="12" s="1"/>
  <c r="N498" i="12"/>
  <c r="P498" i="12" s="1"/>
  <c r="H121" i="12"/>
  <c r="H120" i="12" s="1"/>
  <c r="J120" i="12" s="1"/>
  <c r="L120" i="12" s="1"/>
  <c r="N120" i="12" s="1"/>
  <c r="P120" i="12" s="1"/>
  <c r="I596" i="12"/>
  <c r="J596" i="12" s="1"/>
  <c r="L596" i="12" s="1"/>
  <c r="H97" i="12"/>
  <c r="J97" i="12" s="1"/>
  <c r="L97" i="12" s="1"/>
  <c r="N97" i="12" s="1"/>
  <c r="P97" i="12" s="1"/>
  <c r="I261" i="12"/>
  <c r="J447" i="12"/>
  <c r="L447" i="12" s="1"/>
  <c r="N447" i="12" s="1"/>
  <c r="P447" i="12" s="1"/>
  <c r="J202" i="12"/>
  <c r="L202" i="12" s="1"/>
  <c r="N202" i="12" s="1"/>
  <c r="P202" i="12" s="1"/>
  <c r="G647" i="12"/>
  <c r="H529" i="12"/>
  <c r="J529" i="12" s="1"/>
  <c r="L529" i="12" s="1"/>
  <c r="N529" i="12" s="1"/>
  <c r="P529" i="12" s="1"/>
  <c r="J735" i="12"/>
  <c r="L735" i="12" s="1"/>
  <c r="N735" i="12" s="1"/>
  <c r="P735" i="12" s="1"/>
  <c r="J215" i="12"/>
  <c r="L215" i="12" s="1"/>
  <c r="N215" i="12" s="1"/>
  <c r="P215" i="12" s="1"/>
  <c r="J216" i="12"/>
  <c r="L216" i="12" s="1"/>
  <c r="N216" i="12" s="1"/>
  <c r="P216" i="12" s="1"/>
  <c r="H116" i="12"/>
  <c r="J116" i="12" s="1"/>
  <c r="L116" i="12" s="1"/>
  <c r="J720" i="12"/>
  <c r="L720" i="12" s="1"/>
  <c r="N720" i="12" s="1"/>
  <c r="P720" i="12" s="1"/>
  <c r="J214" i="12"/>
  <c r="L214" i="12" s="1"/>
  <c r="H748" i="12"/>
  <c r="J748" i="12" s="1"/>
  <c r="L748" i="12" s="1"/>
  <c r="N748" i="12" s="1"/>
  <c r="P748" i="12" s="1"/>
  <c r="J448" i="12"/>
  <c r="L448" i="12" s="1"/>
  <c r="N448" i="12" s="1"/>
  <c r="P448" i="12" s="1"/>
  <c r="H266" i="12"/>
  <c r="J266" i="12" s="1"/>
  <c r="L266" i="12" s="1"/>
  <c r="N266" i="12" s="1"/>
  <c r="P266" i="12" s="1"/>
  <c r="K607" i="12"/>
  <c r="J132" i="12"/>
  <c r="L132" i="12" s="1"/>
  <c r="N132" i="12" s="1"/>
  <c r="P132" i="12" s="1"/>
  <c r="J224" i="12"/>
  <c r="L224" i="12" s="1"/>
  <c r="N224" i="12" s="1"/>
  <c r="P224" i="12" s="1"/>
  <c r="J300" i="12"/>
  <c r="L300" i="12" s="1"/>
  <c r="N300" i="12" s="1"/>
  <c r="P300" i="12" s="1"/>
  <c r="P743" i="10"/>
  <c r="M38" i="12"/>
  <c r="H316" i="12"/>
  <c r="J316" i="12" s="1"/>
  <c r="L316" i="12" s="1"/>
  <c r="N316" i="12" s="1"/>
  <c r="P316" i="12" s="1"/>
  <c r="J743" i="12"/>
  <c r="L743" i="12" s="1"/>
  <c r="N743" i="12" s="1"/>
  <c r="P743" i="12" s="1"/>
  <c r="H783" i="12"/>
  <c r="H627" i="12"/>
  <c r="H626" i="12" s="1"/>
  <c r="J463" i="12"/>
  <c r="L463" i="12" s="1"/>
  <c r="N463" i="12" s="1"/>
  <c r="P463" i="12" s="1"/>
  <c r="H813" i="12"/>
  <c r="H812" i="12" s="1"/>
  <c r="H189" i="12"/>
  <c r="J189" i="12" s="1"/>
  <c r="L189" i="12" s="1"/>
  <c r="N189" i="12" s="1"/>
  <c r="P189" i="12" s="1"/>
  <c r="H718" i="12"/>
  <c r="J719" i="12"/>
  <c r="L719" i="12" s="1"/>
  <c r="N719" i="12" s="1"/>
  <c r="P719" i="12" s="1"/>
  <c r="J226" i="12"/>
  <c r="L226" i="12" s="1"/>
  <c r="N226" i="12" s="1"/>
  <c r="P226" i="12" s="1"/>
  <c r="J636" i="12"/>
  <c r="L636" i="12" s="1"/>
  <c r="H828" i="12"/>
  <c r="H827" i="12" s="1"/>
  <c r="J786" i="12"/>
  <c r="L786" i="12" s="1"/>
  <c r="N786" i="12" s="1"/>
  <c r="P786" i="12" s="1"/>
  <c r="J708" i="12"/>
  <c r="L708" i="12" s="1"/>
  <c r="N708" i="12" s="1"/>
  <c r="P708" i="12" s="1"/>
  <c r="J456" i="12"/>
  <c r="L456" i="12" s="1"/>
  <c r="N456" i="12" s="1"/>
  <c r="P456" i="12" s="1"/>
  <c r="J591" i="12"/>
  <c r="L591" i="12" s="1"/>
  <c r="N591" i="12" s="1"/>
  <c r="P591" i="12" s="1"/>
  <c r="J516" i="12"/>
  <c r="L516" i="12" s="1"/>
  <c r="N516" i="12" s="1"/>
  <c r="P516" i="12" s="1"/>
  <c r="H240" i="12"/>
  <c r="J240" i="12" s="1"/>
  <c r="L240" i="12" s="1"/>
  <c r="N240" i="12" s="1"/>
  <c r="P240" i="12" s="1"/>
  <c r="J170" i="12"/>
  <c r="L170" i="12" s="1"/>
  <c r="N170" i="12" s="1"/>
  <c r="P170" i="12" s="1"/>
  <c r="L770" i="12"/>
  <c r="N770" i="12" s="1"/>
  <c r="P770" i="12" s="1"/>
  <c r="J637" i="12"/>
  <c r="L637" i="12" s="1"/>
  <c r="N637" i="12" s="1"/>
  <c r="P637" i="12" s="1"/>
  <c r="J638" i="12"/>
  <c r="L638" i="12" s="1"/>
  <c r="N638" i="12" s="1"/>
  <c r="P638" i="12" s="1"/>
  <c r="H799" i="12"/>
  <c r="H798" i="12" s="1"/>
  <c r="G261" i="12"/>
  <c r="J651" i="12"/>
  <c r="L651" i="12" s="1"/>
  <c r="N651" i="12" s="1"/>
  <c r="P651" i="12" s="1"/>
  <c r="H642" i="12"/>
  <c r="H641" i="12" s="1"/>
  <c r="H258" i="12"/>
  <c r="H257" i="12" s="1"/>
  <c r="H179" i="12"/>
  <c r="J179" i="12" s="1"/>
  <c r="L179" i="12" s="1"/>
  <c r="N179" i="12" s="1"/>
  <c r="P179" i="12" s="1"/>
  <c r="K647" i="12"/>
  <c r="G16" i="12"/>
  <c r="G8" i="12" s="1"/>
  <c r="J123" i="12"/>
  <c r="L123" i="12" s="1"/>
  <c r="N123" i="12" s="1"/>
  <c r="P123" i="12" s="1"/>
  <c r="L771" i="12"/>
  <c r="N771" i="12" s="1"/>
  <c r="P771" i="12" s="1"/>
  <c r="J686" i="12"/>
  <c r="L686" i="12" s="1"/>
  <c r="N686" i="12" s="1"/>
  <c r="P686" i="12" s="1"/>
  <c r="J509" i="12"/>
  <c r="L509" i="12" s="1"/>
  <c r="N509" i="12" s="1"/>
  <c r="P509" i="12" s="1"/>
  <c r="I394" i="12"/>
  <c r="I393" i="12" s="1"/>
  <c r="J455" i="12"/>
  <c r="L455" i="12" s="1"/>
  <c r="N455" i="12" s="1"/>
  <c r="P455" i="12" s="1"/>
  <c r="N293" i="12"/>
  <c r="P293" i="12" s="1"/>
  <c r="K678" i="12"/>
  <c r="F607" i="12"/>
  <c r="J501" i="12"/>
  <c r="L501" i="12" s="1"/>
  <c r="N501" i="12" s="1"/>
  <c r="P501" i="12" s="1"/>
  <c r="J431" i="12"/>
  <c r="L431" i="12" s="1"/>
  <c r="N431" i="12" s="1"/>
  <c r="P431" i="12" s="1"/>
  <c r="J355" i="12"/>
  <c r="L355" i="12" s="1"/>
  <c r="N355" i="12" s="1"/>
  <c r="P355" i="12" s="1"/>
  <c r="I354" i="12"/>
  <c r="J354" i="12" s="1"/>
  <c r="L354" i="12" s="1"/>
  <c r="N354" i="12" s="1"/>
  <c r="P354" i="12" s="1"/>
  <c r="I607" i="12"/>
  <c r="H454" i="12"/>
  <c r="J454" i="12" s="1"/>
  <c r="L454" i="12" s="1"/>
  <c r="N454" i="12" s="1"/>
  <c r="P454" i="12" s="1"/>
  <c r="H142" i="12"/>
  <c r="J142" i="12" s="1"/>
  <c r="L142" i="12" s="1"/>
  <c r="J429" i="12"/>
  <c r="L429" i="12" s="1"/>
  <c r="H420" i="12"/>
  <c r="J421" i="12"/>
  <c r="L421" i="12" s="1"/>
  <c r="N421" i="12" s="1"/>
  <c r="P421" i="12" s="1"/>
  <c r="F136" i="12"/>
  <c r="H136" i="12" s="1"/>
  <c r="J136" i="12" s="1"/>
  <c r="L136" i="12" s="1"/>
  <c r="N136" i="12" s="1"/>
  <c r="P136" i="12" s="1"/>
  <c r="N40" i="12"/>
  <c r="P40" i="12" s="1"/>
  <c r="N110" i="12"/>
  <c r="P110" i="12" s="1"/>
  <c r="H39" i="12"/>
  <c r="J39" i="12" s="1"/>
  <c r="L39" i="12" s="1"/>
  <c r="N39" i="12" s="1"/>
  <c r="P39" i="12" s="1"/>
  <c r="J131" i="12"/>
  <c r="L131" i="12" s="1"/>
  <c r="N131" i="12" s="1"/>
  <c r="P131" i="12" s="1"/>
  <c r="J42" i="12"/>
  <c r="L42" i="12" s="1"/>
  <c r="N42" i="12" s="1"/>
  <c r="P42" i="12" s="1"/>
  <c r="H162" i="12"/>
  <c r="J162" i="12" s="1"/>
  <c r="L162" i="12" s="1"/>
  <c r="N162" i="12" s="1"/>
  <c r="P162" i="12" s="1"/>
  <c r="J41" i="12"/>
  <c r="L41" i="12" s="1"/>
  <c r="N41" i="12" s="1"/>
  <c r="P41" i="12" s="1"/>
  <c r="J118" i="12"/>
  <c r="L118" i="12" s="1"/>
  <c r="N118" i="12" s="1"/>
  <c r="P118" i="12" s="1"/>
  <c r="J133" i="12"/>
  <c r="L133" i="12" s="1"/>
  <c r="N133" i="12" s="1"/>
  <c r="P133" i="12" s="1"/>
  <c r="J144" i="12"/>
  <c r="L144" i="12" s="1"/>
  <c r="N144" i="12" s="1"/>
  <c r="P144" i="12" s="1"/>
  <c r="H35" i="12"/>
  <c r="J35" i="12" s="1"/>
  <c r="L35" i="12" s="1"/>
  <c r="N35" i="12" s="1"/>
  <c r="P35" i="12" s="1"/>
  <c r="F16" i="12"/>
  <c r="H105" i="12"/>
  <c r="J105" i="12" s="1"/>
  <c r="L105" i="12" s="1"/>
  <c r="N105" i="12" s="1"/>
  <c r="P105" i="12" s="1"/>
  <c r="M17" i="12"/>
  <c r="H194" i="12"/>
  <c r="H763" i="12"/>
  <c r="J764" i="12"/>
  <c r="L764" i="12" s="1"/>
  <c r="N764" i="12" s="1"/>
  <c r="P764" i="12" s="1"/>
  <c r="H611" i="12"/>
  <c r="J612" i="12"/>
  <c r="L612" i="12" s="1"/>
  <c r="N612" i="12" s="1"/>
  <c r="P612" i="12" s="1"/>
  <c r="H671" i="12"/>
  <c r="H670" i="12" s="1"/>
  <c r="J576" i="12"/>
  <c r="L576" i="12" s="1"/>
  <c r="N576" i="12" s="1"/>
  <c r="P576" i="12" s="1"/>
  <c r="K100" i="12"/>
  <c r="H13" i="12"/>
  <c r="J14" i="12"/>
  <c r="L14" i="12" s="1"/>
  <c r="N14" i="12" s="1"/>
  <c r="P14" i="12" s="1"/>
  <c r="H388" i="12"/>
  <c r="J361" i="12"/>
  <c r="L361" i="12" s="1"/>
  <c r="N361" i="12" s="1"/>
  <c r="P361" i="12" s="1"/>
  <c r="I360" i="12"/>
  <c r="J504" i="12"/>
  <c r="L504" i="12" s="1"/>
  <c r="N504" i="12" s="1"/>
  <c r="P504" i="12" s="1"/>
  <c r="J462" i="12"/>
  <c r="L462" i="12" s="1"/>
  <c r="N462" i="12" s="1"/>
  <c r="P462" i="12" s="1"/>
  <c r="J430" i="12"/>
  <c r="L430" i="12" s="1"/>
  <c r="J331" i="12"/>
  <c r="L331" i="12" s="1"/>
  <c r="N331" i="12" s="1"/>
  <c r="P331" i="12" s="1"/>
  <c r="K16" i="12"/>
  <c r="K8" i="12" s="1"/>
  <c r="N130" i="12"/>
  <c r="P130" i="12" s="1"/>
  <c r="N66" i="12"/>
  <c r="P66" i="12" s="1"/>
  <c r="H649" i="12"/>
  <c r="J649" i="12" s="1"/>
  <c r="L649" i="12" s="1"/>
  <c r="N649" i="12" s="1"/>
  <c r="P649" i="12" s="1"/>
  <c r="J650" i="12"/>
  <c r="L650" i="12" s="1"/>
  <c r="N650" i="12" s="1"/>
  <c r="P650" i="12" s="1"/>
  <c r="H559" i="12"/>
  <c r="J560" i="12"/>
  <c r="L560" i="12" s="1"/>
  <c r="N560" i="12" s="1"/>
  <c r="P560" i="12" s="1"/>
  <c r="J582" i="12"/>
  <c r="L582" i="12" s="1"/>
  <c r="N582" i="12" s="1"/>
  <c r="P582" i="12" s="1"/>
  <c r="I581" i="12"/>
  <c r="J581" i="12" s="1"/>
  <c r="L581" i="12" s="1"/>
  <c r="H804" i="12"/>
  <c r="H803" i="12" s="1"/>
  <c r="I635" i="12"/>
  <c r="I634" i="12" s="1"/>
  <c r="J503" i="12"/>
  <c r="L503" i="12" s="1"/>
  <c r="N503" i="12" s="1"/>
  <c r="P503" i="12" s="1"/>
  <c r="F678" i="12"/>
  <c r="I494" i="12"/>
  <c r="I493" i="12" s="1"/>
  <c r="K394" i="12"/>
  <c r="K393" i="12" s="1"/>
  <c r="N54" i="12"/>
  <c r="P54" i="12" s="1"/>
  <c r="J693" i="12"/>
  <c r="L693" i="12" s="1"/>
  <c r="N693" i="12" s="1"/>
  <c r="P693" i="12" s="1"/>
  <c r="H692" i="12"/>
  <c r="H507" i="12"/>
  <c r="J508" i="12"/>
  <c r="L508" i="12" s="1"/>
  <c r="N508" i="12" s="1"/>
  <c r="P508" i="12" s="1"/>
  <c r="J439" i="12"/>
  <c r="L439" i="12" s="1"/>
  <c r="N439" i="12" s="1"/>
  <c r="P439" i="12" s="1"/>
  <c r="H438" i="12"/>
  <c r="H207" i="12"/>
  <c r="J208" i="12"/>
  <c r="L208" i="12" s="1"/>
  <c r="N208" i="12" s="1"/>
  <c r="P208" i="12" s="1"/>
  <c r="N294" i="12"/>
  <c r="P294" i="12" s="1"/>
  <c r="M298" i="12"/>
  <c r="M774" i="12"/>
  <c r="M696" i="12"/>
  <c r="M807" i="12"/>
  <c r="M625" i="12"/>
  <c r="M822" i="12"/>
  <c r="M636" i="12"/>
  <c r="M430" i="12"/>
  <c r="M506" i="12"/>
  <c r="M641" i="12"/>
  <c r="M782" i="12"/>
  <c r="M781" i="12" s="1"/>
  <c r="M802" i="12"/>
  <c r="M756" i="12"/>
  <c r="M733" i="12"/>
  <c r="M654" i="12"/>
  <c r="M816" i="12"/>
  <c r="M603" i="12"/>
  <c r="M691" i="12"/>
  <c r="M487" i="12"/>
  <c r="M387" i="12"/>
  <c r="M264" i="12"/>
  <c r="M717" i="12"/>
  <c r="M621" i="12"/>
  <c r="M550" i="12"/>
  <c r="M437" i="12"/>
  <c r="M681" i="12"/>
  <c r="M742" i="12"/>
  <c r="N742" i="12" s="1"/>
  <c r="P742" i="12" s="1"/>
  <c r="M570" i="12"/>
  <c r="M425" i="12"/>
  <c r="M347" i="12"/>
  <c r="M474" i="12"/>
  <c r="M372" i="12"/>
  <c r="M88" i="12"/>
  <c r="M420" i="12"/>
  <c r="M239" i="12"/>
  <c r="M188" i="12"/>
  <c r="M177" i="12"/>
  <c r="M762" i="12"/>
  <c r="M751" i="12"/>
  <c r="M707" i="12"/>
  <c r="N707" i="12" s="1"/>
  <c r="P707" i="12" s="1"/>
  <c r="M610" i="12"/>
  <c r="M670" i="12"/>
  <c r="M565" i="12"/>
  <c r="M360" i="12"/>
  <c r="M453" i="12"/>
  <c r="M270" i="12"/>
  <c r="M246" i="12"/>
  <c r="M206" i="12"/>
  <c r="M150" i="12"/>
  <c r="M104" i="12"/>
  <c r="M791" i="12"/>
  <c r="M614" i="12"/>
  <c r="M513" i="12"/>
  <c r="N514" i="12"/>
  <c r="P514" i="12" s="1"/>
  <c r="M199" i="12"/>
  <c r="M161" i="12"/>
  <c r="M142" i="12"/>
  <c r="N143" i="12"/>
  <c r="P143" i="12" s="1"/>
  <c r="M542" i="12"/>
  <c r="M234" i="12"/>
  <c r="M135" i="12"/>
  <c r="M70" i="12"/>
  <c r="N497" i="12"/>
  <c r="P497" i="12" s="1"/>
  <c r="M496" i="12"/>
  <c r="M10" i="12"/>
  <c r="N597" i="12"/>
  <c r="P597" i="12" s="1"/>
  <c r="M596" i="12"/>
  <c r="M727" i="12"/>
  <c r="M537" i="12"/>
  <c r="N311" i="12"/>
  <c r="P311" i="12" s="1"/>
  <c r="M310" i="12"/>
  <c r="M414" i="12"/>
  <c r="M79" i="12"/>
  <c r="M322" i="12"/>
  <c r="M364" i="12"/>
  <c r="M214" i="12"/>
  <c r="M182" i="12"/>
  <c r="N127" i="12"/>
  <c r="P127" i="12" s="1"/>
  <c r="M126" i="12"/>
  <c r="M581" i="12"/>
  <c r="M257" i="12"/>
  <c r="M557" i="12"/>
  <c r="M282" i="12"/>
  <c r="M223" i="12"/>
  <c r="N117" i="12"/>
  <c r="P117" i="12" s="1"/>
  <c r="M116" i="12"/>
  <c r="M528" i="12"/>
  <c r="J783" i="12"/>
  <c r="L783" i="12" s="1"/>
  <c r="N783" i="12" s="1"/>
  <c r="P783" i="12" s="1"/>
  <c r="H782" i="12"/>
  <c r="J813" i="12"/>
  <c r="L813" i="12" s="1"/>
  <c r="N813" i="12" s="1"/>
  <c r="P813" i="12" s="1"/>
  <c r="J823" i="12"/>
  <c r="L823" i="12" s="1"/>
  <c r="N823" i="12" s="1"/>
  <c r="P823" i="12" s="1"/>
  <c r="H822" i="12"/>
  <c r="H589" i="12"/>
  <c r="J590" i="12"/>
  <c r="L590" i="12" s="1"/>
  <c r="N590" i="12" s="1"/>
  <c r="P590" i="12" s="1"/>
  <c r="J523" i="12"/>
  <c r="L523" i="12" s="1"/>
  <c r="N523" i="12" s="1"/>
  <c r="P523" i="12" s="1"/>
  <c r="H522" i="12"/>
  <c r="H495" i="12"/>
  <c r="J495" i="12" s="1"/>
  <c r="L495" i="12" s="1"/>
  <c r="J496" i="12"/>
  <c r="L496" i="12" s="1"/>
  <c r="I460" i="12"/>
  <c r="J461" i="12"/>
  <c r="L461" i="12" s="1"/>
  <c r="N461" i="12" s="1"/>
  <c r="P461" i="12" s="1"/>
  <c r="H458" i="12"/>
  <c r="J374" i="12"/>
  <c r="L374" i="12" s="1"/>
  <c r="N374" i="12" s="1"/>
  <c r="P374" i="12" s="1"/>
  <c r="H373" i="12"/>
  <c r="H274" i="12"/>
  <c r="J274" i="12" s="1"/>
  <c r="L274" i="12" s="1"/>
  <c r="N274" i="12" s="1"/>
  <c r="P274" i="12" s="1"/>
  <c r="H306" i="12"/>
  <c r="J306" i="12" s="1"/>
  <c r="L306" i="12" s="1"/>
  <c r="N306" i="12" s="1"/>
  <c r="P306" i="12" s="1"/>
  <c r="F305" i="12"/>
  <c r="J284" i="12"/>
  <c r="L284" i="12" s="1"/>
  <c r="N284" i="12" s="1"/>
  <c r="P284" i="12" s="1"/>
  <c r="H283" i="12"/>
  <c r="F309" i="12"/>
  <c r="H309" i="12" s="1"/>
  <c r="J309" i="12" s="1"/>
  <c r="L309" i="12" s="1"/>
  <c r="H310" i="12"/>
  <c r="J310" i="12" s="1"/>
  <c r="L310" i="12" s="1"/>
  <c r="H475" i="12"/>
  <c r="J476" i="12"/>
  <c r="L476" i="12" s="1"/>
  <c r="N476" i="12" s="1"/>
  <c r="P476" i="12" s="1"/>
  <c r="J236" i="12"/>
  <c r="L236" i="12" s="1"/>
  <c r="N236" i="12" s="1"/>
  <c r="P236" i="12" s="1"/>
  <c r="H235" i="12"/>
  <c r="J64" i="12"/>
  <c r="L64" i="12" s="1"/>
  <c r="N64" i="12" s="1"/>
  <c r="P64" i="12" s="1"/>
  <c r="H63" i="12"/>
  <c r="J330" i="12"/>
  <c r="L330" i="12" s="1"/>
  <c r="N330" i="12" s="1"/>
  <c r="P330" i="12" s="1"/>
  <c r="H329" i="12"/>
  <c r="J29" i="12"/>
  <c r="L29" i="12" s="1"/>
  <c r="N29" i="12" s="1"/>
  <c r="P29" i="12" s="1"/>
  <c r="H168" i="12"/>
  <c r="J169" i="12"/>
  <c r="L169" i="12" s="1"/>
  <c r="N169" i="12" s="1"/>
  <c r="P169" i="12" s="1"/>
  <c r="H200" i="12"/>
  <c r="J201" i="12"/>
  <c r="L201" i="12" s="1"/>
  <c r="N201" i="12" s="1"/>
  <c r="P201" i="12" s="1"/>
  <c r="J150" i="12"/>
  <c r="L150" i="12" s="1"/>
  <c r="H149" i="12"/>
  <c r="J272" i="12"/>
  <c r="L272" i="12" s="1"/>
  <c r="N272" i="12" s="1"/>
  <c r="P272" i="12" s="1"/>
  <c r="H271" i="12"/>
  <c r="H188" i="12"/>
  <c r="J30" i="12"/>
  <c r="L30" i="12" s="1"/>
  <c r="N30" i="12" s="1"/>
  <c r="P30" i="12" s="1"/>
  <c r="I17" i="12"/>
  <c r="I16" i="12" s="1"/>
  <c r="I8" i="12" s="1"/>
  <c r="J793" i="12"/>
  <c r="L793" i="12" s="1"/>
  <c r="N793" i="12" s="1"/>
  <c r="P793" i="12" s="1"/>
  <c r="H792" i="12"/>
  <c r="L767" i="12"/>
  <c r="N767" i="12" s="1"/>
  <c r="P767" i="12" s="1"/>
  <c r="J766" i="12"/>
  <c r="L766" i="12" s="1"/>
  <c r="N766" i="12" s="1"/>
  <c r="P766" i="12" s="1"/>
  <c r="H758" i="12"/>
  <c r="J759" i="12"/>
  <c r="L759" i="12" s="1"/>
  <c r="N759" i="12" s="1"/>
  <c r="P759" i="12" s="1"/>
  <c r="G678" i="12"/>
  <c r="J605" i="12"/>
  <c r="L605" i="12" s="1"/>
  <c r="N605" i="12" s="1"/>
  <c r="P605" i="12" s="1"/>
  <c r="H604" i="12"/>
  <c r="J574" i="12"/>
  <c r="L574" i="12" s="1"/>
  <c r="N574" i="12" s="1"/>
  <c r="P574" i="12" s="1"/>
  <c r="H573" i="12"/>
  <c r="J324" i="12"/>
  <c r="L324" i="12" s="1"/>
  <c r="N324" i="12" s="1"/>
  <c r="P324" i="12" s="1"/>
  <c r="H323" i="12"/>
  <c r="J323" i="12" s="1"/>
  <c r="L323" i="12" s="1"/>
  <c r="N323" i="12" s="1"/>
  <c r="P323" i="12" s="1"/>
  <c r="J297" i="12"/>
  <c r="L297" i="12" s="1"/>
  <c r="H291" i="12"/>
  <c r="J248" i="12"/>
  <c r="L248" i="12" s="1"/>
  <c r="N248" i="12" s="1"/>
  <c r="P248" i="12" s="1"/>
  <c r="H247" i="12"/>
  <c r="J334" i="12"/>
  <c r="L334" i="12" s="1"/>
  <c r="N334" i="12" s="1"/>
  <c r="P334" i="12" s="1"/>
  <c r="J52" i="12"/>
  <c r="L52" i="12" s="1"/>
  <c r="N52" i="12" s="1"/>
  <c r="P52" i="12" s="1"/>
  <c r="H51" i="12"/>
  <c r="J408" i="12"/>
  <c r="L408" i="12" s="1"/>
  <c r="N408" i="12" s="1"/>
  <c r="P408" i="12" s="1"/>
  <c r="H407" i="12"/>
  <c r="G100" i="12"/>
  <c r="K261" i="12"/>
  <c r="J754" i="12"/>
  <c r="L754" i="12" s="1"/>
  <c r="N754" i="12" s="1"/>
  <c r="P754" i="12" s="1"/>
  <c r="H753" i="12"/>
  <c r="J697" i="12"/>
  <c r="L697" i="12" s="1"/>
  <c r="N697" i="12" s="1"/>
  <c r="P697" i="12" s="1"/>
  <c r="H696" i="12"/>
  <c r="J705" i="12"/>
  <c r="L705" i="12" s="1"/>
  <c r="N705" i="12" s="1"/>
  <c r="P705" i="12" s="1"/>
  <c r="H704" i="12"/>
  <c r="H682" i="12"/>
  <c r="J683" i="12"/>
  <c r="L683" i="12" s="1"/>
  <c r="N683" i="12" s="1"/>
  <c r="P683" i="12" s="1"/>
  <c r="J539" i="12"/>
  <c r="L539" i="12" s="1"/>
  <c r="N539" i="12" s="1"/>
  <c r="P539" i="12" s="1"/>
  <c r="H538" i="12"/>
  <c r="J545" i="12"/>
  <c r="L545" i="12" s="1"/>
  <c r="N545" i="12" s="1"/>
  <c r="P545" i="12" s="1"/>
  <c r="H544" i="12"/>
  <c r="H488" i="12"/>
  <c r="J491" i="12"/>
  <c r="L491" i="12" s="1"/>
  <c r="N491" i="12" s="1"/>
  <c r="P491" i="12" s="1"/>
  <c r="J382" i="12"/>
  <c r="L382" i="12" s="1"/>
  <c r="N382" i="12" s="1"/>
  <c r="P382" i="12" s="1"/>
  <c r="H381" i="12"/>
  <c r="H445" i="12"/>
  <c r="J446" i="12"/>
  <c r="L446" i="12" s="1"/>
  <c r="N446" i="12" s="1"/>
  <c r="P446" i="12" s="1"/>
  <c r="H315" i="12"/>
  <c r="J315" i="12" s="1"/>
  <c r="L315" i="12" s="1"/>
  <c r="N315" i="12" s="1"/>
  <c r="P315" i="12" s="1"/>
  <c r="F314" i="12"/>
  <c r="H314" i="12" s="1"/>
  <c r="J314" i="12" s="1"/>
  <c r="L314" i="12" s="1"/>
  <c r="N314" i="12" s="1"/>
  <c r="P314" i="12" s="1"/>
  <c r="J350" i="12"/>
  <c r="L350" i="12" s="1"/>
  <c r="N350" i="12" s="1"/>
  <c r="P350" i="12" s="1"/>
  <c r="H349" i="12"/>
  <c r="J221" i="12"/>
  <c r="L221" i="12" s="1"/>
  <c r="N221" i="12" s="1"/>
  <c r="P221" i="12" s="1"/>
  <c r="H220" i="12"/>
  <c r="I149" i="12"/>
  <c r="I148" i="12"/>
  <c r="I147" i="12" s="1"/>
  <c r="H184" i="12"/>
  <c r="J185" i="12"/>
  <c r="L185" i="12" s="1"/>
  <c r="N185" i="12" s="1"/>
  <c r="P185" i="12" s="1"/>
  <c r="J228" i="12"/>
  <c r="L228" i="12" s="1"/>
  <c r="N228" i="12" s="1"/>
  <c r="P228" i="12" s="1"/>
  <c r="I223" i="12"/>
  <c r="J72" i="12"/>
  <c r="L72" i="12" s="1"/>
  <c r="N72" i="12" s="1"/>
  <c r="P72" i="12" s="1"/>
  <c r="H71" i="12"/>
  <c r="J126" i="12"/>
  <c r="L126" i="12" s="1"/>
  <c r="H125" i="12"/>
  <c r="J125" i="12" s="1"/>
  <c r="L125" i="12" s="1"/>
  <c r="J21" i="12"/>
  <c r="L21" i="12" s="1"/>
  <c r="N21" i="12" s="1"/>
  <c r="P21" i="12" s="1"/>
  <c r="H20" i="12"/>
  <c r="J809" i="12"/>
  <c r="L809" i="12" s="1"/>
  <c r="N809" i="12" s="1"/>
  <c r="P809" i="12" s="1"/>
  <c r="H808" i="12"/>
  <c r="J808" i="12" s="1"/>
  <c r="L808" i="12" s="1"/>
  <c r="N808" i="12" s="1"/>
  <c r="P808" i="12" s="1"/>
  <c r="J777" i="12"/>
  <c r="L777" i="12" s="1"/>
  <c r="N777" i="12" s="1"/>
  <c r="P777" i="12" s="1"/>
  <c r="H776" i="12"/>
  <c r="J730" i="12"/>
  <c r="L730" i="12" s="1"/>
  <c r="N730" i="12" s="1"/>
  <c r="P730" i="12" s="1"/>
  <c r="H729" i="12"/>
  <c r="H666" i="12"/>
  <c r="J667" i="12"/>
  <c r="L667" i="12" s="1"/>
  <c r="N667" i="12" s="1"/>
  <c r="P667" i="12" s="1"/>
  <c r="H622" i="12"/>
  <c r="J623" i="12"/>
  <c r="L623" i="12" s="1"/>
  <c r="N623" i="12" s="1"/>
  <c r="P623" i="12" s="1"/>
  <c r="I678" i="12"/>
  <c r="J482" i="12"/>
  <c r="L482" i="12" s="1"/>
  <c r="N482" i="12" s="1"/>
  <c r="P482" i="12" s="1"/>
  <c r="H481" i="12"/>
  <c r="F415" i="12"/>
  <c r="H416" i="12"/>
  <c r="J416" i="12" s="1"/>
  <c r="L416" i="12" s="1"/>
  <c r="N416" i="12" s="1"/>
  <c r="P416" i="12" s="1"/>
  <c r="J819" i="12"/>
  <c r="L819" i="12" s="1"/>
  <c r="N819" i="12" s="1"/>
  <c r="P819" i="12" s="1"/>
  <c r="H818" i="12"/>
  <c r="J740" i="12"/>
  <c r="L740" i="12" s="1"/>
  <c r="N740" i="12" s="1"/>
  <c r="P740" i="12" s="1"/>
  <c r="H739" i="12"/>
  <c r="J715" i="12"/>
  <c r="L715" i="12" s="1"/>
  <c r="N715" i="12" s="1"/>
  <c r="P715" i="12" s="1"/>
  <c r="H714" i="12"/>
  <c r="J685" i="12"/>
  <c r="L685" i="12" s="1"/>
  <c r="N685" i="12" s="1"/>
  <c r="P685" i="12" s="1"/>
  <c r="I595" i="12"/>
  <c r="H566" i="12"/>
  <c r="J567" i="12"/>
  <c r="L567" i="12" s="1"/>
  <c r="N567" i="12" s="1"/>
  <c r="P567" i="12" s="1"/>
  <c r="J553" i="12"/>
  <c r="L553" i="12" s="1"/>
  <c r="N553" i="12" s="1"/>
  <c r="P553" i="12" s="1"/>
  <c r="H552" i="12"/>
  <c r="H655" i="12"/>
  <c r="J656" i="12"/>
  <c r="L656" i="12" s="1"/>
  <c r="N656" i="12" s="1"/>
  <c r="P656" i="12" s="1"/>
  <c r="I557" i="12"/>
  <c r="J502" i="12"/>
  <c r="L502" i="12" s="1"/>
  <c r="N502" i="12" s="1"/>
  <c r="P502" i="12" s="1"/>
  <c r="J617" i="12"/>
  <c r="L617" i="12" s="1"/>
  <c r="N617" i="12" s="1"/>
  <c r="P617" i="12" s="1"/>
  <c r="H616" i="12"/>
  <c r="J577" i="12"/>
  <c r="L577" i="12" s="1"/>
  <c r="N577" i="12" s="1"/>
  <c r="P577" i="12" s="1"/>
  <c r="J402" i="12"/>
  <c r="L402" i="12" s="1"/>
  <c r="N402" i="12" s="1"/>
  <c r="P402" i="12" s="1"/>
  <c r="H401" i="12"/>
  <c r="F79" i="12"/>
  <c r="H80" i="12"/>
  <c r="J80" i="12" s="1"/>
  <c r="L80" i="12" s="1"/>
  <c r="N80" i="12" s="1"/>
  <c r="P80" i="12" s="1"/>
  <c r="J398" i="12"/>
  <c r="L398" i="12" s="1"/>
  <c r="N398" i="12" s="1"/>
  <c r="P398" i="12" s="1"/>
  <c r="H397" i="12"/>
  <c r="J342" i="12"/>
  <c r="L342" i="12" s="1"/>
  <c r="N342" i="12" s="1"/>
  <c r="P342" i="12" s="1"/>
  <c r="H341" i="12"/>
  <c r="J427" i="12"/>
  <c r="L427" i="12" s="1"/>
  <c r="N427" i="12" s="1"/>
  <c r="P427" i="12" s="1"/>
  <c r="H426" i="12"/>
  <c r="J364" i="12"/>
  <c r="L364" i="12" s="1"/>
  <c r="H353" i="12"/>
  <c r="H156" i="12"/>
  <c r="J157" i="12"/>
  <c r="L157" i="12" s="1"/>
  <c r="N157" i="12" s="1"/>
  <c r="P157" i="12" s="1"/>
  <c r="J151" i="12"/>
  <c r="L151" i="12" s="1"/>
  <c r="N151" i="12" s="1"/>
  <c r="P151" i="12" s="1"/>
  <c r="J109" i="12"/>
  <c r="L109" i="12" s="1"/>
  <c r="N109" i="12" s="1"/>
  <c r="P109" i="12" s="1"/>
  <c r="H108" i="12"/>
  <c r="J108" i="12" s="1"/>
  <c r="L108" i="12" s="1"/>
  <c r="N108" i="12" s="1"/>
  <c r="P108" i="12" s="1"/>
  <c r="J91" i="12"/>
  <c r="L91" i="12" s="1"/>
  <c r="N91" i="12" s="1"/>
  <c r="P91" i="12" s="1"/>
  <c r="H90" i="12"/>
  <c r="H453" i="12" l="1"/>
  <c r="J453" i="12" s="1"/>
  <c r="L453" i="12" s="1"/>
  <c r="N453" i="12" s="1"/>
  <c r="P453" i="12" s="1"/>
  <c r="H528" i="12"/>
  <c r="J121" i="12"/>
  <c r="L121" i="12" s="1"/>
  <c r="N121" i="12" s="1"/>
  <c r="P121" i="12" s="1"/>
  <c r="H115" i="12"/>
  <c r="J115" i="12" s="1"/>
  <c r="L115" i="12" s="1"/>
  <c r="H265" i="12"/>
  <c r="H264" i="12" s="1"/>
  <c r="H96" i="12"/>
  <c r="H95" i="12" s="1"/>
  <c r="H747" i="12"/>
  <c r="J627" i="12"/>
  <c r="L627" i="12" s="1"/>
  <c r="N627" i="12" s="1"/>
  <c r="P627" i="12" s="1"/>
  <c r="H141" i="12"/>
  <c r="H140" i="12" s="1"/>
  <c r="J140" i="12" s="1"/>
  <c r="L140" i="12" s="1"/>
  <c r="F135" i="12"/>
  <c r="H135" i="12" s="1"/>
  <c r="J135" i="12" s="1"/>
  <c r="L135" i="12" s="1"/>
  <c r="N135" i="12" s="1"/>
  <c r="P135" i="12" s="1"/>
  <c r="H34" i="12"/>
  <c r="J34" i="12" s="1"/>
  <c r="L34" i="12" s="1"/>
  <c r="N34" i="12" s="1"/>
  <c r="P34" i="12" s="1"/>
  <c r="H178" i="12"/>
  <c r="H177" i="12" s="1"/>
  <c r="J828" i="12"/>
  <c r="L828" i="12" s="1"/>
  <c r="N828" i="12" s="1"/>
  <c r="P828" i="12" s="1"/>
  <c r="J804" i="12"/>
  <c r="L804" i="12" s="1"/>
  <c r="N804" i="12" s="1"/>
  <c r="P804" i="12" s="1"/>
  <c r="H797" i="12"/>
  <c r="J797" i="12" s="1"/>
  <c r="L797" i="12" s="1"/>
  <c r="N797" i="12" s="1"/>
  <c r="P797" i="12" s="1"/>
  <c r="J798" i="12"/>
  <c r="L798" i="12" s="1"/>
  <c r="N798" i="12" s="1"/>
  <c r="P798" i="12" s="1"/>
  <c r="H239" i="12"/>
  <c r="H238" i="12" s="1"/>
  <c r="J238" i="12" s="1"/>
  <c r="L238" i="12" s="1"/>
  <c r="J642" i="12"/>
  <c r="L642" i="12" s="1"/>
  <c r="N642" i="12" s="1"/>
  <c r="P642" i="12" s="1"/>
  <c r="J258" i="12"/>
  <c r="L258" i="12" s="1"/>
  <c r="N258" i="12" s="1"/>
  <c r="P258" i="12" s="1"/>
  <c r="J799" i="12"/>
  <c r="L799" i="12" s="1"/>
  <c r="N799" i="12" s="1"/>
  <c r="P799" i="12" s="1"/>
  <c r="H717" i="12"/>
  <c r="J717" i="12" s="1"/>
  <c r="L717" i="12" s="1"/>
  <c r="N717" i="12" s="1"/>
  <c r="P717" i="12" s="1"/>
  <c r="J718" i="12"/>
  <c r="L718" i="12" s="1"/>
  <c r="N718" i="12" s="1"/>
  <c r="P718" i="12" s="1"/>
  <c r="M16" i="12"/>
  <c r="H419" i="12"/>
  <c r="J419" i="12" s="1"/>
  <c r="L419" i="12" s="1"/>
  <c r="J420" i="12"/>
  <c r="L420" i="12" s="1"/>
  <c r="N420" i="12" s="1"/>
  <c r="P420" i="12" s="1"/>
  <c r="N581" i="12"/>
  <c r="P581" i="12" s="1"/>
  <c r="H161" i="12"/>
  <c r="H160" i="12" s="1"/>
  <c r="J160" i="12" s="1"/>
  <c r="L160" i="12" s="1"/>
  <c r="K7" i="12"/>
  <c r="H104" i="12"/>
  <c r="H103" i="12" s="1"/>
  <c r="H193" i="12"/>
  <c r="J194" i="12"/>
  <c r="L194" i="12" s="1"/>
  <c r="N194" i="12" s="1"/>
  <c r="P194" i="12" s="1"/>
  <c r="G7" i="12"/>
  <c r="H691" i="12"/>
  <c r="J692" i="12"/>
  <c r="L692" i="12" s="1"/>
  <c r="N692" i="12" s="1"/>
  <c r="P692" i="12" s="1"/>
  <c r="H387" i="12"/>
  <c r="J388" i="12"/>
  <c r="L388" i="12" s="1"/>
  <c r="N388" i="12" s="1"/>
  <c r="P388" i="12" s="1"/>
  <c r="J207" i="12"/>
  <c r="L207" i="12" s="1"/>
  <c r="N207" i="12" s="1"/>
  <c r="P207" i="12" s="1"/>
  <c r="H206" i="12"/>
  <c r="H558" i="12"/>
  <c r="J559" i="12"/>
  <c r="L559" i="12" s="1"/>
  <c r="N559" i="12" s="1"/>
  <c r="P559" i="12" s="1"/>
  <c r="J671" i="12"/>
  <c r="L671" i="12" s="1"/>
  <c r="N671" i="12" s="1"/>
  <c r="P671" i="12" s="1"/>
  <c r="H437" i="12"/>
  <c r="J438" i="12"/>
  <c r="L438" i="12" s="1"/>
  <c r="N438" i="12" s="1"/>
  <c r="P438" i="12" s="1"/>
  <c r="H506" i="12"/>
  <c r="J507" i="12"/>
  <c r="L507" i="12" s="1"/>
  <c r="N507" i="12" s="1"/>
  <c r="P507" i="12" s="1"/>
  <c r="J360" i="12"/>
  <c r="L360" i="12" s="1"/>
  <c r="N360" i="12" s="1"/>
  <c r="P360" i="12" s="1"/>
  <c r="I359" i="12"/>
  <c r="H12" i="12"/>
  <c r="J13" i="12"/>
  <c r="L13" i="12" s="1"/>
  <c r="N13" i="12" s="1"/>
  <c r="P13" i="12" s="1"/>
  <c r="H610" i="12"/>
  <c r="J611" i="12"/>
  <c r="L611" i="12" s="1"/>
  <c r="N611" i="12" s="1"/>
  <c r="P611" i="12" s="1"/>
  <c r="H762" i="12"/>
  <c r="J763" i="12"/>
  <c r="L763" i="12" s="1"/>
  <c r="N763" i="12" s="1"/>
  <c r="P763" i="12" s="1"/>
  <c r="I569" i="12"/>
  <c r="N298" i="12"/>
  <c r="P298" i="12" s="1"/>
  <c r="M297" i="12"/>
  <c r="M160" i="12"/>
  <c r="M148" i="12" s="1"/>
  <c r="M419" i="12"/>
  <c r="M346" i="12"/>
  <c r="M486" i="12"/>
  <c r="M602" i="12"/>
  <c r="M653" i="12"/>
  <c r="N636" i="12"/>
  <c r="P636" i="12" s="1"/>
  <c r="M527" i="12"/>
  <c r="N126" i="12"/>
  <c r="P126" i="12" s="1"/>
  <c r="M125" i="12"/>
  <c r="N125" i="12" s="1"/>
  <c r="P125" i="12" s="1"/>
  <c r="M213" i="12"/>
  <c r="N214" i="12"/>
  <c r="P214" i="12" s="1"/>
  <c r="M536" i="12"/>
  <c r="M595" i="12"/>
  <c r="N596" i="12"/>
  <c r="P596" i="12" s="1"/>
  <c r="M541" i="12"/>
  <c r="M205" i="12"/>
  <c r="M669" i="12"/>
  <c r="M436" i="12"/>
  <c r="M695" i="12"/>
  <c r="M269" i="12"/>
  <c r="M187" i="12"/>
  <c r="M166" i="12" s="1"/>
  <c r="M569" i="12"/>
  <c r="M620" i="12"/>
  <c r="M556" i="12"/>
  <c r="M233" i="12"/>
  <c r="M198" i="12"/>
  <c r="M790" i="12"/>
  <c r="M149" i="12"/>
  <c r="N150" i="12"/>
  <c r="P150" i="12" s="1"/>
  <c r="M452" i="12"/>
  <c r="M564" i="12"/>
  <c r="M609" i="12"/>
  <c r="M87" i="12"/>
  <c r="M473" i="12"/>
  <c r="M424" i="12"/>
  <c r="M680" i="12"/>
  <c r="M549" i="12"/>
  <c r="M386" i="12"/>
  <c r="M690" i="12"/>
  <c r="N733" i="12"/>
  <c r="P733" i="12" s="1"/>
  <c r="M732" i="12"/>
  <c r="N732" i="12" s="1"/>
  <c r="P732" i="12" s="1"/>
  <c r="M640" i="12"/>
  <c r="M821" i="12"/>
  <c r="M281" i="12"/>
  <c r="N496" i="12"/>
  <c r="P496" i="12" s="1"/>
  <c r="M495" i="12"/>
  <c r="N495" i="12" s="1"/>
  <c r="P495" i="12" s="1"/>
  <c r="M494" i="12"/>
  <c r="M103" i="12"/>
  <c r="M359" i="12"/>
  <c r="M761" i="12"/>
  <c r="M371" i="12"/>
  <c r="N116" i="12"/>
  <c r="P116" i="12" s="1"/>
  <c r="M115" i="12"/>
  <c r="M256" i="12"/>
  <c r="N364" i="12"/>
  <c r="P364" i="12" s="1"/>
  <c r="M78" i="12"/>
  <c r="M309" i="12"/>
  <c r="N310" i="12"/>
  <c r="P310" i="12" s="1"/>
  <c r="M9" i="12"/>
  <c r="M69" i="12"/>
  <c r="M141" i="12"/>
  <c r="N142" i="12"/>
  <c r="P142" i="12" s="1"/>
  <c r="M512" i="12"/>
  <c r="M245" i="12"/>
  <c r="M238" i="12"/>
  <c r="M429" i="12"/>
  <c r="N429" i="12" s="1"/>
  <c r="P429" i="12" s="1"/>
  <c r="N430" i="12"/>
  <c r="P430" i="12" s="1"/>
  <c r="H551" i="12"/>
  <c r="J552" i="12"/>
  <c r="L552" i="12" s="1"/>
  <c r="N552" i="12" s="1"/>
  <c r="P552" i="12" s="1"/>
  <c r="F414" i="12"/>
  <c r="H415" i="12"/>
  <c r="J415" i="12" s="1"/>
  <c r="L415" i="12" s="1"/>
  <c r="N415" i="12" s="1"/>
  <c r="P415" i="12" s="1"/>
  <c r="H728" i="12"/>
  <c r="J729" i="12"/>
  <c r="L729" i="12" s="1"/>
  <c r="N729" i="12" s="1"/>
  <c r="P729" i="12" s="1"/>
  <c r="J20" i="12"/>
  <c r="L20" i="12" s="1"/>
  <c r="N20" i="12" s="1"/>
  <c r="P20" i="12" s="1"/>
  <c r="H19" i="12"/>
  <c r="H348" i="12"/>
  <c r="J349" i="12"/>
  <c r="L349" i="12" s="1"/>
  <c r="N349" i="12" s="1"/>
  <c r="P349" i="12" s="1"/>
  <c r="J626" i="12"/>
  <c r="L626" i="12" s="1"/>
  <c r="N626" i="12" s="1"/>
  <c r="P626" i="12" s="1"/>
  <c r="H625" i="12"/>
  <c r="J625" i="12" s="1"/>
  <c r="L625" i="12" s="1"/>
  <c r="N625" i="12" s="1"/>
  <c r="P625" i="12" s="1"/>
  <c r="I459" i="12"/>
  <c r="J460" i="12"/>
  <c r="L460" i="12" s="1"/>
  <c r="N460" i="12" s="1"/>
  <c r="P460" i="12" s="1"/>
  <c r="H518" i="12"/>
  <c r="J522" i="12"/>
  <c r="L522" i="12" s="1"/>
  <c r="N522" i="12" s="1"/>
  <c r="P522" i="12" s="1"/>
  <c r="J822" i="12"/>
  <c r="L822" i="12" s="1"/>
  <c r="N822" i="12" s="1"/>
  <c r="P822" i="12" s="1"/>
  <c r="H821" i="12"/>
  <c r="J821" i="12" s="1"/>
  <c r="L821" i="12" s="1"/>
  <c r="J782" i="12"/>
  <c r="L782" i="12" s="1"/>
  <c r="N782" i="12" s="1"/>
  <c r="P782" i="12" s="1"/>
  <c r="H781" i="12"/>
  <c r="J90" i="12"/>
  <c r="L90" i="12" s="1"/>
  <c r="N90" i="12" s="1"/>
  <c r="P90" i="12" s="1"/>
  <c r="H89" i="12"/>
  <c r="F78" i="12"/>
  <c r="H79" i="12"/>
  <c r="J79" i="12" s="1"/>
  <c r="L79" i="12" s="1"/>
  <c r="N79" i="12" s="1"/>
  <c r="P79" i="12" s="1"/>
  <c r="H615" i="12"/>
  <c r="J616" i="12"/>
  <c r="L616" i="12" s="1"/>
  <c r="N616" i="12" s="1"/>
  <c r="P616" i="12" s="1"/>
  <c r="I556" i="12"/>
  <c r="H738" i="12"/>
  <c r="J739" i="12"/>
  <c r="L739" i="12" s="1"/>
  <c r="N739" i="12" s="1"/>
  <c r="P739" i="12" s="1"/>
  <c r="H480" i="12"/>
  <c r="J481" i="12"/>
  <c r="L481" i="12" s="1"/>
  <c r="N481" i="12" s="1"/>
  <c r="P481" i="12" s="1"/>
  <c r="H621" i="12"/>
  <c r="J622" i="12"/>
  <c r="L622" i="12" s="1"/>
  <c r="N622" i="12" s="1"/>
  <c r="P622" i="12" s="1"/>
  <c r="H183" i="12"/>
  <c r="J184" i="12"/>
  <c r="L184" i="12" s="1"/>
  <c r="N184" i="12" s="1"/>
  <c r="P184" i="12" s="1"/>
  <c r="H487" i="12"/>
  <c r="J488" i="12"/>
  <c r="L488" i="12" s="1"/>
  <c r="N488" i="12" s="1"/>
  <c r="P488" i="12" s="1"/>
  <c r="H452" i="12"/>
  <c r="J641" i="12"/>
  <c r="L641" i="12" s="1"/>
  <c r="N641" i="12" s="1"/>
  <c r="P641" i="12" s="1"/>
  <c r="H640" i="12"/>
  <c r="J291" i="12"/>
  <c r="L291" i="12" s="1"/>
  <c r="H290" i="12"/>
  <c r="J290" i="12" s="1"/>
  <c r="L290" i="12" s="1"/>
  <c r="H603" i="12"/>
  <c r="J604" i="12"/>
  <c r="L604" i="12" s="1"/>
  <c r="N604" i="12" s="1"/>
  <c r="P604" i="12" s="1"/>
  <c r="J271" i="12"/>
  <c r="L271" i="12" s="1"/>
  <c r="N271" i="12" s="1"/>
  <c r="P271" i="12" s="1"/>
  <c r="H270" i="12"/>
  <c r="H167" i="12"/>
  <c r="J167" i="12" s="1"/>
  <c r="L167" i="12" s="1"/>
  <c r="N167" i="12" s="1"/>
  <c r="P167" i="12" s="1"/>
  <c r="J168" i="12"/>
  <c r="L168" i="12" s="1"/>
  <c r="N168" i="12" s="1"/>
  <c r="P168" i="12" s="1"/>
  <c r="H62" i="12"/>
  <c r="J63" i="12"/>
  <c r="L63" i="12" s="1"/>
  <c r="N63" i="12" s="1"/>
  <c r="P63" i="12" s="1"/>
  <c r="J283" i="12"/>
  <c r="L283" i="12" s="1"/>
  <c r="N283" i="12" s="1"/>
  <c r="P283" i="12" s="1"/>
  <c r="H282" i="12"/>
  <c r="H256" i="12"/>
  <c r="J257" i="12"/>
  <c r="L257" i="12" s="1"/>
  <c r="N257" i="12" s="1"/>
  <c r="P257" i="12" s="1"/>
  <c r="H372" i="12"/>
  <c r="J373" i="12"/>
  <c r="L373" i="12" s="1"/>
  <c r="N373" i="12" s="1"/>
  <c r="P373" i="12" s="1"/>
  <c r="J589" i="12"/>
  <c r="L589" i="12" s="1"/>
  <c r="N589" i="12" s="1"/>
  <c r="P589" i="12" s="1"/>
  <c r="H588" i="12"/>
  <c r="H352" i="12"/>
  <c r="H703" i="12"/>
  <c r="J704" i="12"/>
  <c r="L704" i="12" s="1"/>
  <c r="N704" i="12" s="1"/>
  <c r="P704" i="12" s="1"/>
  <c r="J426" i="12"/>
  <c r="L426" i="12" s="1"/>
  <c r="N426" i="12" s="1"/>
  <c r="P426" i="12" s="1"/>
  <c r="H425" i="12"/>
  <c r="H396" i="12"/>
  <c r="J397" i="12"/>
  <c r="L397" i="12" s="1"/>
  <c r="N397" i="12" s="1"/>
  <c r="P397" i="12" s="1"/>
  <c r="H400" i="12"/>
  <c r="J400" i="12" s="1"/>
  <c r="L400" i="12" s="1"/>
  <c r="N400" i="12" s="1"/>
  <c r="P400" i="12" s="1"/>
  <c r="J401" i="12"/>
  <c r="L401" i="12" s="1"/>
  <c r="N401" i="12" s="1"/>
  <c r="P401" i="12" s="1"/>
  <c r="J803" i="12"/>
  <c r="L803" i="12" s="1"/>
  <c r="N803" i="12" s="1"/>
  <c r="P803" i="12" s="1"/>
  <c r="H802" i="12"/>
  <c r="J802" i="12" s="1"/>
  <c r="L802" i="12" s="1"/>
  <c r="N802" i="12" s="1"/>
  <c r="P802" i="12" s="1"/>
  <c r="H746" i="12"/>
  <c r="J746" i="12" s="1"/>
  <c r="L746" i="12" s="1"/>
  <c r="N746" i="12" s="1"/>
  <c r="P746" i="12" s="1"/>
  <c r="J747" i="12"/>
  <c r="L747" i="12" s="1"/>
  <c r="N747" i="12" s="1"/>
  <c r="P747" i="12" s="1"/>
  <c r="J71" i="12"/>
  <c r="L71" i="12" s="1"/>
  <c r="N71" i="12" s="1"/>
  <c r="P71" i="12" s="1"/>
  <c r="H70" i="12"/>
  <c r="I212" i="12"/>
  <c r="I211" i="12" s="1"/>
  <c r="I100" i="12" s="1"/>
  <c r="J223" i="12"/>
  <c r="L223" i="12" s="1"/>
  <c r="N223" i="12" s="1"/>
  <c r="P223" i="12" s="1"/>
  <c r="H219" i="12"/>
  <c r="J220" i="12"/>
  <c r="L220" i="12" s="1"/>
  <c r="N220" i="12" s="1"/>
  <c r="P220" i="12" s="1"/>
  <c r="H380" i="12"/>
  <c r="J381" i="12"/>
  <c r="L381" i="12" s="1"/>
  <c r="N381" i="12" s="1"/>
  <c r="P381" i="12" s="1"/>
  <c r="H543" i="12"/>
  <c r="J544" i="12"/>
  <c r="L544" i="12" s="1"/>
  <c r="N544" i="12" s="1"/>
  <c r="P544" i="12" s="1"/>
  <c r="H537" i="12"/>
  <c r="J538" i="12"/>
  <c r="L538" i="12" s="1"/>
  <c r="N538" i="12" s="1"/>
  <c r="P538" i="12" s="1"/>
  <c r="H695" i="12"/>
  <c r="J695" i="12" s="1"/>
  <c r="L695" i="12" s="1"/>
  <c r="J696" i="12"/>
  <c r="L696" i="12" s="1"/>
  <c r="N696" i="12" s="1"/>
  <c r="P696" i="12" s="1"/>
  <c r="H50" i="12"/>
  <c r="J51" i="12"/>
  <c r="L51" i="12" s="1"/>
  <c r="N51" i="12" s="1"/>
  <c r="P51" i="12" s="1"/>
  <c r="H474" i="12"/>
  <c r="J475" i="12"/>
  <c r="L475" i="12" s="1"/>
  <c r="N475" i="12" s="1"/>
  <c r="P475" i="12" s="1"/>
  <c r="H527" i="12"/>
  <c r="J528" i="12"/>
  <c r="L528" i="12" s="1"/>
  <c r="N528" i="12" s="1"/>
  <c r="P528" i="12" s="1"/>
  <c r="H807" i="12"/>
  <c r="J807" i="12" s="1"/>
  <c r="L807" i="12" s="1"/>
  <c r="N807" i="12" s="1"/>
  <c r="P807" i="12" s="1"/>
  <c r="J812" i="12"/>
  <c r="L812" i="12" s="1"/>
  <c r="N812" i="12" s="1"/>
  <c r="P812" i="12" s="1"/>
  <c r="H340" i="12"/>
  <c r="J341" i="12"/>
  <c r="L341" i="12" s="1"/>
  <c r="N341" i="12" s="1"/>
  <c r="P341" i="12" s="1"/>
  <c r="H775" i="12"/>
  <c r="J776" i="12"/>
  <c r="L776" i="12" s="1"/>
  <c r="N776" i="12" s="1"/>
  <c r="P776" i="12" s="1"/>
  <c r="H752" i="12"/>
  <c r="J753" i="12"/>
  <c r="L753" i="12" s="1"/>
  <c r="N753" i="12" s="1"/>
  <c r="P753" i="12" s="1"/>
  <c r="H406" i="12"/>
  <c r="J407" i="12"/>
  <c r="L407" i="12" s="1"/>
  <c r="N407" i="12" s="1"/>
  <c r="P407" i="12" s="1"/>
  <c r="J188" i="12"/>
  <c r="L188" i="12" s="1"/>
  <c r="N188" i="12" s="1"/>
  <c r="P188" i="12" s="1"/>
  <c r="H187" i="12"/>
  <c r="J187" i="12" s="1"/>
  <c r="L187" i="12" s="1"/>
  <c r="H155" i="12"/>
  <c r="J156" i="12"/>
  <c r="L156" i="12" s="1"/>
  <c r="N156" i="12" s="1"/>
  <c r="P156" i="12" s="1"/>
  <c r="J655" i="12"/>
  <c r="L655" i="12" s="1"/>
  <c r="N655" i="12" s="1"/>
  <c r="P655" i="12" s="1"/>
  <c r="H654" i="12"/>
  <c r="H565" i="12"/>
  <c r="J566" i="12"/>
  <c r="L566" i="12" s="1"/>
  <c r="N566" i="12" s="1"/>
  <c r="P566" i="12" s="1"/>
  <c r="J595" i="12"/>
  <c r="L595" i="12" s="1"/>
  <c r="I594" i="12"/>
  <c r="H713" i="12"/>
  <c r="J714" i="12"/>
  <c r="L714" i="12" s="1"/>
  <c r="N714" i="12" s="1"/>
  <c r="P714" i="12" s="1"/>
  <c r="J818" i="12"/>
  <c r="L818" i="12" s="1"/>
  <c r="N818" i="12" s="1"/>
  <c r="P818" i="12" s="1"/>
  <c r="H817" i="12"/>
  <c r="J666" i="12"/>
  <c r="L666" i="12" s="1"/>
  <c r="N666" i="12" s="1"/>
  <c r="P666" i="12" s="1"/>
  <c r="H665" i="12"/>
  <c r="H444" i="12"/>
  <c r="J445" i="12"/>
  <c r="L445" i="12" s="1"/>
  <c r="N445" i="12" s="1"/>
  <c r="P445" i="12" s="1"/>
  <c r="J682" i="12"/>
  <c r="L682" i="12" s="1"/>
  <c r="N682" i="12" s="1"/>
  <c r="P682" i="12" s="1"/>
  <c r="H681" i="12"/>
  <c r="J827" i="12"/>
  <c r="L827" i="12" s="1"/>
  <c r="N827" i="12" s="1"/>
  <c r="P827" i="12" s="1"/>
  <c r="H826" i="12"/>
  <c r="J826" i="12" s="1"/>
  <c r="L826" i="12" s="1"/>
  <c r="N826" i="12" s="1"/>
  <c r="P826" i="12" s="1"/>
  <c r="H246" i="12"/>
  <c r="J247" i="12"/>
  <c r="L247" i="12" s="1"/>
  <c r="N247" i="12" s="1"/>
  <c r="P247" i="12" s="1"/>
  <c r="J573" i="12"/>
  <c r="L573" i="12" s="1"/>
  <c r="N573" i="12" s="1"/>
  <c r="P573" i="12" s="1"/>
  <c r="H572" i="12"/>
  <c r="J758" i="12"/>
  <c r="L758" i="12" s="1"/>
  <c r="N758" i="12" s="1"/>
  <c r="P758" i="12" s="1"/>
  <c r="H757" i="12"/>
  <c r="J792" i="12"/>
  <c r="L792" i="12" s="1"/>
  <c r="N792" i="12" s="1"/>
  <c r="P792" i="12" s="1"/>
  <c r="H791" i="12"/>
  <c r="J149" i="12"/>
  <c r="L149" i="12" s="1"/>
  <c r="J200" i="12"/>
  <c r="L200" i="12" s="1"/>
  <c r="N200" i="12" s="1"/>
  <c r="P200" i="12" s="1"/>
  <c r="H199" i="12"/>
  <c r="J329" i="12"/>
  <c r="L329" i="12" s="1"/>
  <c r="N329" i="12" s="1"/>
  <c r="P329" i="12" s="1"/>
  <c r="H322" i="12"/>
  <c r="J322" i="12" s="1"/>
  <c r="L322" i="12" s="1"/>
  <c r="N322" i="12" s="1"/>
  <c r="P322" i="12" s="1"/>
  <c r="H234" i="12"/>
  <c r="J235" i="12"/>
  <c r="L235" i="12" s="1"/>
  <c r="N235" i="12" s="1"/>
  <c r="P235" i="12" s="1"/>
  <c r="F304" i="12"/>
  <c r="H305" i="12"/>
  <c r="J305" i="12" s="1"/>
  <c r="L305" i="12" s="1"/>
  <c r="N305" i="12" s="1"/>
  <c r="P305" i="12" s="1"/>
  <c r="J670" i="12"/>
  <c r="L670" i="12" s="1"/>
  <c r="N670" i="12" s="1"/>
  <c r="P670" i="12" s="1"/>
  <c r="H669" i="12"/>
  <c r="J669" i="12" s="1"/>
  <c r="L669" i="12" s="1"/>
  <c r="H33" i="12" l="1"/>
  <c r="J33" i="12" s="1"/>
  <c r="L33" i="12" s="1"/>
  <c r="N33" i="12" s="1"/>
  <c r="P33" i="12" s="1"/>
  <c r="J96" i="12"/>
  <c r="L96" i="12" s="1"/>
  <c r="N96" i="12" s="1"/>
  <c r="P96" i="12" s="1"/>
  <c r="J265" i="12"/>
  <c r="L265" i="12" s="1"/>
  <c r="N265" i="12" s="1"/>
  <c r="P265" i="12" s="1"/>
  <c r="J141" i="12"/>
  <c r="L141" i="12" s="1"/>
  <c r="N141" i="12" s="1"/>
  <c r="P141" i="12" s="1"/>
  <c r="J178" i="12"/>
  <c r="L178" i="12" s="1"/>
  <c r="N178" i="12" s="1"/>
  <c r="P178" i="12" s="1"/>
  <c r="J239" i="12"/>
  <c r="L239" i="12" s="1"/>
  <c r="N239" i="12" s="1"/>
  <c r="P239" i="12" s="1"/>
  <c r="F114" i="12"/>
  <c r="F113" i="12" s="1"/>
  <c r="F100" i="12" s="1"/>
  <c r="J161" i="12"/>
  <c r="L161" i="12" s="1"/>
  <c r="N161" i="12" s="1"/>
  <c r="P161" i="12" s="1"/>
  <c r="N238" i="12"/>
  <c r="P238" i="12" s="1"/>
  <c r="J104" i="12"/>
  <c r="L104" i="12" s="1"/>
  <c r="N104" i="12" s="1"/>
  <c r="P104" i="12" s="1"/>
  <c r="N149" i="12"/>
  <c r="P149" i="12" s="1"/>
  <c r="H114" i="12"/>
  <c r="J114" i="12" s="1"/>
  <c r="L114" i="12" s="1"/>
  <c r="H192" i="12"/>
  <c r="J192" i="12" s="1"/>
  <c r="L192" i="12" s="1"/>
  <c r="N192" i="12" s="1"/>
  <c r="P192" i="12" s="1"/>
  <c r="J193" i="12"/>
  <c r="L193" i="12" s="1"/>
  <c r="N193" i="12" s="1"/>
  <c r="P193" i="12" s="1"/>
  <c r="H609" i="12"/>
  <c r="J609" i="12" s="1"/>
  <c r="L609" i="12" s="1"/>
  <c r="N609" i="12" s="1"/>
  <c r="P609" i="12" s="1"/>
  <c r="J610" i="12"/>
  <c r="L610" i="12" s="1"/>
  <c r="N610" i="12" s="1"/>
  <c r="P610" i="12" s="1"/>
  <c r="H436" i="12"/>
  <c r="J436" i="12" s="1"/>
  <c r="L436" i="12" s="1"/>
  <c r="N436" i="12" s="1"/>
  <c r="P436" i="12" s="1"/>
  <c r="J437" i="12"/>
  <c r="L437" i="12" s="1"/>
  <c r="N437" i="12" s="1"/>
  <c r="P437" i="12" s="1"/>
  <c r="H205" i="12"/>
  <c r="J206" i="12"/>
  <c r="L206" i="12" s="1"/>
  <c r="N206" i="12" s="1"/>
  <c r="P206" i="12" s="1"/>
  <c r="N160" i="12"/>
  <c r="P160" i="12" s="1"/>
  <c r="H761" i="12"/>
  <c r="J761" i="12" s="1"/>
  <c r="L761" i="12" s="1"/>
  <c r="N761" i="12" s="1"/>
  <c r="P761" i="12" s="1"/>
  <c r="J762" i="12"/>
  <c r="L762" i="12" s="1"/>
  <c r="N762" i="12" s="1"/>
  <c r="P762" i="12" s="1"/>
  <c r="H386" i="12"/>
  <c r="J387" i="12"/>
  <c r="L387" i="12" s="1"/>
  <c r="N387" i="12" s="1"/>
  <c r="P387" i="12" s="1"/>
  <c r="N187" i="12"/>
  <c r="P187" i="12" s="1"/>
  <c r="N695" i="12"/>
  <c r="P695" i="12" s="1"/>
  <c r="M635" i="12"/>
  <c r="M634" i="12" s="1"/>
  <c r="H11" i="12"/>
  <c r="J12" i="12"/>
  <c r="L12" i="12" s="1"/>
  <c r="N12" i="12" s="1"/>
  <c r="P12" i="12" s="1"/>
  <c r="J506" i="12"/>
  <c r="L506" i="12" s="1"/>
  <c r="N506" i="12" s="1"/>
  <c r="P506" i="12" s="1"/>
  <c r="H494" i="12"/>
  <c r="J691" i="12"/>
  <c r="L691" i="12" s="1"/>
  <c r="N691" i="12" s="1"/>
  <c r="P691" i="12" s="1"/>
  <c r="H690" i="12"/>
  <c r="J690" i="12" s="1"/>
  <c r="L690" i="12" s="1"/>
  <c r="N690" i="12" s="1"/>
  <c r="P690" i="12" s="1"/>
  <c r="M353" i="12"/>
  <c r="N821" i="12"/>
  <c r="P821" i="12" s="1"/>
  <c r="J359" i="12"/>
  <c r="L359" i="12" s="1"/>
  <c r="N359" i="12" s="1"/>
  <c r="P359" i="12" s="1"/>
  <c r="I353" i="12"/>
  <c r="H557" i="12"/>
  <c r="J558" i="12"/>
  <c r="L558" i="12" s="1"/>
  <c r="N558" i="12" s="1"/>
  <c r="P558" i="12" s="1"/>
  <c r="N297" i="12"/>
  <c r="P297" i="12" s="1"/>
  <c r="M291" i="12"/>
  <c r="M352" i="12"/>
  <c r="M102" i="12"/>
  <c r="M563" i="12"/>
  <c r="M140" i="12"/>
  <c r="N140" i="12" s="1"/>
  <c r="P140" i="12" s="1"/>
  <c r="N309" i="12"/>
  <c r="P309" i="12" s="1"/>
  <c r="M303" i="12"/>
  <c r="M280" i="12"/>
  <c r="M679" i="12"/>
  <c r="M86" i="12"/>
  <c r="M608" i="12"/>
  <c r="M451" i="12"/>
  <c r="M197" i="12"/>
  <c r="M555" i="12"/>
  <c r="M263" i="12"/>
  <c r="M648" i="12"/>
  <c r="N419" i="12"/>
  <c r="P419" i="12" s="1"/>
  <c r="M394" i="12"/>
  <c r="N115" i="12"/>
  <c r="P115" i="12" s="1"/>
  <c r="M114" i="12"/>
  <c r="N669" i="12"/>
  <c r="P669" i="12" s="1"/>
  <c r="M664" i="12"/>
  <c r="M535" i="12"/>
  <c r="M370" i="12"/>
  <c r="M493" i="12"/>
  <c r="M548" i="12"/>
  <c r="M619" i="12"/>
  <c r="M526" i="12"/>
  <c r="M345" i="12"/>
  <c r="M385" i="12"/>
  <c r="M485" i="12"/>
  <c r="M511" i="12"/>
  <c r="M60" i="12"/>
  <c r="M255" i="12"/>
  <c r="M472" i="12"/>
  <c r="M165" i="12"/>
  <c r="M147" i="12"/>
  <c r="M232" i="12"/>
  <c r="M204" i="12"/>
  <c r="N595" i="12"/>
  <c r="P595" i="12" s="1"/>
  <c r="M594" i="12"/>
  <c r="N213" i="12"/>
  <c r="P213" i="12" s="1"/>
  <c r="M212" i="12"/>
  <c r="M780" i="12"/>
  <c r="M601" i="12"/>
  <c r="J234" i="12"/>
  <c r="L234" i="12" s="1"/>
  <c r="N234" i="12" s="1"/>
  <c r="P234" i="12" s="1"/>
  <c r="H233" i="12"/>
  <c r="J757" i="12"/>
  <c r="L757" i="12" s="1"/>
  <c r="N757" i="12" s="1"/>
  <c r="P757" i="12" s="1"/>
  <c r="H756" i="12"/>
  <c r="J756" i="12" s="1"/>
  <c r="L756" i="12" s="1"/>
  <c r="N756" i="12" s="1"/>
  <c r="P756" i="12" s="1"/>
  <c r="J594" i="12"/>
  <c r="L594" i="12" s="1"/>
  <c r="I593" i="12"/>
  <c r="J593" i="12" s="1"/>
  <c r="L593" i="12" s="1"/>
  <c r="J219" i="12"/>
  <c r="L219" i="12" s="1"/>
  <c r="N219" i="12" s="1"/>
  <c r="P219" i="12" s="1"/>
  <c r="H218" i="12"/>
  <c r="J177" i="12"/>
  <c r="L177" i="12" s="1"/>
  <c r="N177" i="12" s="1"/>
  <c r="P177" i="12" s="1"/>
  <c r="J372" i="12"/>
  <c r="L372" i="12" s="1"/>
  <c r="N372" i="12" s="1"/>
  <c r="P372" i="12" s="1"/>
  <c r="H371" i="12"/>
  <c r="H78" i="12"/>
  <c r="J78" i="12" s="1"/>
  <c r="L78" i="12" s="1"/>
  <c r="N78" i="12" s="1"/>
  <c r="P78" i="12" s="1"/>
  <c r="F60" i="12"/>
  <c r="F59" i="12" s="1"/>
  <c r="F8" i="12" s="1"/>
  <c r="H513" i="12"/>
  <c r="J518" i="12"/>
  <c r="L518" i="12" s="1"/>
  <c r="N518" i="12" s="1"/>
  <c r="P518" i="12" s="1"/>
  <c r="J199" i="12"/>
  <c r="L199" i="12" s="1"/>
  <c r="N199" i="12" s="1"/>
  <c r="P199" i="12" s="1"/>
  <c r="H198" i="12"/>
  <c r="J264" i="12"/>
  <c r="L264" i="12" s="1"/>
  <c r="N264" i="12" s="1"/>
  <c r="P264" i="12" s="1"/>
  <c r="J444" i="12"/>
  <c r="L444" i="12" s="1"/>
  <c r="N444" i="12" s="1"/>
  <c r="P444" i="12" s="1"/>
  <c r="H443" i="12"/>
  <c r="J443" i="12" s="1"/>
  <c r="L443" i="12" s="1"/>
  <c r="N443" i="12" s="1"/>
  <c r="P443" i="12" s="1"/>
  <c r="J183" i="12"/>
  <c r="L183" i="12" s="1"/>
  <c r="N183" i="12" s="1"/>
  <c r="P183" i="12" s="1"/>
  <c r="H182" i="12"/>
  <c r="J182" i="12" s="1"/>
  <c r="L182" i="12" s="1"/>
  <c r="N182" i="12" s="1"/>
  <c r="P182" i="12" s="1"/>
  <c r="J621" i="12"/>
  <c r="L621" i="12" s="1"/>
  <c r="N621" i="12" s="1"/>
  <c r="P621" i="12" s="1"/>
  <c r="H620" i="12"/>
  <c r="J738" i="12"/>
  <c r="L738" i="12" s="1"/>
  <c r="N738" i="12" s="1"/>
  <c r="P738" i="12" s="1"/>
  <c r="H737" i="12"/>
  <c r="J737" i="12" s="1"/>
  <c r="L737" i="12" s="1"/>
  <c r="N737" i="12" s="1"/>
  <c r="P737" i="12" s="1"/>
  <c r="J89" i="12"/>
  <c r="L89" i="12" s="1"/>
  <c r="N89" i="12" s="1"/>
  <c r="P89" i="12" s="1"/>
  <c r="H88" i="12"/>
  <c r="J728" i="12"/>
  <c r="L728" i="12" s="1"/>
  <c r="N728" i="12" s="1"/>
  <c r="P728" i="12" s="1"/>
  <c r="H727" i="12"/>
  <c r="J727" i="12" s="1"/>
  <c r="L727" i="12" s="1"/>
  <c r="N727" i="12" s="1"/>
  <c r="P727" i="12" s="1"/>
  <c r="J551" i="12"/>
  <c r="L551" i="12" s="1"/>
  <c r="N551" i="12" s="1"/>
  <c r="P551" i="12" s="1"/>
  <c r="H550" i="12"/>
  <c r="H304" i="12"/>
  <c r="J304" i="12" s="1"/>
  <c r="L304" i="12" s="1"/>
  <c r="N304" i="12" s="1"/>
  <c r="P304" i="12" s="1"/>
  <c r="F303" i="12"/>
  <c r="J791" i="12"/>
  <c r="L791" i="12" s="1"/>
  <c r="N791" i="12" s="1"/>
  <c r="P791" i="12" s="1"/>
  <c r="H790" i="12"/>
  <c r="J790" i="12" s="1"/>
  <c r="L790" i="12" s="1"/>
  <c r="N790" i="12" s="1"/>
  <c r="P790" i="12" s="1"/>
  <c r="H571" i="12"/>
  <c r="J572" i="12"/>
  <c r="L572" i="12" s="1"/>
  <c r="N572" i="12" s="1"/>
  <c r="P572" i="12" s="1"/>
  <c r="J681" i="12"/>
  <c r="L681" i="12" s="1"/>
  <c r="N681" i="12" s="1"/>
  <c r="P681" i="12" s="1"/>
  <c r="H680" i="12"/>
  <c r="J680" i="12" s="1"/>
  <c r="L680" i="12" s="1"/>
  <c r="N680" i="12" s="1"/>
  <c r="P680" i="12" s="1"/>
  <c r="J665" i="12"/>
  <c r="L665" i="12" s="1"/>
  <c r="N665" i="12" s="1"/>
  <c r="P665" i="12" s="1"/>
  <c r="H664" i="12"/>
  <c r="J664" i="12" s="1"/>
  <c r="L664" i="12" s="1"/>
  <c r="J775" i="12"/>
  <c r="L775" i="12" s="1"/>
  <c r="N775" i="12" s="1"/>
  <c r="P775" i="12" s="1"/>
  <c r="H774" i="12"/>
  <c r="J774" i="12" s="1"/>
  <c r="L774" i="12" s="1"/>
  <c r="N774" i="12" s="1"/>
  <c r="P774" i="12" s="1"/>
  <c r="J95" i="12"/>
  <c r="L95" i="12" s="1"/>
  <c r="N95" i="12" s="1"/>
  <c r="P95" i="12" s="1"/>
  <c r="H94" i="12"/>
  <c r="J527" i="12"/>
  <c r="L527" i="12" s="1"/>
  <c r="N527" i="12" s="1"/>
  <c r="P527" i="12" s="1"/>
  <c r="H526" i="12"/>
  <c r="J50" i="12"/>
  <c r="L50" i="12" s="1"/>
  <c r="N50" i="12" s="1"/>
  <c r="P50" i="12" s="1"/>
  <c r="H49" i="12"/>
  <c r="J537" i="12"/>
  <c r="L537" i="12" s="1"/>
  <c r="N537" i="12" s="1"/>
  <c r="P537" i="12" s="1"/>
  <c r="H536" i="12"/>
  <c r="J380" i="12"/>
  <c r="L380" i="12" s="1"/>
  <c r="N380" i="12" s="1"/>
  <c r="P380" i="12" s="1"/>
  <c r="H379" i="12"/>
  <c r="J396" i="12"/>
  <c r="L396" i="12" s="1"/>
  <c r="N396" i="12" s="1"/>
  <c r="P396" i="12" s="1"/>
  <c r="H395" i="12"/>
  <c r="J703" i="12"/>
  <c r="L703" i="12" s="1"/>
  <c r="N703" i="12" s="1"/>
  <c r="P703" i="12" s="1"/>
  <c r="H702" i="12"/>
  <c r="J702" i="12" s="1"/>
  <c r="L702" i="12" s="1"/>
  <c r="N702" i="12" s="1"/>
  <c r="P702" i="12" s="1"/>
  <c r="J256" i="12"/>
  <c r="L256" i="12" s="1"/>
  <c r="N256" i="12" s="1"/>
  <c r="P256" i="12" s="1"/>
  <c r="H255" i="12"/>
  <c r="J62" i="12"/>
  <c r="L62" i="12" s="1"/>
  <c r="N62" i="12" s="1"/>
  <c r="P62" i="12" s="1"/>
  <c r="H61" i="12"/>
  <c r="J640" i="12"/>
  <c r="L640" i="12" s="1"/>
  <c r="N640" i="12" s="1"/>
  <c r="P640" i="12" s="1"/>
  <c r="H635" i="12"/>
  <c r="H614" i="12"/>
  <c r="J615" i="12"/>
  <c r="L615" i="12" s="1"/>
  <c r="N615" i="12" s="1"/>
  <c r="P615" i="12" s="1"/>
  <c r="I458" i="12"/>
  <c r="J459" i="12"/>
  <c r="L459" i="12" s="1"/>
  <c r="N459" i="12" s="1"/>
  <c r="P459" i="12" s="1"/>
  <c r="J19" i="12"/>
  <c r="L19" i="12" s="1"/>
  <c r="N19" i="12" s="1"/>
  <c r="P19" i="12" s="1"/>
  <c r="H18" i="12"/>
  <c r="J246" i="12"/>
  <c r="L246" i="12" s="1"/>
  <c r="N246" i="12" s="1"/>
  <c r="P246" i="12" s="1"/>
  <c r="H245" i="12"/>
  <c r="J245" i="12" s="1"/>
  <c r="L245" i="12" s="1"/>
  <c r="N245" i="12" s="1"/>
  <c r="P245" i="12" s="1"/>
  <c r="J713" i="12"/>
  <c r="L713" i="12" s="1"/>
  <c r="N713" i="12" s="1"/>
  <c r="P713" i="12" s="1"/>
  <c r="H712" i="12"/>
  <c r="J712" i="12" s="1"/>
  <c r="L712" i="12" s="1"/>
  <c r="N712" i="12" s="1"/>
  <c r="J565" i="12"/>
  <c r="L565" i="12" s="1"/>
  <c r="N565" i="12" s="1"/>
  <c r="P565" i="12" s="1"/>
  <c r="H564" i="12"/>
  <c r="H154" i="12"/>
  <c r="J155" i="12"/>
  <c r="L155" i="12" s="1"/>
  <c r="N155" i="12" s="1"/>
  <c r="P155" i="12" s="1"/>
  <c r="J406" i="12"/>
  <c r="L406" i="12" s="1"/>
  <c r="N406" i="12" s="1"/>
  <c r="P406" i="12" s="1"/>
  <c r="H405" i="12"/>
  <c r="J405" i="12" s="1"/>
  <c r="L405" i="12" s="1"/>
  <c r="N405" i="12" s="1"/>
  <c r="P405" i="12" s="1"/>
  <c r="H424" i="12"/>
  <c r="J424" i="12" s="1"/>
  <c r="L424" i="12" s="1"/>
  <c r="N424" i="12" s="1"/>
  <c r="P424" i="12" s="1"/>
  <c r="J425" i="12"/>
  <c r="L425" i="12" s="1"/>
  <c r="N425" i="12" s="1"/>
  <c r="P425" i="12" s="1"/>
  <c r="J588" i="12"/>
  <c r="L588" i="12" s="1"/>
  <c r="N588" i="12" s="1"/>
  <c r="P588" i="12" s="1"/>
  <c r="H587" i="12"/>
  <c r="J282" i="12"/>
  <c r="L282" i="12" s="1"/>
  <c r="N282" i="12" s="1"/>
  <c r="P282" i="12" s="1"/>
  <c r="H281" i="12"/>
  <c r="J270" i="12"/>
  <c r="L270" i="12" s="1"/>
  <c r="N270" i="12" s="1"/>
  <c r="P270" i="12" s="1"/>
  <c r="H269" i="12"/>
  <c r="J269" i="12" s="1"/>
  <c r="L269" i="12" s="1"/>
  <c r="N269" i="12" s="1"/>
  <c r="P269" i="12" s="1"/>
  <c r="H602" i="12"/>
  <c r="J603" i="12"/>
  <c r="L603" i="12" s="1"/>
  <c r="N603" i="12" s="1"/>
  <c r="P603" i="12" s="1"/>
  <c r="J487" i="12"/>
  <c r="L487" i="12" s="1"/>
  <c r="N487" i="12" s="1"/>
  <c r="P487" i="12" s="1"/>
  <c r="H486" i="12"/>
  <c r="H479" i="12"/>
  <c r="J480" i="12"/>
  <c r="L480" i="12" s="1"/>
  <c r="N480" i="12" s="1"/>
  <c r="P480" i="12" s="1"/>
  <c r="J781" i="12"/>
  <c r="L781" i="12" s="1"/>
  <c r="N781" i="12" s="1"/>
  <c r="P781" i="12" s="1"/>
  <c r="H347" i="12"/>
  <c r="J348" i="12"/>
  <c r="L348" i="12" s="1"/>
  <c r="N348" i="12" s="1"/>
  <c r="P348" i="12" s="1"/>
  <c r="H414" i="12"/>
  <c r="J414" i="12" s="1"/>
  <c r="L414" i="12" s="1"/>
  <c r="N414" i="12" s="1"/>
  <c r="P414" i="12" s="1"/>
  <c r="F394" i="12"/>
  <c r="F393" i="12" s="1"/>
  <c r="H653" i="12"/>
  <c r="J654" i="12"/>
  <c r="L654" i="12" s="1"/>
  <c r="N654" i="12" s="1"/>
  <c r="P654" i="12" s="1"/>
  <c r="J543" i="12"/>
  <c r="L543" i="12" s="1"/>
  <c r="N543" i="12" s="1"/>
  <c r="P543" i="12" s="1"/>
  <c r="H542" i="12"/>
  <c r="J103" i="12"/>
  <c r="L103" i="12" s="1"/>
  <c r="N103" i="12" s="1"/>
  <c r="P103" i="12" s="1"/>
  <c r="H102" i="12"/>
  <c r="J817" i="12"/>
  <c r="L817" i="12" s="1"/>
  <c r="N817" i="12" s="1"/>
  <c r="P817" i="12" s="1"/>
  <c r="H816" i="12"/>
  <c r="J816" i="12" s="1"/>
  <c r="L816" i="12" s="1"/>
  <c r="N816" i="12" s="1"/>
  <c r="P816" i="12" s="1"/>
  <c r="H339" i="12"/>
  <c r="J340" i="12"/>
  <c r="L340" i="12" s="1"/>
  <c r="N340" i="12" s="1"/>
  <c r="P340" i="12" s="1"/>
  <c r="J474" i="12"/>
  <c r="L474" i="12" s="1"/>
  <c r="N474" i="12" s="1"/>
  <c r="P474" i="12" s="1"/>
  <c r="H473" i="12"/>
  <c r="I555" i="12"/>
  <c r="J752" i="12"/>
  <c r="L752" i="12" s="1"/>
  <c r="N752" i="12" s="1"/>
  <c r="P752" i="12" s="1"/>
  <c r="H751" i="12"/>
  <c r="J751" i="12" s="1"/>
  <c r="L751" i="12" s="1"/>
  <c r="N751" i="12" s="1"/>
  <c r="P751" i="12" s="1"/>
  <c r="J70" i="12"/>
  <c r="L70" i="12" s="1"/>
  <c r="N70" i="12" s="1"/>
  <c r="P70" i="12" s="1"/>
  <c r="H69" i="12"/>
  <c r="J69" i="12" s="1"/>
  <c r="L69" i="12" s="1"/>
  <c r="N69" i="12" s="1"/>
  <c r="P69" i="12" s="1"/>
  <c r="J452" i="12"/>
  <c r="L452" i="12" s="1"/>
  <c r="N452" i="12" s="1"/>
  <c r="P452" i="12" s="1"/>
  <c r="H451" i="12"/>
  <c r="H113" i="12" l="1"/>
  <c r="J113" i="12" s="1"/>
  <c r="L113" i="12" s="1"/>
  <c r="H166" i="12"/>
  <c r="J166" i="12" s="1"/>
  <c r="L166" i="12" s="1"/>
  <c r="N166" i="12" s="1"/>
  <c r="P166" i="12" s="1"/>
  <c r="N664" i="12"/>
  <c r="P664" i="12" s="1"/>
  <c r="H556" i="12"/>
  <c r="J557" i="12"/>
  <c r="L557" i="12" s="1"/>
  <c r="N557" i="12" s="1"/>
  <c r="P557" i="12" s="1"/>
  <c r="H10" i="12"/>
  <c r="J11" i="12"/>
  <c r="L11" i="12" s="1"/>
  <c r="N11" i="12" s="1"/>
  <c r="P11" i="12" s="1"/>
  <c r="H385" i="12"/>
  <c r="J386" i="12"/>
  <c r="L386" i="12" s="1"/>
  <c r="N386" i="12" s="1"/>
  <c r="P386" i="12" s="1"/>
  <c r="J205" i="12"/>
  <c r="L205" i="12" s="1"/>
  <c r="N205" i="12" s="1"/>
  <c r="P205" i="12" s="1"/>
  <c r="H204" i="12"/>
  <c r="J204" i="12" s="1"/>
  <c r="L204" i="12" s="1"/>
  <c r="N204" i="12" s="1"/>
  <c r="P204" i="12" s="1"/>
  <c r="I352" i="12"/>
  <c r="J352" i="12" s="1"/>
  <c r="L352" i="12" s="1"/>
  <c r="N352" i="12" s="1"/>
  <c r="P352" i="12" s="1"/>
  <c r="J353" i="12"/>
  <c r="L353" i="12" s="1"/>
  <c r="N353" i="12" s="1"/>
  <c r="P353" i="12" s="1"/>
  <c r="H493" i="12"/>
  <c r="J493" i="12" s="1"/>
  <c r="L493" i="12" s="1"/>
  <c r="N493" i="12" s="1"/>
  <c r="P493" i="12" s="1"/>
  <c r="J494" i="12"/>
  <c r="L494" i="12" s="1"/>
  <c r="N494" i="12" s="1"/>
  <c r="P494" i="12" s="1"/>
  <c r="N291" i="12"/>
  <c r="P291" i="12" s="1"/>
  <c r="M290" i="12"/>
  <c r="N290" i="12" s="1"/>
  <c r="P290" i="12" s="1"/>
  <c r="M678" i="12"/>
  <c r="M85" i="12"/>
  <c r="M101" i="12"/>
  <c r="M211" i="12"/>
  <c r="M471" i="12"/>
  <c r="M534" i="12"/>
  <c r="N114" i="12"/>
  <c r="P114" i="12" s="1"/>
  <c r="M113" i="12"/>
  <c r="M647" i="12"/>
  <c r="M279" i="12"/>
  <c r="M600" i="12"/>
  <c r="M319" i="12"/>
  <c r="M607" i="12"/>
  <c r="M302" i="12"/>
  <c r="M562" i="12"/>
  <c r="M593" i="12"/>
  <c r="N593" i="12" s="1"/>
  <c r="P593" i="12" s="1"/>
  <c r="N594" i="12"/>
  <c r="P594" i="12" s="1"/>
  <c r="M231" i="12"/>
  <c r="M254" i="12"/>
  <c r="M59" i="12"/>
  <c r="M478" i="12"/>
  <c r="M384" i="12"/>
  <c r="M525" i="12"/>
  <c r="M393" i="12"/>
  <c r="M262" i="12"/>
  <c r="J451" i="12"/>
  <c r="L451" i="12" s="1"/>
  <c r="N451" i="12" s="1"/>
  <c r="P451" i="12" s="1"/>
  <c r="H780" i="12"/>
  <c r="J780" i="12" s="1"/>
  <c r="L780" i="12" s="1"/>
  <c r="N780" i="12" s="1"/>
  <c r="P780" i="12" s="1"/>
  <c r="H485" i="12"/>
  <c r="J485" i="12" s="1"/>
  <c r="L485" i="12" s="1"/>
  <c r="N485" i="12" s="1"/>
  <c r="P485" i="12" s="1"/>
  <c r="J486" i="12"/>
  <c r="L486" i="12" s="1"/>
  <c r="N486" i="12" s="1"/>
  <c r="P486" i="12" s="1"/>
  <c r="H586" i="12"/>
  <c r="J586" i="12" s="1"/>
  <c r="L586" i="12" s="1"/>
  <c r="N586" i="12" s="1"/>
  <c r="P586" i="12" s="1"/>
  <c r="J587" i="12"/>
  <c r="L587" i="12" s="1"/>
  <c r="N587" i="12" s="1"/>
  <c r="P587" i="12" s="1"/>
  <c r="H563" i="12"/>
  <c r="J564" i="12"/>
  <c r="L564" i="12" s="1"/>
  <c r="N564" i="12" s="1"/>
  <c r="P564" i="12" s="1"/>
  <c r="I450" i="12"/>
  <c r="J458" i="12"/>
  <c r="L458" i="12" s="1"/>
  <c r="N458" i="12" s="1"/>
  <c r="P458" i="12" s="1"/>
  <c r="H254" i="12"/>
  <c r="J254" i="12" s="1"/>
  <c r="L254" i="12" s="1"/>
  <c r="J255" i="12"/>
  <c r="L255" i="12" s="1"/>
  <c r="N255" i="12" s="1"/>
  <c r="P255" i="12" s="1"/>
  <c r="H394" i="12"/>
  <c r="J395" i="12"/>
  <c r="L395" i="12" s="1"/>
  <c r="N395" i="12" s="1"/>
  <c r="P395" i="12" s="1"/>
  <c r="H535" i="12"/>
  <c r="J536" i="12"/>
  <c r="L536" i="12" s="1"/>
  <c r="N536" i="12" s="1"/>
  <c r="P536" i="12" s="1"/>
  <c r="H525" i="12"/>
  <c r="J525" i="12" s="1"/>
  <c r="L525" i="12" s="1"/>
  <c r="J526" i="12"/>
  <c r="L526" i="12" s="1"/>
  <c r="N526" i="12" s="1"/>
  <c r="P526" i="12" s="1"/>
  <c r="H549" i="12"/>
  <c r="J550" i="12"/>
  <c r="L550" i="12" s="1"/>
  <c r="N550" i="12" s="1"/>
  <c r="P550" i="12" s="1"/>
  <c r="H87" i="12"/>
  <c r="J88" i="12"/>
  <c r="L88" i="12" s="1"/>
  <c r="N88" i="12" s="1"/>
  <c r="P88" i="12" s="1"/>
  <c r="H619" i="12"/>
  <c r="J619" i="12" s="1"/>
  <c r="L619" i="12" s="1"/>
  <c r="N619" i="12" s="1"/>
  <c r="P619" i="12" s="1"/>
  <c r="J620" i="12"/>
  <c r="L620" i="12" s="1"/>
  <c r="N620" i="12" s="1"/>
  <c r="P620" i="12" s="1"/>
  <c r="H197" i="12"/>
  <c r="J197" i="12" s="1"/>
  <c r="L197" i="12" s="1"/>
  <c r="N197" i="12" s="1"/>
  <c r="P197" i="12" s="1"/>
  <c r="J198" i="12"/>
  <c r="L198" i="12" s="1"/>
  <c r="N198" i="12" s="1"/>
  <c r="P198" i="12" s="1"/>
  <c r="F7" i="12"/>
  <c r="H232" i="12"/>
  <c r="J233" i="12"/>
  <c r="L233" i="12" s="1"/>
  <c r="N233" i="12" s="1"/>
  <c r="P233" i="12" s="1"/>
  <c r="H472" i="12"/>
  <c r="J473" i="12"/>
  <c r="L473" i="12" s="1"/>
  <c r="N473" i="12" s="1"/>
  <c r="P473" i="12" s="1"/>
  <c r="H541" i="12"/>
  <c r="J541" i="12" s="1"/>
  <c r="L541" i="12" s="1"/>
  <c r="N541" i="12" s="1"/>
  <c r="P541" i="12" s="1"/>
  <c r="J542" i="12"/>
  <c r="L542" i="12" s="1"/>
  <c r="N542" i="12" s="1"/>
  <c r="P542" i="12" s="1"/>
  <c r="J102" i="12"/>
  <c r="L102" i="12" s="1"/>
  <c r="N102" i="12" s="1"/>
  <c r="P102" i="12" s="1"/>
  <c r="H101" i="12"/>
  <c r="H679" i="12"/>
  <c r="H570" i="12"/>
  <c r="J571" i="12"/>
  <c r="L571" i="12" s="1"/>
  <c r="N571" i="12" s="1"/>
  <c r="P571" i="12" s="1"/>
  <c r="J513" i="12"/>
  <c r="L513" i="12" s="1"/>
  <c r="N513" i="12" s="1"/>
  <c r="P513" i="12" s="1"/>
  <c r="H512" i="12"/>
  <c r="H280" i="12"/>
  <c r="J281" i="12"/>
  <c r="L281" i="12" s="1"/>
  <c r="N281" i="12" s="1"/>
  <c r="P281" i="12" s="1"/>
  <c r="H17" i="12"/>
  <c r="J18" i="12"/>
  <c r="L18" i="12" s="1"/>
  <c r="N18" i="12" s="1"/>
  <c r="P18" i="12" s="1"/>
  <c r="H320" i="12"/>
  <c r="J339" i="12"/>
  <c r="L339" i="12" s="1"/>
  <c r="N339" i="12" s="1"/>
  <c r="P339" i="12" s="1"/>
  <c r="H648" i="12"/>
  <c r="J653" i="12"/>
  <c r="L653" i="12" s="1"/>
  <c r="N653" i="12" s="1"/>
  <c r="P653" i="12" s="1"/>
  <c r="H346" i="12"/>
  <c r="J347" i="12"/>
  <c r="L347" i="12" s="1"/>
  <c r="N347" i="12" s="1"/>
  <c r="P347" i="12" s="1"/>
  <c r="J479" i="12"/>
  <c r="L479" i="12" s="1"/>
  <c r="N479" i="12" s="1"/>
  <c r="P479" i="12" s="1"/>
  <c r="H601" i="12"/>
  <c r="J602" i="12"/>
  <c r="L602" i="12" s="1"/>
  <c r="N602" i="12" s="1"/>
  <c r="P602" i="12" s="1"/>
  <c r="J154" i="12"/>
  <c r="L154" i="12" s="1"/>
  <c r="N154" i="12" s="1"/>
  <c r="P154" i="12" s="1"/>
  <c r="H148" i="12"/>
  <c r="J614" i="12"/>
  <c r="L614" i="12" s="1"/>
  <c r="N614" i="12" s="1"/>
  <c r="P614" i="12" s="1"/>
  <c r="H608" i="12"/>
  <c r="J635" i="12"/>
  <c r="L635" i="12" s="1"/>
  <c r="N635" i="12" s="1"/>
  <c r="P635" i="12" s="1"/>
  <c r="H634" i="12"/>
  <c r="J634" i="12" s="1"/>
  <c r="L634" i="12" s="1"/>
  <c r="N634" i="12" s="1"/>
  <c r="P634" i="12" s="1"/>
  <c r="J61" i="12"/>
  <c r="L61" i="12" s="1"/>
  <c r="N61" i="12" s="1"/>
  <c r="P61" i="12" s="1"/>
  <c r="H60" i="12"/>
  <c r="H378" i="12"/>
  <c r="J379" i="12"/>
  <c r="L379" i="12" s="1"/>
  <c r="N379" i="12" s="1"/>
  <c r="P379" i="12" s="1"/>
  <c r="J49" i="12"/>
  <c r="L49" i="12" s="1"/>
  <c r="N49" i="12" s="1"/>
  <c r="P49" i="12" s="1"/>
  <c r="H38" i="12"/>
  <c r="J38" i="12" s="1"/>
  <c r="L38" i="12" s="1"/>
  <c r="N38" i="12" s="1"/>
  <c r="P38" i="12" s="1"/>
  <c r="J94" i="12"/>
  <c r="L94" i="12" s="1"/>
  <c r="N94" i="12" s="1"/>
  <c r="P94" i="12" s="1"/>
  <c r="H93" i="12"/>
  <c r="J93" i="12" s="1"/>
  <c r="L93" i="12" s="1"/>
  <c r="N93" i="12" s="1"/>
  <c r="P93" i="12" s="1"/>
  <c r="F302" i="12"/>
  <c r="H302" i="12" s="1"/>
  <c r="J302" i="12" s="1"/>
  <c r="L302" i="12" s="1"/>
  <c r="H303" i="12"/>
  <c r="J303" i="12" s="1"/>
  <c r="L303" i="12" s="1"/>
  <c r="N303" i="12" s="1"/>
  <c r="P303" i="12" s="1"/>
  <c r="H263" i="12"/>
  <c r="H370" i="12"/>
  <c r="J371" i="12"/>
  <c r="L371" i="12" s="1"/>
  <c r="N371" i="12" s="1"/>
  <c r="P371" i="12" s="1"/>
  <c r="H212" i="12"/>
  <c r="J218" i="12"/>
  <c r="L218" i="12" s="1"/>
  <c r="N218" i="12" s="1"/>
  <c r="P218" i="12" s="1"/>
  <c r="H165" i="12" l="1"/>
  <c r="J165" i="12" s="1"/>
  <c r="L165" i="12" s="1"/>
  <c r="N165" i="12" s="1"/>
  <c r="P165" i="12" s="1"/>
  <c r="N113" i="12"/>
  <c r="P113" i="12" s="1"/>
  <c r="I7" i="12"/>
  <c r="H384" i="12"/>
  <c r="J384" i="12" s="1"/>
  <c r="L384" i="12" s="1"/>
  <c r="N384" i="12" s="1"/>
  <c r="P384" i="12" s="1"/>
  <c r="J385" i="12"/>
  <c r="L385" i="12" s="1"/>
  <c r="N385" i="12" s="1"/>
  <c r="P385" i="12" s="1"/>
  <c r="H555" i="12"/>
  <c r="J555" i="12" s="1"/>
  <c r="L555" i="12" s="1"/>
  <c r="N555" i="12" s="1"/>
  <c r="P555" i="12" s="1"/>
  <c r="J556" i="12"/>
  <c r="L556" i="12" s="1"/>
  <c r="N556" i="12" s="1"/>
  <c r="P556" i="12" s="1"/>
  <c r="N525" i="12"/>
  <c r="P525" i="12" s="1"/>
  <c r="N254" i="12"/>
  <c r="P254" i="12" s="1"/>
  <c r="N302" i="12"/>
  <c r="P302" i="12" s="1"/>
  <c r="J10" i="12"/>
  <c r="L10" i="12" s="1"/>
  <c r="N10" i="12" s="1"/>
  <c r="P10" i="12" s="1"/>
  <c r="H9" i="12"/>
  <c r="J9" i="12" s="1"/>
  <c r="L9" i="12" s="1"/>
  <c r="N9" i="12" s="1"/>
  <c r="P9" i="12" s="1"/>
  <c r="M369" i="12"/>
  <c r="M100" i="12"/>
  <c r="M8" i="12"/>
  <c r="M450" i="12"/>
  <c r="M261" i="12"/>
  <c r="J370" i="12"/>
  <c r="L370" i="12" s="1"/>
  <c r="N370" i="12" s="1"/>
  <c r="P370" i="12" s="1"/>
  <c r="H147" i="12"/>
  <c r="J147" i="12" s="1"/>
  <c r="L147" i="12" s="1"/>
  <c r="N147" i="12" s="1"/>
  <c r="P147" i="12" s="1"/>
  <c r="J148" i="12"/>
  <c r="L148" i="12" s="1"/>
  <c r="N148" i="12" s="1"/>
  <c r="P148" i="12" s="1"/>
  <c r="H478" i="12"/>
  <c r="J478" i="12" s="1"/>
  <c r="L478" i="12" s="1"/>
  <c r="N478" i="12" s="1"/>
  <c r="P478" i="12" s="1"/>
  <c r="H471" i="12"/>
  <c r="J472" i="12"/>
  <c r="L472" i="12" s="1"/>
  <c r="N472" i="12" s="1"/>
  <c r="P472" i="12" s="1"/>
  <c r="J346" i="12"/>
  <c r="L346" i="12" s="1"/>
  <c r="N346" i="12" s="1"/>
  <c r="P346" i="12" s="1"/>
  <c r="H345" i="12"/>
  <c r="J345" i="12" s="1"/>
  <c r="L345" i="12" s="1"/>
  <c r="N345" i="12" s="1"/>
  <c r="P345" i="12" s="1"/>
  <c r="J17" i="12"/>
  <c r="L17" i="12" s="1"/>
  <c r="N17" i="12" s="1"/>
  <c r="P17" i="12" s="1"/>
  <c r="H16" i="12"/>
  <c r="J101" i="12"/>
  <c r="L101" i="12" s="1"/>
  <c r="N101" i="12" s="1"/>
  <c r="P101" i="12" s="1"/>
  <c r="J549" i="12"/>
  <c r="L549" i="12" s="1"/>
  <c r="N549" i="12" s="1"/>
  <c r="P549" i="12" s="1"/>
  <c r="H548" i="12"/>
  <c r="J548" i="12" s="1"/>
  <c r="L548" i="12" s="1"/>
  <c r="N548" i="12" s="1"/>
  <c r="P548" i="12" s="1"/>
  <c r="J535" i="12"/>
  <c r="L535" i="12" s="1"/>
  <c r="N535" i="12" s="1"/>
  <c r="P535" i="12" s="1"/>
  <c r="H534" i="12"/>
  <c r="J534" i="12" s="1"/>
  <c r="L534" i="12" s="1"/>
  <c r="N534" i="12" s="1"/>
  <c r="P534" i="12" s="1"/>
  <c r="H562" i="12"/>
  <c r="J562" i="12" s="1"/>
  <c r="L562" i="12" s="1"/>
  <c r="N562" i="12" s="1"/>
  <c r="P562" i="12" s="1"/>
  <c r="J563" i="12"/>
  <c r="L563" i="12" s="1"/>
  <c r="N563" i="12" s="1"/>
  <c r="P563" i="12" s="1"/>
  <c r="J263" i="12"/>
  <c r="L263" i="12" s="1"/>
  <c r="N263" i="12" s="1"/>
  <c r="P263" i="12" s="1"/>
  <c r="H262" i="12"/>
  <c r="J570" i="12"/>
  <c r="L570" i="12" s="1"/>
  <c r="N570" i="12" s="1"/>
  <c r="P570" i="12" s="1"/>
  <c r="H569" i="12"/>
  <c r="J569" i="12" s="1"/>
  <c r="L569" i="12" s="1"/>
  <c r="N569" i="12" s="1"/>
  <c r="P569" i="12" s="1"/>
  <c r="J87" i="12"/>
  <c r="L87" i="12" s="1"/>
  <c r="N87" i="12" s="1"/>
  <c r="P87" i="12" s="1"/>
  <c r="H86" i="12"/>
  <c r="J394" i="12"/>
  <c r="L394" i="12" s="1"/>
  <c r="N394" i="12" s="1"/>
  <c r="P394" i="12" s="1"/>
  <c r="H393" i="12"/>
  <c r="J393" i="12" s="1"/>
  <c r="L393" i="12" s="1"/>
  <c r="N393" i="12" s="1"/>
  <c r="P393" i="12" s="1"/>
  <c r="J601" i="12"/>
  <c r="L601" i="12" s="1"/>
  <c r="N601" i="12" s="1"/>
  <c r="P601" i="12" s="1"/>
  <c r="H600" i="12"/>
  <c r="J600" i="12" s="1"/>
  <c r="L600" i="12" s="1"/>
  <c r="N600" i="12" s="1"/>
  <c r="P600" i="12" s="1"/>
  <c r="J320" i="12"/>
  <c r="L320" i="12" s="1"/>
  <c r="N320" i="12" s="1"/>
  <c r="P320" i="12" s="1"/>
  <c r="J378" i="12"/>
  <c r="L378" i="12" s="1"/>
  <c r="N378" i="12" s="1"/>
  <c r="P378" i="12" s="1"/>
  <c r="H377" i="12"/>
  <c r="J377" i="12" s="1"/>
  <c r="L377" i="12" s="1"/>
  <c r="N377" i="12" s="1"/>
  <c r="P377" i="12" s="1"/>
  <c r="J648" i="12"/>
  <c r="L648" i="12" s="1"/>
  <c r="N648" i="12" s="1"/>
  <c r="P648" i="12" s="1"/>
  <c r="H647" i="12"/>
  <c r="J647" i="12" s="1"/>
  <c r="L647" i="12" s="1"/>
  <c r="N647" i="12" s="1"/>
  <c r="P647" i="12" s="1"/>
  <c r="J280" i="12"/>
  <c r="L280" i="12" s="1"/>
  <c r="N280" i="12" s="1"/>
  <c r="P280" i="12" s="1"/>
  <c r="H279" i="12"/>
  <c r="J279" i="12" s="1"/>
  <c r="L279" i="12" s="1"/>
  <c r="N279" i="12" s="1"/>
  <c r="P279" i="12" s="1"/>
  <c r="H211" i="12"/>
  <c r="J211" i="12" s="1"/>
  <c r="L211" i="12" s="1"/>
  <c r="N211" i="12" s="1"/>
  <c r="P211" i="12" s="1"/>
  <c r="J212" i="12"/>
  <c r="L212" i="12" s="1"/>
  <c r="N212" i="12" s="1"/>
  <c r="P212" i="12" s="1"/>
  <c r="J60" i="12"/>
  <c r="L60" i="12" s="1"/>
  <c r="N60" i="12" s="1"/>
  <c r="P60" i="12" s="1"/>
  <c r="H59" i="12"/>
  <c r="J59" i="12" s="1"/>
  <c r="L59" i="12" s="1"/>
  <c r="N59" i="12" s="1"/>
  <c r="P59" i="12" s="1"/>
  <c r="H607" i="12"/>
  <c r="J607" i="12" s="1"/>
  <c r="L607" i="12" s="1"/>
  <c r="N607" i="12" s="1"/>
  <c r="P607" i="12" s="1"/>
  <c r="J608" i="12"/>
  <c r="L608" i="12" s="1"/>
  <c r="N608" i="12" s="1"/>
  <c r="P608" i="12" s="1"/>
  <c r="H511" i="12"/>
  <c r="J511" i="12" s="1"/>
  <c r="L511" i="12" s="1"/>
  <c r="N511" i="12" s="1"/>
  <c r="P511" i="12" s="1"/>
  <c r="J512" i="12"/>
  <c r="L512" i="12" s="1"/>
  <c r="N512" i="12" s="1"/>
  <c r="P512" i="12" s="1"/>
  <c r="J679" i="12"/>
  <c r="L679" i="12" s="1"/>
  <c r="N679" i="12" s="1"/>
  <c r="P679" i="12" s="1"/>
  <c r="H678" i="12"/>
  <c r="J678" i="12" s="1"/>
  <c r="L678" i="12" s="1"/>
  <c r="N678" i="12" s="1"/>
  <c r="P678" i="12" s="1"/>
  <c r="J232" i="12"/>
  <c r="L232" i="12" s="1"/>
  <c r="N232" i="12" s="1"/>
  <c r="P232" i="12" s="1"/>
  <c r="H231" i="12"/>
  <c r="J231" i="12" s="1"/>
  <c r="L231" i="12" s="1"/>
  <c r="N231" i="12" s="1"/>
  <c r="P231" i="12" s="1"/>
  <c r="H319" i="12" l="1"/>
  <c r="J319" i="12" s="1"/>
  <c r="L319" i="12" s="1"/>
  <c r="N319" i="12" s="1"/>
  <c r="P319" i="12" s="1"/>
  <c r="M7" i="12"/>
  <c r="J16" i="12"/>
  <c r="L16" i="12" s="1"/>
  <c r="N16" i="12" s="1"/>
  <c r="P16" i="12" s="1"/>
  <c r="H8" i="12"/>
  <c r="J471" i="12"/>
  <c r="L471" i="12" s="1"/>
  <c r="N471" i="12" s="1"/>
  <c r="P471" i="12" s="1"/>
  <c r="H450" i="12"/>
  <c r="J450" i="12" s="1"/>
  <c r="L450" i="12" s="1"/>
  <c r="N450" i="12" s="1"/>
  <c r="P450" i="12" s="1"/>
  <c r="J86" i="12"/>
  <c r="L86" i="12" s="1"/>
  <c r="N86" i="12" s="1"/>
  <c r="P86" i="12" s="1"/>
  <c r="H85" i="12"/>
  <c r="J85" i="12" s="1"/>
  <c r="L85" i="12" s="1"/>
  <c r="N85" i="12" s="1"/>
  <c r="P85" i="12" s="1"/>
  <c r="J262" i="12"/>
  <c r="L262" i="12" s="1"/>
  <c r="N262" i="12" s="1"/>
  <c r="P262" i="12" s="1"/>
  <c r="H261" i="12"/>
  <c r="J261" i="12" s="1"/>
  <c r="L261" i="12" s="1"/>
  <c r="N261" i="12" s="1"/>
  <c r="P261" i="12" s="1"/>
  <c r="H100" i="12"/>
  <c r="J100" i="12" s="1"/>
  <c r="L100" i="12" s="1"/>
  <c r="N100" i="12" s="1"/>
  <c r="P100" i="12" s="1"/>
  <c r="H369" i="12"/>
  <c r="J369" i="12" s="1"/>
  <c r="L369" i="12" s="1"/>
  <c r="N369" i="12" s="1"/>
  <c r="P369" i="12" s="1"/>
  <c r="J8" i="12" l="1"/>
  <c r="L8" i="12" s="1"/>
  <c r="N8" i="12" s="1"/>
  <c r="P8" i="12" s="1"/>
  <c r="H7" i="12"/>
  <c r="J7" i="12" s="1"/>
  <c r="L7" i="12" s="1"/>
  <c r="N7" i="12" s="1"/>
  <c r="P7" i="12" s="1"/>
  <c r="I59" i="4" l="1"/>
  <c r="J59" i="4"/>
  <c r="K59" i="4" s="1"/>
  <c r="K64" i="4"/>
  <c r="E10" i="4" l="1"/>
  <c r="G10" i="4"/>
  <c r="C17" i="4"/>
  <c r="J13" i="10"/>
  <c r="M635" i="8" l="1"/>
  <c r="M634" i="8" s="1"/>
  <c r="M632" i="8"/>
  <c r="M631" i="8" s="1"/>
  <c r="M627" i="8"/>
  <c r="M624" i="8"/>
  <c r="M623" i="8" s="1"/>
  <c r="M617" i="8"/>
  <c r="M616" i="8" s="1"/>
  <c r="M611" i="8"/>
  <c r="M608" i="8"/>
  <c r="M607" i="8" s="1"/>
  <c r="M601" i="8"/>
  <c r="M600" i="8"/>
  <c r="M594" i="8"/>
  <c r="M593" i="8" s="1"/>
  <c r="M592" i="8" s="1"/>
  <c r="M587" i="8"/>
  <c r="M582" i="8"/>
  <c r="M580" i="8"/>
  <c r="M572" i="8"/>
  <c r="M571" i="8" s="1"/>
  <c r="M570" i="8" s="1"/>
  <c r="M565" i="8"/>
  <c r="M554" i="8"/>
  <c r="M553" i="8" s="1"/>
  <c r="M552" i="8" s="1"/>
  <c r="M551" i="8" s="1"/>
  <c r="M548" i="8"/>
  <c r="M545" i="8"/>
  <c r="M544" i="8" s="1"/>
  <c r="M540" i="8"/>
  <c r="M539" i="8" s="1"/>
  <c r="M533" i="8"/>
  <c r="M532" i="8" s="1"/>
  <c r="M531" i="8" s="1"/>
  <c r="M530" i="8" s="1"/>
  <c r="M529" i="8" s="1"/>
  <c r="M525" i="8"/>
  <c r="M524" i="8"/>
  <c r="M522" i="8"/>
  <c r="M521" i="8" s="1"/>
  <c r="M520" i="8" s="1"/>
  <c r="M519" i="8" s="1"/>
  <c r="M517" i="8"/>
  <c r="M515" i="8"/>
  <c r="M513" i="8"/>
  <c r="M512" i="8" s="1"/>
  <c r="M510" i="8"/>
  <c r="M509" i="8" s="1"/>
  <c r="M503" i="8"/>
  <c r="M500" i="8"/>
  <c r="M499" i="8" s="1"/>
  <c r="M497" i="8"/>
  <c r="M494" i="8"/>
  <c r="M493" i="8" s="1"/>
  <c r="M491" i="8"/>
  <c r="M486" i="8"/>
  <c r="M485" i="8"/>
  <c r="M480" i="8"/>
  <c r="M479" i="8" s="1"/>
  <c r="M476" i="8"/>
  <c r="M475" i="8" s="1"/>
  <c r="M473" i="8"/>
  <c r="M472" i="8" s="1"/>
  <c r="M470" i="8"/>
  <c r="M469" i="8" s="1"/>
  <c r="M467" i="8"/>
  <c r="M459" i="8"/>
  <c r="M457" i="8"/>
  <c r="M455" i="8"/>
  <c r="M454" i="8" s="1"/>
  <c r="M452" i="8"/>
  <c r="M449" i="8" s="1"/>
  <c r="M450" i="8"/>
  <c r="M447" i="8"/>
  <c r="M446" i="8"/>
  <c r="M440" i="8"/>
  <c r="M439" i="8" s="1"/>
  <c r="M438" i="8" s="1"/>
  <c r="M434" i="8"/>
  <c r="M433" i="8" s="1"/>
  <c r="M429" i="8"/>
  <c r="M428" i="8" s="1"/>
  <c r="M427" i="8" s="1"/>
  <c r="M426" i="8" s="1"/>
  <c r="M424" i="8"/>
  <c r="M418" i="8"/>
  <c r="M411" i="8"/>
  <c r="M406" i="8"/>
  <c r="M405" i="8" s="1"/>
  <c r="M404" i="8" s="1"/>
  <c r="M403" i="8" s="1"/>
  <c r="M401" i="8"/>
  <c r="M398" i="8"/>
  <c r="M397" i="8" s="1"/>
  <c r="M392" i="8"/>
  <c r="M387" i="8"/>
  <c r="M386" i="8" s="1"/>
  <c r="M385" i="8" s="1"/>
  <c r="M384" i="8" s="1"/>
  <c r="M382" i="8"/>
  <c r="M381" i="8" s="1"/>
  <c r="M379" i="8"/>
  <c r="M378" i="8" s="1"/>
  <c r="M376" i="8"/>
  <c r="M373" i="8"/>
  <c r="M372" i="8" s="1"/>
  <c r="M366" i="8"/>
  <c r="M361" i="8"/>
  <c r="M360" i="8" s="1"/>
  <c r="M359" i="8" s="1"/>
  <c r="M356" i="8"/>
  <c r="M351" i="8"/>
  <c r="M350" i="8" s="1"/>
  <c r="M346" i="8"/>
  <c r="M343" i="8"/>
  <c r="M342" i="8" s="1"/>
  <c r="M335" i="8"/>
  <c r="M330" i="8"/>
  <c r="M329" i="8"/>
  <c r="M328" i="8" s="1"/>
  <c r="M324" i="8"/>
  <c r="M323" i="8" s="1"/>
  <c r="M319" i="8"/>
  <c r="M318" i="8"/>
  <c r="M316" i="8"/>
  <c r="M310" i="8"/>
  <c r="M309" i="8" s="1"/>
  <c r="M308" i="8" s="1"/>
  <c r="M306" i="8"/>
  <c r="M305" i="8" s="1"/>
  <c r="M303" i="8"/>
  <c r="M302" i="8"/>
  <c r="M298" i="8"/>
  <c r="M291" i="8"/>
  <c r="M290" i="8" s="1"/>
  <c r="M288" i="8"/>
  <c r="M287" i="8" s="1"/>
  <c r="M285" i="8"/>
  <c r="M284" i="8" s="1"/>
  <c r="M280" i="8"/>
  <c r="M274" i="8"/>
  <c r="M273" i="8" s="1"/>
  <c r="M272" i="8" s="1"/>
  <c r="M267" i="8"/>
  <c r="M262" i="8"/>
  <c r="M261" i="8" s="1"/>
  <c r="M257" i="8"/>
  <c r="M256" i="8" s="1"/>
  <c r="M252" i="8"/>
  <c r="M251" i="8" s="1"/>
  <c r="M250" i="8" s="1"/>
  <c r="M249" i="8" s="1"/>
  <c r="M247" i="8"/>
  <c r="M241" i="8"/>
  <c r="M238" i="8"/>
  <c r="M236" i="8"/>
  <c r="M233" i="8"/>
  <c r="M230" i="8"/>
  <c r="M229" i="8" s="1"/>
  <c r="M227" i="8"/>
  <c r="M226" i="8" s="1"/>
  <c r="M224" i="8"/>
  <c r="M223" i="8" s="1"/>
  <c r="M218" i="8"/>
  <c r="M217" i="8" s="1"/>
  <c r="M212" i="8"/>
  <c r="M211" i="8" s="1"/>
  <c r="M206" i="8"/>
  <c r="M204" i="8"/>
  <c r="M203" i="8" s="1"/>
  <c r="M202" i="8" s="1"/>
  <c r="M197" i="8"/>
  <c r="M192" i="8"/>
  <c r="M191" i="8" s="1"/>
  <c r="M187" i="8"/>
  <c r="M186" i="8" s="1"/>
  <c r="M182" i="8"/>
  <c r="M181" i="8" s="1"/>
  <c r="M180" i="8" s="1"/>
  <c r="M177" i="8"/>
  <c r="M170" i="8"/>
  <c r="M168" i="8"/>
  <c r="M166" i="8"/>
  <c r="M161" i="8"/>
  <c r="M158" i="8"/>
  <c r="M157" i="8" s="1"/>
  <c r="M155" i="8"/>
  <c r="M154" i="8" s="1"/>
  <c r="M147" i="8"/>
  <c r="M146" i="8" s="1"/>
  <c r="M140" i="8"/>
  <c r="M139" i="8" s="1"/>
  <c r="M128" i="8" s="1"/>
  <c r="M137" i="8"/>
  <c r="M132" i="8"/>
  <c r="M130" i="8"/>
  <c r="M126" i="8"/>
  <c r="M124" i="8"/>
  <c r="M119" i="8"/>
  <c r="M118" i="8" s="1"/>
  <c r="M114" i="8"/>
  <c r="M113" i="8" s="1"/>
  <c r="M109" i="8"/>
  <c r="M107" i="8"/>
  <c r="M102" i="8"/>
  <c r="M101" i="8" s="1"/>
  <c r="M97" i="8"/>
  <c r="M95" i="8"/>
  <c r="M94" i="8" s="1"/>
  <c r="M90" i="8"/>
  <c r="M89" i="8" s="1"/>
  <c r="M88" i="8" s="1"/>
  <c r="M83" i="8"/>
  <c r="M76" i="8"/>
  <c r="M75" i="8" s="1"/>
  <c r="M70" i="8"/>
  <c r="M68" i="8"/>
  <c r="M66" i="8"/>
  <c r="M63" i="8"/>
  <c r="M62" i="8"/>
  <c r="M59" i="8"/>
  <c r="M57" i="8"/>
  <c r="M54" i="8" s="1"/>
  <c r="M55" i="8"/>
  <c r="M52" i="8"/>
  <c r="M51" i="8" s="1"/>
  <c r="M46" i="8"/>
  <c r="M40" i="8"/>
  <c r="M38" i="8"/>
  <c r="M36" i="8"/>
  <c r="M33" i="8"/>
  <c r="M32" i="8" s="1"/>
  <c r="M27" i="8"/>
  <c r="M25" i="8"/>
  <c r="M22" i="8"/>
  <c r="M21" i="8" s="1"/>
  <c r="M16" i="8"/>
  <c r="M13" i="8"/>
  <c r="M12" i="8" s="1"/>
  <c r="N741" i="10"/>
  <c r="N740" i="10" s="1"/>
  <c r="N733" i="10"/>
  <c r="N726" i="10"/>
  <c r="N724" i="10"/>
  <c r="N722" i="10"/>
  <c r="N719" i="10"/>
  <c r="N713" i="10"/>
  <c r="N712" i="10" s="1"/>
  <c r="N710" i="10"/>
  <c r="N702" i="10"/>
  <c r="N701" i="10" s="1"/>
  <c r="N700" i="10" s="1"/>
  <c r="N694" i="10"/>
  <c r="N692" i="10"/>
  <c r="N690" i="10"/>
  <c r="N687" i="10"/>
  <c r="N679" i="10"/>
  <c r="N676" i="10"/>
  <c r="N675" i="10" s="1"/>
  <c r="N671" i="10"/>
  <c r="N670" i="10" s="1"/>
  <c r="N668" i="10"/>
  <c r="N667" i="10" s="1"/>
  <c r="N661" i="10"/>
  <c r="N660" i="10" s="1"/>
  <c r="N659" i="10" s="1"/>
  <c r="N654" i="10"/>
  <c r="N651" i="10"/>
  <c r="N644" i="10"/>
  <c r="N643" i="10" s="1"/>
  <c r="N637" i="10"/>
  <c r="N636" i="10" s="1"/>
  <c r="N634" i="10"/>
  <c r="N628" i="10"/>
  <c r="N627" i="10" s="1"/>
  <c r="N626" i="10" s="1"/>
  <c r="N620" i="10"/>
  <c r="N619" i="10" s="1"/>
  <c r="N617" i="10"/>
  <c r="N616" i="10" s="1"/>
  <c r="N613" i="10"/>
  <c r="N612" i="10" s="1"/>
  <c r="N610" i="10"/>
  <c r="N609" i="10" s="1"/>
  <c r="N607" i="10"/>
  <c r="N604" i="10"/>
  <c r="N603" i="10" s="1"/>
  <c r="N601" i="10"/>
  <c r="N600" i="10" s="1"/>
  <c r="N594" i="10"/>
  <c r="N593" i="10" s="1"/>
  <c r="N592" i="10" s="1"/>
  <c r="N588" i="10"/>
  <c r="N585" i="10"/>
  <c r="N584" i="10" s="1"/>
  <c r="N579" i="10"/>
  <c r="N578" i="10" s="1"/>
  <c r="N576" i="10"/>
  <c r="N575" i="10" s="1"/>
  <c r="N570" i="10"/>
  <c r="N567" i="10"/>
  <c r="N566" i="10" s="1"/>
  <c r="N564" i="10"/>
  <c r="N562" i="10"/>
  <c r="N557" i="10"/>
  <c r="N556" i="10" s="1"/>
  <c r="N551" i="10"/>
  <c r="N544" i="10"/>
  <c r="N543" i="10" s="1"/>
  <c r="N537" i="10"/>
  <c r="N535" i="10"/>
  <c r="N533" i="10"/>
  <c r="N530" i="10"/>
  <c r="N529" i="10" s="1"/>
  <c r="N522" i="10"/>
  <c r="N520" i="10"/>
  <c r="N518" i="10"/>
  <c r="N510" i="10"/>
  <c r="N509" i="10"/>
  <c r="N508" i="10" s="1"/>
  <c r="N507" i="10" s="1"/>
  <c r="N506" i="10" s="1"/>
  <c r="N505" i="10" s="1"/>
  <c r="N503" i="10"/>
  <c r="N502" i="10" s="1"/>
  <c r="N496" i="10"/>
  <c r="N495" i="10" s="1"/>
  <c r="N494" i="10" s="1"/>
  <c r="N493" i="10" s="1"/>
  <c r="N492" i="10" s="1"/>
  <c r="N491" i="10" s="1"/>
  <c r="N488" i="10"/>
  <c r="N486" i="10"/>
  <c r="N484" i="10"/>
  <c r="N481" i="10"/>
  <c r="N479" i="10"/>
  <c r="N476" i="10"/>
  <c r="N469" i="10"/>
  <c r="N468" i="10" s="1"/>
  <c r="N463" i="10"/>
  <c r="N458" i="10"/>
  <c r="N457" i="10" s="1"/>
  <c r="N453" i="10"/>
  <c r="N452" i="10"/>
  <c r="N446" i="10"/>
  <c r="N445" i="10" s="1"/>
  <c r="N444" i="10" s="1"/>
  <c r="N441" i="10"/>
  <c r="N433" i="10"/>
  <c r="N432" i="10" s="1"/>
  <c r="N430" i="10"/>
  <c r="N429" i="10" s="1"/>
  <c r="N427" i="10"/>
  <c r="N426" i="10" s="1"/>
  <c r="N425" i="10" s="1"/>
  <c r="N424" i="10" s="1"/>
  <c r="N422" i="10"/>
  <c r="N417" i="10"/>
  <c r="N416" i="10" s="1"/>
  <c r="N414" i="10"/>
  <c r="N413" i="10" s="1"/>
  <c r="N411" i="10"/>
  <c r="N410" i="10" s="1"/>
  <c r="N408" i="10"/>
  <c r="N401" i="10"/>
  <c r="N400" i="10" s="1"/>
  <c r="N396" i="10"/>
  <c r="N395" i="10" s="1"/>
  <c r="N391" i="10"/>
  <c r="N390" i="10" s="1"/>
  <c r="N389" i="10" s="1"/>
  <c r="N386" i="10"/>
  <c r="N381" i="10"/>
  <c r="N380" i="10" s="1"/>
  <c r="N378" i="10"/>
  <c r="N377" i="10" s="1"/>
  <c r="N370" i="10"/>
  <c r="N369" i="10" s="1"/>
  <c r="N362" i="10"/>
  <c r="N356" i="10"/>
  <c r="N355" i="10" s="1"/>
  <c r="N354" i="10" s="1"/>
  <c r="N350" i="10"/>
  <c r="N349" i="10" s="1"/>
  <c r="N343" i="10"/>
  <c r="N342" i="10" s="1"/>
  <c r="N340" i="10"/>
  <c r="N331" i="10"/>
  <c r="N330" i="10" s="1"/>
  <c r="N323" i="10"/>
  <c r="N321" i="10"/>
  <c r="N319" i="10"/>
  <c r="N316" i="10"/>
  <c r="N315" i="10" s="1"/>
  <c r="N309" i="10"/>
  <c r="N303" i="10"/>
  <c r="N302" i="10" s="1"/>
  <c r="N299" i="10"/>
  <c r="N296" i="10"/>
  <c r="N295" i="10" s="1"/>
  <c r="N293" i="10"/>
  <c r="N290" i="10"/>
  <c r="N289" i="10" s="1"/>
  <c r="N282" i="10"/>
  <c r="N274" i="10"/>
  <c r="N273" i="10" s="1"/>
  <c r="N272" i="10" s="1"/>
  <c r="N271" i="10" s="1"/>
  <c r="N270" i="10" s="1"/>
  <c r="N268" i="10"/>
  <c r="N261" i="10"/>
  <c r="N260" i="10" s="1"/>
  <c r="N259" i="10" s="1"/>
  <c r="N258" i="10" s="1"/>
  <c r="N257" i="10" s="1"/>
  <c r="N256" i="10" s="1"/>
  <c r="N254" i="10"/>
  <c r="N249" i="10"/>
  <c r="N247" i="10"/>
  <c r="N239" i="10"/>
  <c r="N238" i="10" s="1"/>
  <c r="N237" i="10" s="1"/>
  <c r="N229" i="10"/>
  <c r="N228" i="10" s="1"/>
  <c r="N227" i="10" s="1"/>
  <c r="N222" i="10"/>
  <c r="N221" i="10" s="1"/>
  <c r="N220" i="10" s="1"/>
  <c r="N219" i="10" s="1"/>
  <c r="N214" i="10"/>
  <c r="N208" i="10"/>
  <c r="N207" i="10" s="1"/>
  <c r="N206" i="10" s="1"/>
  <c r="N205" i="10" s="1"/>
  <c r="N204" i="10" s="1"/>
  <c r="N202" i="10"/>
  <c r="N196" i="10"/>
  <c r="N195" i="10" s="1"/>
  <c r="N190" i="10"/>
  <c r="N189" i="10" s="1"/>
  <c r="N182" i="10" s="1"/>
  <c r="N187" i="10"/>
  <c r="N186" i="10" s="1"/>
  <c r="N177" i="10"/>
  <c r="N176" i="10" s="1"/>
  <c r="N175" i="10" s="1"/>
  <c r="N173" i="10"/>
  <c r="N172" i="10" s="1"/>
  <c r="N171" i="10" s="1"/>
  <c r="N170" i="10" s="1"/>
  <c r="N168" i="10"/>
  <c r="N167" i="10" s="1"/>
  <c r="N166" i="10" s="1"/>
  <c r="N162" i="10"/>
  <c r="N161" i="10" s="1"/>
  <c r="N159" i="10"/>
  <c r="N158" i="10" s="1"/>
  <c r="N156" i="10"/>
  <c r="N155" i="10" s="1"/>
  <c r="N153" i="10"/>
  <c r="N152" i="10" s="1"/>
  <c r="N150" i="10"/>
  <c r="N149" i="10" s="1"/>
  <c r="N147" i="10"/>
  <c r="N146" i="10" s="1"/>
  <c r="N141" i="10"/>
  <c r="N140" i="10" s="1"/>
  <c r="N135" i="10"/>
  <c r="N134" i="10" s="1"/>
  <c r="N128" i="10"/>
  <c r="N127" i="10" s="1"/>
  <c r="N123" i="10"/>
  <c r="N122" i="10" s="1"/>
  <c r="N121" i="10" s="1"/>
  <c r="N118" i="10"/>
  <c r="N117" i="10" s="1"/>
  <c r="N116" i="10" s="1"/>
  <c r="N111" i="10"/>
  <c r="N109" i="10"/>
  <c r="N107" i="10"/>
  <c r="N102" i="10"/>
  <c r="N101" i="10"/>
  <c r="N99" i="10"/>
  <c r="N98" i="10" s="1"/>
  <c r="N96" i="10"/>
  <c r="N95" i="10" s="1"/>
  <c r="N88" i="10"/>
  <c r="N87" i="10" s="1"/>
  <c r="N85" i="10"/>
  <c r="N84" i="10" s="1"/>
  <c r="N81" i="10"/>
  <c r="N79" i="10"/>
  <c r="N74" i="10"/>
  <c r="N73" i="10" s="1"/>
  <c r="N69" i="10"/>
  <c r="N68" i="10" s="1"/>
  <c r="N64" i="10"/>
  <c r="N59" i="10"/>
  <c r="N58" i="10" s="1"/>
  <c r="N57" i="10" s="1"/>
  <c r="N54" i="10"/>
  <c r="N52" i="10"/>
  <c r="N47" i="10"/>
  <c r="N46" i="10" s="1"/>
  <c r="N40" i="10"/>
  <c r="N39" i="10" s="1"/>
  <c r="N33" i="10"/>
  <c r="N32" i="10" s="1"/>
  <c r="N31" i="10" s="1"/>
  <c r="N27" i="10"/>
  <c r="N26" i="10" s="1"/>
  <c r="N20" i="10"/>
  <c r="N18" i="10"/>
  <c r="N16" i="10"/>
  <c r="N13" i="10"/>
  <c r="N12" i="10" s="1"/>
  <c r="K10" i="4"/>
  <c r="K63" i="4"/>
  <c r="K62" i="4"/>
  <c r="K61" i="4"/>
  <c r="K60" i="4"/>
  <c r="K58" i="4"/>
  <c r="K57" i="4"/>
  <c r="K56" i="4"/>
  <c r="K55" i="4"/>
  <c r="K54" i="4"/>
  <c r="K53" i="4"/>
  <c r="K52" i="4"/>
  <c r="K51" i="4"/>
  <c r="K50" i="4"/>
  <c r="K49" i="4"/>
  <c r="K48" i="4"/>
  <c r="K47" i="4"/>
  <c r="J47" i="4"/>
  <c r="K46" i="4"/>
  <c r="K45" i="4"/>
  <c r="K44" i="4"/>
  <c r="K43" i="4"/>
  <c r="K42" i="4"/>
  <c r="K41" i="4"/>
  <c r="K40" i="4"/>
  <c r="K39" i="4"/>
  <c r="K38" i="4"/>
  <c r="J37" i="4"/>
  <c r="K36" i="4"/>
  <c r="K35" i="4"/>
  <c r="J34" i="4"/>
  <c r="K34" i="4" s="1"/>
  <c r="K31" i="4"/>
  <c r="K30" i="4"/>
  <c r="K29" i="4"/>
  <c r="K28" i="4"/>
  <c r="J27" i="4"/>
  <c r="K27" i="4" s="1"/>
  <c r="K26" i="4"/>
  <c r="J25" i="4"/>
  <c r="K25" i="4" s="1"/>
  <c r="J20" i="4"/>
  <c r="J17" i="4"/>
  <c r="J12" i="4"/>
  <c r="J9" i="4"/>
  <c r="N106" i="10" l="1"/>
  <c r="N105" i="10" s="1"/>
  <c r="M301" i="8"/>
  <c r="M106" i="8"/>
  <c r="M105" i="8" s="1"/>
  <c r="M123" i="8"/>
  <c r="M122" i="8" s="1"/>
  <c r="M15" i="8"/>
  <c r="M365" i="8"/>
  <c r="M364" i="8" s="1"/>
  <c r="M400" i="8"/>
  <c r="M65" i="8"/>
  <c r="M61" i="8" s="1"/>
  <c r="M24" i="8"/>
  <c r="M145" i="8"/>
  <c r="M144" i="8" s="1"/>
  <c r="M143" i="8" s="1"/>
  <c r="M136" i="8"/>
  <c r="M417" i="8"/>
  <c r="M416" i="8" s="1"/>
  <c r="M415" i="8" s="1"/>
  <c r="M414" i="8" s="1"/>
  <c r="M35" i="8"/>
  <c r="M31" i="8" s="1"/>
  <c r="M45" i="8"/>
  <c r="M44" i="8" s="1"/>
  <c r="M43" i="8" s="1"/>
  <c r="M82" i="8"/>
  <c r="M81" i="8" s="1"/>
  <c r="M80" i="8" s="1"/>
  <c r="M165" i="8"/>
  <c r="M496" i="8"/>
  <c r="M345" i="8"/>
  <c r="M334" i="8"/>
  <c r="M333" i="8" s="1"/>
  <c r="M240" i="8"/>
  <c r="M20" i="8"/>
  <c r="M93" i="8"/>
  <c r="M11" i="8"/>
  <c r="M74" i="8"/>
  <c r="M100" i="8"/>
  <c r="M112" i="8"/>
  <c r="M87" i="8"/>
  <c r="M50" i="8"/>
  <c r="M164" i="8"/>
  <c r="M176" i="8"/>
  <c r="M232" i="8"/>
  <c r="M279" i="8"/>
  <c r="M283" i="8"/>
  <c r="M300" i="8"/>
  <c r="M315" i="8"/>
  <c r="M322" i="8"/>
  <c r="M327" i="8"/>
  <c r="M349" i="8"/>
  <c r="M117" i="8"/>
  <c r="M210" i="8"/>
  <c r="M216" i="8"/>
  <c r="M255" i="8"/>
  <c r="M260" i="8"/>
  <c r="M266" i="8"/>
  <c r="M271" i="8"/>
  <c r="M297" i="8"/>
  <c r="M445" i="8"/>
  <c r="M502" i="8"/>
  <c r="M569" i="8"/>
  <c r="M615" i="8"/>
  <c r="M160" i="8"/>
  <c r="M179" i="8"/>
  <c r="M185" i="8"/>
  <c r="M190" i="8"/>
  <c r="M196" i="8"/>
  <c r="M201" i="8"/>
  <c r="M235" i="8"/>
  <c r="M246" i="8"/>
  <c r="M355" i="8"/>
  <c r="M391" i="8"/>
  <c r="M390" i="8" s="1"/>
  <c r="M564" i="8"/>
  <c r="M610" i="8"/>
  <c r="M423" i="8"/>
  <c r="M432" i="8"/>
  <c r="M437" i="8"/>
  <c r="M508" i="8"/>
  <c r="M538" i="8"/>
  <c r="M586" i="8"/>
  <c r="M410" i="8"/>
  <c r="M490" i="8"/>
  <c r="M528" i="8"/>
  <c r="M547" i="8"/>
  <c r="M550" i="8"/>
  <c r="M591" i="8"/>
  <c r="M599" i="8"/>
  <c r="M626" i="8"/>
  <c r="M630" i="8"/>
  <c r="M358" i="8"/>
  <c r="M375" i="8"/>
  <c r="M466" i="8"/>
  <c r="M579" i="8"/>
  <c r="N615" i="10"/>
  <c r="N15" i="10"/>
  <c r="N181" i="10"/>
  <c r="N292" i="10"/>
  <c r="N165" i="10"/>
  <c r="N164" i="10" s="1"/>
  <c r="N51" i="10"/>
  <c r="N50" i="10" s="1"/>
  <c r="N78" i="10"/>
  <c r="N77" i="10" s="1"/>
  <c r="N194" i="10"/>
  <c r="N193" i="10" s="1"/>
  <c r="N192" i="10" s="1"/>
  <c r="N145" i="10"/>
  <c r="N144" i="10" s="1"/>
  <c r="N587" i="10"/>
  <c r="N583" i="10" s="1"/>
  <c r="N569" i="10"/>
  <c r="N267" i="10"/>
  <c r="N63" i="10"/>
  <c r="N62" i="10" s="1"/>
  <c r="N61" i="10" s="1"/>
  <c r="N45" i="10"/>
  <c r="N83" i="10"/>
  <c r="N104" i="10"/>
  <c r="N126" i="10"/>
  <c r="N38" i="10"/>
  <c r="N120" i="10"/>
  <c r="N139" i="10"/>
  <c r="N30" i="10"/>
  <c r="N72" i="10"/>
  <c r="N94" i="10"/>
  <c r="N236" i="10"/>
  <c r="N25" i="10"/>
  <c r="N22" i="10"/>
  <c r="N56" i="10"/>
  <c r="N67" i="10"/>
  <c r="N133" i="10"/>
  <c r="N226" i="10"/>
  <c r="N115" i="10"/>
  <c r="N308" i="10"/>
  <c r="N301" i="10" s="1"/>
  <c r="N329" i="10"/>
  <c r="N376" i="10"/>
  <c r="N394" i="10"/>
  <c r="N399" i="10"/>
  <c r="N451" i="10"/>
  <c r="N456" i="10"/>
  <c r="N462" i="10"/>
  <c r="N467" i="10"/>
  <c r="N185" i="10"/>
  <c r="N201" i="10"/>
  <c r="N218" i="10"/>
  <c r="N246" i="10"/>
  <c r="N266" i="10"/>
  <c r="N281" i="10"/>
  <c r="N318" i="10"/>
  <c r="N407" i="10"/>
  <c r="N443" i="10"/>
  <c r="N475" i="10"/>
  <c r="N483" i="10"/>
  <c r="N501" i="10"/>
  <c r="N732" i="10"/>
  <c r="N213" i="10"/>
  <c r="N298" i="10"/>
  <c r="N288" i="10" s="1"/>
  <c r="N339" i="10"/>
  <c r="N361" i="10"/>
  <c r="N388" i="10"/>
  <c r="N440" i="10"/>
  <c r="N253" i="10"/>
  <c r="N348" i="10"/>
  <c r="N353" i="10"/>
  <c r="N368" i="10"/>
  <c r="N385" i="10"/>
  <c r="N421" i="10"/>
  <c r="N478" i="10"/>
  <c r="N563" i="10"/>
  <c r="N606" i="10"/>
  <c r="N517" i="10"/>
  <c r="N532" i="10"/>
  <c r="N591" i="10"/>
  <c r="N633" i="10"/>
  <c r="N666" i="10"/>
  <c r="N678" i="10"/>
  <c r="N689" i="10"/>
  <c r="N721" i="10"/>
  <c r="N739" i="10"/>
  <c r="N542" i="10"/>
  <c r="N625" i="10"/>
  <c r="N642" i="10"/>
  <c r="N653" i="10"/>
  <c r="N658" i="10"/>
  <c r="N699" i="10"/>
  <c r="N709" i="10"/>
  <c r="N550" i="10"/>
  <c r="N555" i="10"/>
  <c r="N561" i="10"/>
  <c r="N574" i="10"/>
  <c r="N650" i="10"/>
  <c r="N718" i="10"/>
  <c r="J33" i="4"/>
  <c r="K33" i="4" s="1"/>
  <c r="J8" i="4"/>
  <c r="K37" i="4"/>
  <c r="K9" i="4"/>
  <c r="L679" i="10"/>
  <c r="L678" i="10" s="1"/>
  <c r="N287" i="10" l="1"/>
  <c r="M222" i="8"/>
  <c r="J32" i="4"/>
  <c r="K32" i="4" s="1"/>
  <c r="J7" i="4"/>
  <c r="M153" i="8"/>
  <c r="M152" i="8" s="1"/>
  <c r="M341" i="8"/>
  <c r="M340" i="8" s="1"/>
  <c r="M629" i="8"/>
  <c r="M245" i="8"/>
  <c r="M614" i="8"/>
  <c r="M296" i="8"/>
  <c r="M265" i="8"/>
  <c r="M314" i="8"/>
  <c r="M598" i="8"/>
  <c r="M332" i="8"/>
  <c r="M259" i="8"/>
  <c r="M116" i="8"/>
  <c r="M49" i="8"/>
  <c r="M104" i="8"/>
  <c r="M465" i="8"/>
  <c r="M507" i="8"/>
  <c r="M436" i="8"/>
  <c r="M422" i="8"/>
  <c r="M363" i="8"/>
  <c r="M568" i="8"/>
  <c r="M444" i="8"/>
  <c r="M215" i="8"/>
  <c r="M348" i="8"/>
  <c r="M321" i="8"/>
  <c r="M278" i="8"/>
  <c r="M175" i="8"/>
  <c r="M99" i="8"/>
  <c r="M30" i="8"/>
  <c r="M92" i="8"/>
  <c r="M578" i="8"/>
  <c r="M431" i="8"/>
  <c r="M221" i="8"/>
  <c r="M163" i="8"/>
  <c r="M42" i="8"/>
  <c r="M537" i="8"/>
  <c r="M606" i="8"/>
  <c r="M189" i="8"/>
  <c r="M142" i="8"/>
  <c r="M622" i="8"/>
  <c r="M590" i="8"/>
  <c r="M543" i="8"/>
  <c r="M489" i="8"/>
  <c r="M409" i="8"/>
  <c r="M585" i="8"/>
  <c r="M563" i="8"/>
  <c r="M354" i="8"/>
  <c r="M184" i="8"/>
  <c r="M254" i="8"/>
  <c r="M209" i="8"/>
  <c r="M282" i="8"/>
  <c r="M111" i="8"/>
  <c r="M73" i="8"/>
  <c r="M10" i="8"/>
  <c r="M19" i="8"/>
  <c r="M371" i="8"/>
  <c r="M195" i="8"/>
  <c r="N180" i="10"/>
  <c r="N599" i="10"/>
  <c r="N11" i="10"/>
  <c r="N10" i="10" s="1"/>
  <c r="N9" i="10" s="1"/>
  <c r="N674" i="10"/>
  <c r="N673" i="10" s="1"/>
  <c r="N573" i="10"/>
  <c r="N708" i="10"/>
  <c r="N352" i="10"/>
  <c r="N500" i="10"/>
  <c r="N245" i="10"/>
  <c r="N184" i="10"/>
  <c r="N114" i="10"/>
  <c r="N24" i="10"/>
  <c r="N93" i="10"/>
  <c r="N37" i="10"/>
  <c r="N439" i="10"/>
  <c r="N338" i="10"/>
  <c r="N474" i="10"/>
  <c r="N406" i="10"/>
  <c r="N280" i="10"/>
  <c r="N200" i="10"/>
  <c r="N461" i="10"/>
  <c r="N393" i="10"/>
  <c r="N328" i="10"/>
  <c r="N143" i="10"/>
  <c r="N76" i="10"/>
  <c r="N71" i="10"/>
  <c r="N49" i="10"/>
  <c r="N717" i="10"/>
  <c r="N715" i="10"/>
  <c r="N560" i="10"/>
  <c r="N549" i="10"/>
  <c r="N698" i="10"/>
  <c r="N632" i="10"/>
  <c r="N582" i="10"/>
  <c r="N516" i="10"/>
  <c r="N420" i="10"/>
  <c r="N367" i="10"/>
  <c r="N347" i="10"/>
  <c r="N731" i="10"/>
  <c r="N265" i="10"/>
  <c r="N314" i="10"/>
  <c r="N132" i="10"/>
  <c r="N235" i="10"/>
  <c r="N138" i="10"/>
  <c r="N125" i="10"/>
  <c r="N554" i="10"/>
  <c r="N665" i="10"/>
  <c r="N598" i="10"/>
  <c r="N384" i="10"/>
  <c r="N252" i="10"/>
  <c r="N212" i="10"/>
  <c r="N217" i="10"/>
  <c r="N624" i="10"/>
  <c r="N738" i="10"/>
  <c r="N590" i="10"/>
  <c r="N649" i="10"/>
  <c r="N686" i="10"/>
  <c r="N657" i="10"/>
  <c r="N641" i="10"/>
  <c r="N541" i="10"/>
  <c r="N360" i="10"/>
  <c r="N528" i="10"/>
  <c r="N466" i="10"/>
  <c r="N455" i="10"/>
  <c r="N398" i="10"/>
  <c r="N375" i="10"/>
  <c r="N225" i="10"/>
  <c r="N66" i="10"/>
  <c r="N29" i="10"/>
  <c r="N44" i="10"/>
  <c r="J634" i="8"/>
  <c r="J635" i="8"/>
  <c r="J636" i="8"/>
  <c r="L636" i="8"/>
  <c r="N636" i="8" s="1"/>
  <c r="K635" i="8"/>
  <c r="K634" i="8"/>
  <c r="L635" i="8" l="1"/>
  <c r="N635" i="8" s="1"/>
  <c r="L634" i="8"/>
  <c r="N634" i="8" s="1"/>
  <c r="M584" i="8"/>
  <c r="M277" i="8"/>
  <c r="M443" i="8"/>
  <c r="M313" i="8"/>
  <c r="M9" i="8"/>
  <c r="M589" i="8"/>
  <c r="M506" i="8"/>
  <c r="M370" i="8"/>
  <c r="M488" i="8"/>
  <c r="M536" i="8"/>
  <c r="M420" i="8"/>
  <c r="M295" i="8"/>
  <c r="M408" i="8"/>
  <c r="M542" i="8"/>
  <c r="M621" i="8"/>
  <c r="M121" i="8"/>
  <c r="M220" i="8"/>
  <c r="M577" i="8"/>
  <c r="M29" i="8"/>
  <c r="M174" i="8"/>
  <c r="M464" i="8"/>
  <c r="M597" i="8"/>
  <c r="M353" i="8"/>
  <c r="M151" i="8"/>
  <c r="M421" i="8"/>
  <c r="M389" i="8"/>
  <c r="M244" i="8"/>
  <c r="M194" i="8"/>
  <c r="M562" i="8"/>
  <c r="M18" i="8"/>
  <c r="M72" i="8"/>
  <c r="M86" i="8"/>
  <c r="M208" i="8"/>
  <c r="M605" i="8"/>
  <c r="M326" i="8"/>
  <c r="M214" i="8"/>
  <c r="M567" i="8"/>
  <c r="M48" i="8"/>
  <c r="M264" i="8"/>
  <c r="N286" i="10"/>
  <c r="N527" i="10"/>
  <c r="N211" i="10"/>
  <c r="N383" i="10"/>
  <c r="N581" i="10"/>
  <c r="N697" i="10"/>
  <c r="N460" i="10"/>
  <c r="N279" i="10"/>
  <c r="N473" i="10"/>
  <c r="N438" i="10"/>
  <c r="N244" i="10"/>
  <c r="N43" i="10"/>
  <c r="N359" i="10"/>
  <c r="N648" i="10"/>
  <c r="N737" i="10"/>
  <c r="N664" i="10"/>
  <c r="N730" i="10"/>
  <c r="N515" i="10"/>
  <c r="N631" i="10"/>
  <c r="N548" i="10"/>
  <c r="N92" i="10"/>
  <c r="N113" i="10"/>
  <c r="N572" i="10"/>
  <c r="N224" i="10"/>
  <c r="N540" i="10"/>
  <c r="N251" i="10"/>
  <c r="N597" i="10"/>
  <c r="N313" i="10"/>
  <c r="N366" i="10"/>
  <c r="N716" i="10"/>
  <c r="N450" i="10"/>
  <c r="N199" i="10"/>
  <c r="N405" i="10"/>
  <c r="N337" i="10"/>
  <c r="N499" i="10"/>
  <c r="N707" i="10"/>
  <c r="N465" i="10"/>
  <c r="N640" i="10"/>
  <c r="N685" i="10"/>
  <c r="N623" i="10"/>
  <c r="N553" i="10"/>
  <c r="N137" i="10"/>
  <c r="N131" i="10"/>
  <c r="N264" i="10"/>
  <c r="N346" i="10"/>
  <c r="N419" i="10"/>
  <c r="N327" i="10"/>
  <c r="N23" i="10"/>
  <c r="N183" i="10"/>
  <c r="M243" i="8" l="1"/>
  <c r="M620" i="8"/>
  <c r="M339" i="8"/>
  <c r="M338" i="8"/>
  <c r="M369" i="8"/>
  <c r="M312" i="8"/>
  <c r="M276" i="8"/>
  <c r="M200" i="8"/>
  <c r="M561" i="8"/>
  <c r="M463" i="8"/>
  <c r="M85" i="8"/>
  <c r="M150" i="8"/>
  <c r="M596" i="8"/>
  <c r="M173" i="8"/>
  <c r="M576" i="8"/>
  <c r="M294" i="8"/>
  <c r="M535" i="8"/>
  <c r="M604" i="8"/>
  <c r="M413" i="8"/>
  <c r="M505" i="8"/>
  <c r="M442" i="8"/>
  <c r="N656" i="10"/>
  <c r="N498" i="10"/>
  <c r="N449" i="10"/>
  <c r="N216" i="10"/>
  <c r="N684" i="10"/>
  <c r="N404" i="10"/>
  <c r="N130" i="10"/>
  <c r="N365" i="10"/>
  <c r="N596" i="10"/>
  <c r="N42" i="10"/>
  <c r="N8" i="10" s="1"/>
  <c r="N630" i="10"/>
  <c r="N729" i="10"/>
  <c r="N647" i="10"/>
  <c r="N696" i="10"/>
  <c r="N285" i="10"/>
  <c r="N374" i="10"/>
  <c r="N514" i="10"/>
  <c r="N210" i="10"/>
  <c r="N326" i="10"/>
  <c r="N639" i="10"/>
  <c r="N706" i="10"/>
  <c r="N336" i="10"/>
  <c r="N198" i="10"/>
  <c r="N312" i="10"/>
  <c r="N539" i="10"/>
  <c r="N559" i="10"/>
  <c r="N91" i="10"/>
  <c r="N90" i="10" s="1"/>
  <c r="N547" i="10"/>
  <c r="N736" i="10"/>
  <c r="N358" i="10"/>
  <c r="N243" i="10"/>
  <c r="N472" i="10"/>
  <c r="N526" i="10"/>
  <c r="N278" i="10"/>
  <c r="L13" i="10"/>
  <c r="L12" i="10" s="1"/>
  <c r="M368" i="8" l="1"/>
  <c r="M613" i="8"/>
  <c r="M575" i="8"/>
  <c r="M560" i="8"/>
  <c r="M172" i="8"/>
  <c r="M149" i="8" s="1"/>
  <c r="M270" i="8"/>
  <c r="M293" i="8"/>
  <c r="M462" i="8"/>
  <c r="M199" i="8"/>
  <c r="M8" i="8"/>
  <c r="N622" i="10"/>
  <c r="N403" i="10"/>
  <c r="N242" i="10"/>
  <c r="N335" i="10"/>
  <c r="N513" i="10"/>
  <c r="N646" i="10"/>
  <c r="N525" i="10"/>
  <c r="N311" i="10"/>
  <c r="N546" i="10"/>
  <c r="N325" i="10"/>
  <c r="N728" i="10"/>
  <c r="N364" i="10"/>
  <c r="N448" i="10"/>
  <c r="N277" i="10"/>
  <c r="N471" i="10"/>
  <c r="N179" i="10"/>
  <c r="N705" i="10"/>
  <c r="N345" i="10"/>
  <c r="N373" i="10"/>
  <c r="N683" i="10"/>
  <c r="N490" i="10"/>
  <c r="M337" i="8" l="1"/>
  <c r="M527" i="8"/>
  <c r="M269" i="8"/>
  <c r="M603" i="8"/>
  <c r="M461" i="8"/>
  <c r="M574" i="8"/>
  <c r="N512" i="10"/>
  <c r="N682" i="10"/>
  <c r="N276" i="10"/>
  <c r="N241" i="10"/>
  <c r="N7" i="10" s="1"/>
  <c r="N372" i="10"/>
  <c r="N704" i="10"/>
  <c r="N524" i="10"/>
  <c r="N284" i="10"/>
  <c r="N334" i="10"/>
  <c r="M7" i="8" l="1"/>
  <c r="N333" i="10"/>
  <c r="N263" i="10"/>
  <c r="N681" i="10"/>
  <c r="F37" i="4"/>
  <c r="H37" i="4"/>
  <c r="I43" i="4"/>
  <c r="I39" i="4"/>
  <c r="H40" i="4"/>
  <c r="N743" i="10" l="1"/>
  <c r="K570" i="10" l="1"/>
  <c r="K569" i="10" s="1"/>
  <c r="K567" i="10"/>
  <c r="K566" i="10"/>
  <c r="J291" i="8"/>
  <c r="J290" i="8" s="1"/>
  <c r="J288" i="8"/>
  <c r="L289" i="8"/>
  <c r="N289" i="8" s="1"/>
  <c r="P289" i="8" s="1"/>
  <c r="L292" i="8"/>
  <c r="N292" i="8" s="1"/>
  <c r="P292" i="8" s="1"/>
  <c r="K291" i="8"/>
  <c r="K290" i="8" s="1"/>
  <c r="K288" i="8"/>
  <c r="K287" i="8" s="1"/>
  <c r="L570" i="10"/>
  <c r="L569" i="10" s="1"/>
  <c r="L567" i="10"/>
  <c r="M567" i="10" s="1"/>
  <c r="O567" i="10" s="1"/>
  <c r="Q567" i="10" s="1"/>
  <c r="L562" i="10"/>
  <c r="L564" i="10"/>
  <c r="M568" i="10"/>
  <c r="O568" i="10" s="1"/>
  <c r="Q568" i="10" s="1"/>
  <c r="M571" i="10"/>
  <c r="O571" i="10" s="1"/>
  <c r="Q571" i="10" s="1"/>
  <c r="L288" i="8" l="1"/>
  <c r="N288" i="8" s="1"/>
  <c r="P288" i="8" s="1"/>
  <c r="L290" i="8"/>
  <c r="N290" i="8" s="1"/>
  <c r="P290" i="8" s="1"/>
  <c r="J287" i="8"/>
  <c r="L287" i="8" s="1"/>
  <c r="N287" i="8" s="1"/>
  <c r="P287" i="8" s="1"/>
  <c r="M569" i="10"/>
  <c r="O569" i="10" s="1"/>
  <c r="Q569" i="10" s="1"/>
  <c r="M570" i="10"/>
  <c r="O570" i="10" s="1"/>
  <c r="Q570" i="10" s="1"/>
  <c r="L566" i="10"/>
  <c r="M566" i="10" s="1"/>
  <c r="O566" i="10" s="1"/>
  <c r="Q566" i="10" s="1"/>
  <c r="L291" i="8"/>
  <c r="N291" i="8" s="1"/>
  <c r="P291" i="8" s="1"/>
  <c r="K632" i="8" l="1"/>
  <c r="K631" i="8" s="1"/>
  <c r="K630" i="8" s="1"/>
  <c r="K629" i="8" s="1"/>
  <c r="K627" i="8"/>
  <c r="K624" i="8"/>
  <c r="K623" i="8" s="1"/>
  <c r="K617" i="8"/>
  <c r="K616" i="8" s="1"/>
  <c r="K611" i="8"/>
  <c r="K608" i="8"/>
  <c r="K607" i="8" s="1"/>
  <c r="K601" i="8"/>
  <c r="K594" i="8"/>
  <c r="K593" i="8" s="1"/>
  <c r="K587" i="8"/>
  <c r="K582" i="8"/>
  <c r="K580" i="8"/>
  <c r="K572" i="8"/>
  <c r="K571" i="8" s="1"/>
  <c r="K570" i="8" s="1"/>
  <c r="K565" i="8"/>
  <c r="K554" i="8"/>
  <c r="K553" i="8" s="1"/>
  <c r="K548" i="8"/>
  <c r="K545" i="8"/>
  <c r="K544" i="8" s="1"/>
  <c r="K540" i="8"/>
  <c r="K539" i="8" s="1"/>
  <c r="K533" i="8"/>
  <c r="K532" i="8" s="1"/>
  <c r="K531" i="8" s="1"/>
  <c r="K525" i="8"/>
  <c r="K524" i="8"/>
  <c r="K522" i="8"/>
  <c r="K521" i="8" s="1"/>
  <c r="K520" i="8" s="1"/>
  <c r="K517" i="8"/>
  <c r="K515" i="8"/>
  <c r="K513" i="8"/>
  <c r="K510" i="8"/>
  <c r="K509" i="8"/>
  <c r="K503" i="8"/>
  <c r="K500" i="8"/>
  <c r="K499" i="8" s="1"/>
  <c r="K497" i="8"/>
  <c r="K496" i="8"/>
  <c r="K494" i="8"/>
  <c r="K493" i="8"/>
  <c r="K491" i="8"/>
  <c r="K486" i="8"/>
  <c r="K485" i="8" s="1"/>
  <c r="K480" i="8"/>
  <c r="K476" i="8"/>
  <c r="K475" i="8" s="1"/>
  <c r="K473" i="8"/>
  <c r="K472" i="8" s="1"/>
  <c r="K470" i="8"/>
  <c r="K469" i="8" s="1"/>
  <c r="K467" i="8"/>
  <c r="K459" i="8"/>
  <c r="K457" i="8"/>
  <c r="K455" i="8"/>
  <c r="K452" i="8"/>
  <c r="K450" i="8"/>
  <c r="K447" i="8"/>
  <c r="K446" i="8" s="1"/>
  <c r="K440" i="8"/>
  <c r="K439" i="8" s="1"/>
  <c r="K438" i="8" s="1"/>
  <c r="K434" i="8"/>
  <c r="K433" i="8" s="1"/>
  <c r="K429" i="8"/>
  <c r="K428" i="8" s="1"/>
  <c r="K427" i="8" s="1"/>
  <c r="K426" i="8" s="1"/>
  <c r="K424" i="8"/>
  <c r="K423" i="8" s="1"/>
  <c r="K418" i="8"/>
  <c r="K411" i="8"/>
  <c r="K406" i="8"/>
  <c r="K401" i="8"/>
  <c r="K400" i="8" s="1"/>
  <c r="K398" i="8"/>
  <c r="K397" i="8" s="1"/>
  <c r="K392" i="8"/>
  <c r="K387" i="8"/>
  <c r="K386" i="8" s="1"/>
  <c r="K385" i="8" s="1"/>
  <c r="K382" i="8"/>
  <c r="K381" i="8"/>
  <c r="K379" i="8"/>
  <c r="K378" i="8"/>
  <c r="K376" i="8"/>
  <c r="K375" i="8"/>
  <c r="K373" i="8"/>
  <c r="K372" i="8" s="1"/>
  <c r="K366" i="8"/>
  <c r="K365" i="8" s="1"/>
  <c r="K361" i="8"/>
  <c r="K356" i="8"/>
  <c r="K351" i="8"/>
  <c r="K346" i="8"/>
  <c r="K345" i="8" s="1"/>
  <c r="K343" i="8"/>
  <c r="K342" i="8"/>
  <c r="K335" i="8"/>
  <c r="K334" i="8" s="1"/>
  <c r="K330" i="8"/>
  <c r="K329" i="8" s="1"/>
  <c r="K324" i="8"/>
  <c r="K323" i="8" s="1"/>
  <c r="K319" i="8"/>
  <c r="K318" i="8" s="1"/>
  <c r="K316" i="8"/>
  <c r="K315" i="8" s="1"/>
  <c r="K310" i="8"/>
  <c r="K309" i="8" s="1"/>
  <c r="K306" i="8"/>
  <c r="K305" i="8" s="1"/>
  <c r="K303" i="8"/>
  <c r="K302" i="8" s="1"/>
  <c r="K298" i="8"/>
  <c r="K297" i="8" s="1"/>
  <c r="K296" i="8" s="1"/>
  <c r="K285" i="8"/>
  <c r="K280" i="8"/>
  <c r="K279" i="8" s="1"/>
  <c r="K274" i="8"/>
  <c r="K267" i="8"/>
  <c r="K266" i="8" s="1"/>
  <c r="K262" i="8"/>
  <c r="K261" i="8" s="1"/>
  <c r="K257" i="8"/>
  <c r="K252" i="8"/>
  <c r="K247" i="8"/>
  <c r="K246" i="8" s="1"/>
  <c r="K241" i="8"/>
  <c r="K238" i="8"/>
  <c r="K236" i="8"/>
  <c r="K233" i="8"/>
  <c r="K232" i="8" s="1"/>
  <c r="K230" i="8"/>
  <c r="K229" i="8"/>
  <c r="K227" i="8"/>
  <c r="K226" i="8" s="1"/>
  <c r="K224" i="8"/>
  <c r="K218" i="8"/>
  <c r="K217" i="8"/>
  <c r="K216" i="8" s="1"/>
  <c r="K212" i="8"/>
  <c r="K211" i="8" s="1"/>
  <c r="K206" i="8"/>
  <c r="K204" i="8"/>
  <c r="K197" i="8"/>
  <c r="K196" i="8" s="1"/>
  <c r="K192" i="8"/>
  <c r="K191" i="8" s="1"/>
  <c r="K187" i="8"/>
  <c r="K186" i="8" s="1"/>
  <c r="K185" i="8" s="1"/>
  <c r="K182" i="8"/>
  <c r="K177" i="8"/>
  <c r="K176" i="8" s="1"/>
  <c r="K170" i="8"/>
  <c r="K168" i="8"/>
  <c r="K166" i="8"/>
  <c r="K161" i="8"/>
  <c r="K160" i="8" s="1"/>
  <c r="K158" i="8"/>
  <c r="K157" i="8" s="1"/>
  <c r="K155" i="8"/>
  <c r="K154" i="8" s="1"/>
  <c r="K147" i="8"/>
  <c r="K146" i="8" s="1"/>
  <c r="K140" i="8"/>
  <c r="K139" i="8" s="1"/>
  <c r="K137" i="8"/>
  <c r="K136" i="8" s="1"/>
  <c r="K132" i="8"/>
  <c r="K129" i="8" s="1"/>
  <c r="K130" i="8"/>
  <c r="K126" i="8"/>
  <c r="K124" i="8"/>
  <c r="K119" i="8"/>
  <c r="K118" i="8" s="1"/>
  <c r="K117" i="8" s="1"/>
  <c r="K114" i="8"/>
  <c r="K113" i="8" s="1"/>
  <c r="K112" i="8" s="1"/>
  <c r="K109" i="8"/>
  <c r="K107" i="8"/>
  <c r="K102" i="8"/>
  <c r="K101" i="8" s="1"/>
  <c r="K97" i="8"/>
  <c r="K95" i="8"/>
  <c r="K94" i="8" s="1"/>
  <c r="K90" i="8"/>
  <c r="K89" i="8" s="1"/>
  <c r="K83" i="8"/>
  <c r="K82" i="8" s="1"/>
  <c r="K81" i="8" s="1"/>
  <c r="K76" i="8"/>
  <c r="K70" i="8"/>
  <c r="K68" i="8"/>
  <c r="K66" i="8"/>
  <c r="K65" i="8" s="1"/>
  <c r="K63" i="8"/>
  <c r="K62" i="8" s="1"/>
  <c r="K59" i="8"/>
  <c r="K57" i="8"/>
  <c r="K55" i="8"/>
  <c r="K54" i="8" s="1"/>
  <c r="K52" i="8"/>
  <c r="K51" i="8"/>
  <c r="K46" i="8"/>
  <c r="K45" i="8" s="1"/>
  <c r="K44" i="8" s="1"/>
  <c r="K40" i="8"/>
  <c r="K38" i="8"/>
  <c r="K36" i="8"/>
  <c r="K33" i="8"/>
  <c r="K32" i="8" s="1"/>
  <c r="K27" i="8"/>
  <c r="K24" i="8" s="1"/>
  <c r="K25" i="8"/>
  <c r="K22" i="8"/>
  <c r="K21" i="8" s="1"/>
  <c r="K16" i="8"/>
  <c r="K15" i="8" s="1"/>
  <c r="K13" i="8"/>
  <c r="K12" i="8" s="1"/>
  <c r="L741" i="10"/>
  <c r="L740" i="10" s="1"/>
  <c r="L734" i="10"/>
  <c r="L726" i="10"/>
  <c r="L724" i="10"/>
  <c r="L722" i="10"/>
  <c r="L719" i="10"/>
  <c r="L713" i="10"/>
  <c r="L712" i="10" s="1"/>
  <c r="L710" i="10"/>
  <c r="L702" i="10"/>
  <c r="L701" i="10" s="1"/>
  <c r="L700" i="10" s="1"/>
  <c r="L694" i="10"/>
  <c r="L692" i="10"/>
  <c r="L690" i="10"/>
  <c r="L687" i="10"/>
  <c r="L676" i="10"/>
  <c r="L675" i="10" s="1"/>
  <c r="L674" i="10" s="1"/>
  <c r="L671" i="10"/>
  <c r="L668" i="10"/>
  <c r="L667" i="10" s="1"/>
  <c r="L661" i="10"/>
  <c r="L660" i="10" s="1"/>
  <c r="L654" i="10"/>
  <c r="L651" i="10"/>
  <c r="L644" i="10"/>
  <c r="L637" i="10"/>
  <c r="L636" i="10" s="1"/>
  <c r="L634" i="10"/>
  <c r="L633" i="10" s="1"/>
  <c r="L628" i="10"/>
  <c r="L627" i="10" s="1"/>
  <c r="L620" i="10"/>
  <c r="L617" i="10"/>
  <c r="L616" i="10" s="1"/>
  <c r="L613" i="10"/>
  <c r="L610" i="10"/>
  <c r="L609" i="10" s="1"/>
  <c r="L607" i="10"/>
  <c r="L606" i="10" s="1"/>
  <c r="L604" i="10"/>
  <c r="L603" i="10" s="1"/>
  <c r="L601" i="10"/>
  <c r="L594" i="10"/>
  <c r="L588" i="10"/>
  <c r="L585" i="10"/>
  <c r="L584" i="10" s="1"/>
  <c r="L579" i="10"/>
  <c r="L576" i="10"/>
  <c r="L575" i="10" s="1"/>
  <c r="L557" i="10"/>
  <c r="L556" i="10" s="1"/>
  <c r="L555" i="10" s="1"/>
  <c r="L551" i="10"/>
  <c r="L544" i="10"/>
  <c r="L537" i="10"/>
  <c r="L535" i="10"/>
  <c r="L533" i="10"/>
  <c r="L530" i="10"/>
  <c r="L522" i="10"/>
  <c r="L520" i="10"/>
  <c r="L518" i="10"/>
  <c r="L510" i="10"/>
  <c r="L509" i="10" s="1"/>
  <c r="L508" i="10" s="1"/>
  <c r="L503" i="10"/>
  <c r="L502" i="10" s="1"/>
  <c r="L496" i="10"/>
  <c r="L495" i="10" s="1"/>
  <c r="L494" i="10" s="1"/>
  <c r="L493" i="10" s="1"/>
  <c r="L488" i="10"/>
  <c r="L486" i="10"/>
  <c r="L484" i="10"/>
  <c r="L481" i="10"/>
  <c r="L479" i="10"/>
  <c r="L476" i="10"/>
  <c r="L469" i="10"/>
  <c r="L463" i="10"/>
  <c r="L458" i="10"/>
  <c r="L453" i="10"/>
  <c r="L452" i="10" s="1"/>
  <c r="L446" i="10"/>
  <c r="L445" i="10" s="1"/>
  <c r="L441" i="10"/>
  <c r="L433" i="10"/>
  <c r="L430" i="10"/>
  <c r="L429" i="10" s="1"/>
  <c r="L427" i="10"/>
  <c r="L426" i="10" s="1"/>
  <c r="L422" i="10"/>
  <c r="L421" i="10" s="1"/>
  <c r="L420" i="10" s="1"/>
  <c r="L417" i="10"/>
  <c r="L414" i="10"/>
  <c r="L413" i="10" s="1"/>
  <c r="L411" i="10"/>
  <c r="L408" i="10"/>
  <c r="L407" i="10" s="1"/>
  <c r="L401" i="10"/>
  <c r="L396" i="10"/>
  <c r="L395" i="10" s="1"/>
  <c r="L394" i="10" s="1"/>
  <c r="L393" i="10" s="1"/>
  <c r="L391" i="10"/>
  <c r="L390" i="10" s="1"/>
  <c r="L386" i="10"/>
  <c r="L385" i="10" s="1"/>
  <c r="L384" i="10" s="1"/>
  <c r="L381" i="10"/>
  <c r="L378" i="10"/>
  <c r="L377" i="10" s="1"/>
  <c r="L370" i="10"/>
  <c r="L362" i="10"/>
  <c r="L361" i="10" s="1"/>
  <c r="L360" i="10" s="1"/>
  <c r="L356" i="10"/>
  <c r="L355" i="10" s="1"/>
  <c r="L350" i="10"/>
  <c r="L349" i="10" s="1"/>
  <c r="L343" i="10"/>
  <c r="L342" i="10" s="1"/>
  <c r="L340" i="10"/>
  <c r="L339" i="10" s="1"/>
  <c r="L331" i="10"/>
  <c r="L330" i="10" s="1"/>
  <c r="L323" i="10"/>
  <c r="L321" i="10"/>
  <c r="L319" i="10"/>
  <c r="L316" i="10"/>
  <c r="L309" i="10"/>
  <c r="L303" i="10"/>
  <c r="L302" i="10" s="1"/>
  <c r="L299" i="10"/>
  <c r="L296" i="10"/>
  <c r="L295" i="10" s="1"/>
  <c r="L293" i="10"/>
  <c r="L292" i="10" s="1"/>
  <c r="L290" i="10"/>
  <c r="L282" i="10"/>
  <c r="L274" i="10"/>
  <c r="L273" i="10" s="1"/>
  <c r="L268" i="10"/>
  <c r="L261" i="10"/>
  <c r="L260" i="10" s="1"/>
  <c r="L254" i="10"/>
  <c r="L253" i="10" s="1"/>
  <c r="L249" i="10"/>
  <c r="L247" i="10"/>
  <c r="L239" i="10"/>
  <c r="L238" i="10" s="1"/>
  <c r="L229" i="10"/>
  <c r="L222" i="10"/>
  <c r="L221" i="10" s="1"/>
  <c r="L214" i="10"/>
  <c r="L208" i="10"/>
  <c r="L207" i="10" s="1"/>
  <c r="L206" i="10" s="1"/>
  <c r="L205" i="10" s="1"/>
  <c r="L204" i="10" s="1"/>
  <c r="L202" i="10"/>
  <c r="L201" i="10" s="1"/>
  <c r="L196" i="10"/>
  <c r="L195" i="10" s="1"/>
  <c r="L190" i="10"/>
  <c r="L187" i="10"/>
  <c r="L186" i="10" s="1"/>
  <c r="L177" i="10"/>
  <c r="L173" i="10"/>
  <c r="L168" i="10"/>
  <c r="L162" i="10"/>
  <c r="L161" i="10" s="1"/>
  <c r="L159" i="10"/>
  <c r="L156" i="10"/>
  <c r="L155" i="10" s="1"/>
  <c r="L153" i="10"/>
  <c r="L152" i="10" s="1"/>
  <c r="L150" i="10"/>
  <c r="L147" i="10"/>
  <c r="L141" i="10"/>
  <c r="L140" i="10" s="1"/>
  <c r="L139" i="10" s="1"/>
  <c r="L135" i="10"/>
  <c r="L134" i="10" s="1"/>
  <c r="L128" i="10"/>
  <c r="L127" i="10" s="1"/>
  <c r="L126" i="10" s="1"/>
  <c r="L123" i="10"/>
  <c r="L118" i="10"/>
  <c r="L117" i="10" s="1"/>
  <c r="L111" i="10"/>
  <c r="L109" i="10"/>
  <c r="L107" i="10"/>
  <c r="L102" i="10"/>
  <c r="L101" i="10" s="1"/>
  <c r="L99" i="10"/>
  <c r="L98" i="10" s="1"/>
  <c r="L96" i="10"/>
  <c r="L95" i="10" s="1"/>
  <c r="L88" i="10"/>
  <c r="L85" i="10"/>
  <c r="L84" i="10" s="1"/>
  <c r="L81" i="10"/>
  <c r="L79" i="10"/>
  <c r="L74" i="10"/>
  <c r="L73" i="10" s="1"/>
  <c r="L69" i="10"/>
  <c r="L64" i="10"/>
  <c r="L59" i="10"/>
  <c r="L58" i="10" s="1"/>
  <c r="L57" i="10" s="1"/>
  <c r="L56" i="10" s="1"/>
  <c r="L54" i="10"/>
  <c r="L52" i="10"/>
  <c r="L47" i="10"/>
  <c r="L46" i="10" s="1"/>
  <c r="L40" i="10"/>
  <c r="L39" i="10" s="1"/>
  <c r="L38" i="10" s="1"/>
  <c r="L33" i="10"/>
  <c r="L27" i="10"/>
  <c r="L26" i="10" s="1"/>
  <c r="L20" i="10"/>
  <c r="L18" i="10"/>
  <c r="L16" i="10"/>
  <c r="H59" i="4"/>
  <c r="H47" i="4"/>
  <c r="H33" i="4" s="1"/>
  <c r="H34" i="4"/>
  <c r="H27" i="4"/>
  <c r="H25" i="4"/>
  <c r="H20" i="4"/>
  <c r="H17" i="4"/>
  <c r="H12" i="4"/>
  <c r="H9" i="4"/>
  <c r="L478" i="10" l="1"/>
  <c r="K449" i="8"/>
  <c r="K20" i="8"/>
  <c r="K123" i="8"/>
  <c r="K454" i="8"/>
  <c r="K11" i="8"/>
  <c r="H8" i="4"/>
  <c r="L532" i="10"/>
  <c r="K165" i="8"/>
  <c r="K50" i="8"/>
  <c r="K600" i="8"/>
  <c r="L318" i="10"/>
  <c r="L15" i="10"/>
  <c r="L11" i="10" s="1"/>
  <c r="L10" i="10" s="1"/>
  <c r="L9" i="10" s="1"/>
  <c r="L51" i="10"/>
  <c r="L50" i="10" s="1"/>
  <c r="L49" i="10" s="1"/>
  <c r="L246" i="10"/>
  <c r="L245" i="10" s="1"/>
  <c r="L517" i="10"/>
  <c r="L516" i="10" s="1"/>
  <c r="L650" i="10"/>
  <c r="L649" i="10" s="1"/>
  <c r="L648" i="10" s="1"/>
  <c r="L25" i="10"/>
  <c r="L22" i="10"/>
  <c r="L78" i="10"/>
  <c r="L77" i="10" s="1"/>
  <c r="L653" i="10"/>
  <c r="L733" i="10"/>
  <c r="L732" i="10" s="1"/>
  <c r="K314" i="8"/>
  <c r="K313" i="8" s="1"/>
  <c r="K106" i="8"/>
  <c r="K105" i="8" s="1"/>
  <c r="K256" i="8"/>
  <c r="K255" i="8" s="1"/>
  <c r="K254" i="8" s="1"/>
  <c r="K391" i="8"/>
  <c r="L87" i="10"/>
  <c r="L83" i="10" s="1"/>
  <c r="L172" i="10"/>
  <c r="L171" i="10" s="1"/>
  <c r="L170" i="10" s="1"/>
  <c r="L68" i="10"/>
  <c r="L67" i="10" s="1"/>
  <c r="L66" i="10" s="1"/>
  <c r="L149" i="10"/>
  <c r="L289" i="10"/>
  <c r="L315" i="10"/>
  <c r="L314" i="10" s="1"/>
  <c r="L313" i="10" s="1"/>
  <c r="L281" i="10"/>
  <c r="L280" i="10" s="1"/>
  <c r="L475" i="10"/>
  <c r="L563" i="10"/>
  <c r="K592" i="8"/>
  <c r="K512" i="8"/>
  <c r="K479" i="8"/>
  <c r="K478" i="8" s="1"/>
  <c r="K422" i="8"/>
  <c r="K421" i="8" s="1"/>
  <c r="K417" i="8"/>
  <c r="K416" i="8" s="1"/>
  <c r="K360" i="8"/>
  <c r="K359" i="8" s="1"/>
  <c r="K355" i="8"/>
  <c r="K75" i="8"/>
  <c r="K35" i="8"/>
  <c r="K31" i="8" s="1"/>
  <c r="K10" i="8"/>
  <c r="K61" i="8"/>
  <c r="K19" i="8"/>
  <c r="K111" i="8"/>
  <c r="K116" i="8"/>
  <c r="K122" i="8"/>
  <c r="K128" i="8"/>
  <c r="K164" i="8"/>
  <c r="K93" i="8"/>
  <c r="K153" i="8"/>
  <c r="K175" i="8"/>
  <c r="K43" i="8"/>
  <c r="K49" i="8"/>
  <c r="K80" i="8"/>
  <c r="K88" i="8"/>
  <c r="K100" i="8"/>
  <c r="K145" i="8"/>
  <c r="K210" i="8"/>
  <c r="K301" i="8"/>
  <c r="K432" i="8"/>
  <c r="K181" i="8"/>
  <c r="K190" i="8"/>
  <c r="K195" i="8"/>
  <c r="K215" i="8"/>
  <c r="K240" i="8"/>
  <c r="K245" i="8"/>
  <c r="K251" i="8"/>
  <c r="K260" i="8"/>
  <c r="K322" i="8"/>
  <c r="K328" i="8"/>
  <c r="K371" i="8"/>
  <c r="K626" i="8"/>
  <c r="K184" i="8"/>
  <c r="K235" i="8"/>
  <c r="K364" i="8"/>
  <c r="K591" i="8"/>
  <c r="K203" i="8"/>
  <c r="K265" i="8"/>
  <c r="K333" i="8"/>
  <c r="K390" i="8"/>
  <c r="K410" i="8"/>
  <c r="K586" i="8"/>
  <c r="K223" i="8"/>
  <c r="K273" i="8"/>
  <c r="K278" i="8"/>
  <c r="K284" i="8"/>
  <c r="K283" i="8" s="1"/>
  <c r="K295" i="8"/>
  <c r="K308" i="8"/>
  <c r="K341" i="8"/>
  <c r="K350" i="8"/>
  <c r="K384" i="8"/>
  <c r="K405" i="8"/>
  <c r="K437" i="8"/>
  <c r="K519" i="8"/>
  <c r="K547" i="8"/>
  <c r="K552" i="8"/>
  <c r="K622" i="8"/>
  <c r="K466" i="8"/>
  <c r="K490" i="8"/>
  <c r="K538" i="8"/>
  <c r="K564" i="8"/>
  <c r="K569" i="8"/>
  <c r="K579" i="8"/>
  <c r="K445" i="8"/>
  <c r="K502" i="8"/>
  <c r="K530" i="8"/>
  <c r="K599" i="8"/>
  <c r="K610" i="8"/>
  <c r="K615" i="8"/>
  <c r="L462" i="10"/>
  <c r="L440" i="10"/>
  <c r="L410" i="10"/>
  <c r="L45" i="10"/>
  <c r="L298" i="10"/>
  <c r="L24" i="10"/>
  <c r="L37" i="10"/>
  <c r="L72" i="10"/>
  <c r="L106" i="10"/>
  <c r="L138" i="10"/>
  <c r="L167" i="10"/>
  <c r="L176" i="10"/>
  <c r="L213" i="10"/>
  <c r="L259" i="10"/>
  <c r="L338" i="10"/>
  <c r="L32" i="10"/>
  <c r="L63" i="10"/>
  <c r="L133" i="10"/>
  <c r="L158" i="10"/>
  <c r="L94" i="10"/>
  <c r="L125" i="10"/>
  <c r="L189" i="10"/>
  <c r="L194" i="10"/>
  <c r="L200" i="10"/>
  <c r="L220" i="10"/>
  <c r="L267" i="10"/>
  <c r="L272" i="10"/>
  <c r="L308" i="10"/>
  <c r="L301" i="10" s="1"/>
  <c r="L329" i="10"/>
  <c r="L116" i="10"/>
  <c r="L122" i="10"/>
  <c r="L146" i="10"/>
  <c r="L185" i="10"/>
  <c r="L228" i="10"/>
  <c r="L237" i="10"/>
  <c r="L252" i="10"/>
  <c r="L444" i="10"/>
  <c r="L501" i="10"/>
  <c r="L529" i="10"/>
  <c r="L354" i="10"/>
  <c r="L369" i="10"/>
  <c r="L400" i="10"/>
  <c r="L416" i="10"/>
  <c r="L419" i="10"/>
  <c r="L483" i="10"/>
  <c r="L515" i="10"/>
  <c r="L543" i="10"/>
  <c r="L593" i="10"/>
  <c r="L612" i="10"/>
  <c r="L632" i="10"/>
  <c r="L389" i="10"/>
  <c r="L507" i="10"/>
  <c r="L670" i="10"/>
  <c r="L666" i="10" s="1"/>
  <c r="L348" i="10"/>
  <c r="L359" i="10"/>
  <c r="L383" i="10"/>
  <c r="L451" i="10"/>
  <c r="L457" i="10"/>
  <c r="L587" i="10"/>
  <c r="L380" i="10"/>
  <c r="L376" i="10" s="1"/>
  <c r="L432" i="10"/>
  <c r="L468" i="10"/>
  <c r="L492" i="10"/>
  <c r="L554" i="10"/>
  <c r="L619" i="10"/>
  <c r="L550" i="10"/>
  <c r="L578" i="10"/>
  <c r="L600" i="10"/>
  <c r="L626" i="10"/>
  <c r="L643" i="10"/>
  <c r="L689" i="10"/>
  <c r="L686" i="10" s="1"/>
  <c r="L721" i="10"/>
  <c r="L739" i="10"/>
  <c r="L699" i="10"/>
  <c r="L709" i="10"/>
  <c r="L659" i="10"/>
  <c r="L673" i="10"/>
  <c r="L718" i="10"/>
  <c r="H32" i="4"/>
  <c r="H7" i="4" l="1"/>
  <c r="K508" i="8"/>
  <c r="L474" i="10"/>
  <c r="L473" i="10" s="1"/>
  <c r="K354" i="8"/>
  <c r="K74" i="8"/>
  <c r="K444" i="8"/>
  <c r="K568" i="8"/>
  <c r="K537" i="8"/>
  <c r="K536" i="8" s="1"/>
  <c r="K465" i="8"/>
  <c r="K621" i="8"/>
  <c r="K543" i="8"/>
  <c r="K436" i="8"/>
  <c r="K349" i="8"/>
  <c r="K272" i="8"/>
  <c r="K585" i="8"/>
  <c r="K370" i="8"/>
  <c r="K321" i="8"/>
  <c r="K250" i="8"/>
  <c r="K194" i="8"/>
  <c r="K180" i="8"/>
  <c r="K431" i="8"/>
  <c r="K300" i="8"/>
  <c r="K209" i="8"/>
  <c r="K87" i="8"/>
  <c r="K92" i="8"/>
  <c r="K30" i="8"/>
  <c r="K529" i="8"/>
  <c r="K409" i="8"/>
  <c r="K264" i="8"/>
  <c r="K606" i="8"/>
  <c r="K363" i="8"/>
  <c r="K99" i="8"/>
  <c r="K174" i="8"/>
  <c r="K507" i="8"/>
  <c r="K578" i="8"/>
  <c r="K563" i="8"/>
  <c r="K489" i="8"/>
  <c r="K551" i="8"/>
  <c r="K404" i="8"/>
  <c r="K358" i="8"/>
  <c r="K340" i="8"/>
  <c r="K294" i="8"/>
  <c r="K277" i="8"/>
  <c r="K222" i="8"/>
  <c r="K327" i="8"/>
  <c r="K259" i="8"/>
  <c r="K244" i="8"/>
  <c r="K214" i="8"/>
  <c r="K189" i="8"/>
  <c r="K144" i="8"/>
  <c r="K48" i="8"/>
  <c r="K163" i="8"/>
  <c r="K614" i="8"/>
  <c r="K598" i="8"/>
  <c r="K389" i="8"/>
  <c r="K332" i="8"/>
  <c r="K202" i="8"/>
  <c r="K590" i="8"/>
  <c r="K415" i="8"/>
  <c r="K104" i="8"/>
  <c r="K42" i="8"/>
  <c r="K152" i="8"/>
  <c r="K121" i="8"/>
  <c r="K18" i="8"/>
  <c r="K9" i="8"/>
  <c r="L288" i="10"/>
  <c r="L287" i="10" s="1"/>
  <c r="L461" i="10"/>
  <c r="L439" i="10"/>
  <c r="L443" i="10"/>
  <c r="L227" i="10"/>
  <c r="L312" i="10"/>
  <c r="L271" i="10"/>
  <c r="L193" i="10"/>
  <c r="L212" i="10"/>
  <c r="L166" i="10"/>
  <c r="L105" i="10"/>
  <c r="L708" i="10"/>
  <c r="L549" i="10"/>
  <c r="L388" i="10"/>
  <c r="L592" i="10"/>
  <c r="L514" i="10"/>
  <c r="L406" i="10"/>
  <c r="L368" i="10"/>
  <c r="L500" i="10"/>
  <c r="L93" i="10"/>
  <c r="L31" i="10"/>
  <c r="L76" i="10"/>
  <c r="L685" i="10"/>
  <c r="L665" i="10"/>
  <c r="L583" i="10"/>
  <c r="L375" i="10"/>
  <c r="L631" i="10"/>
  <c r="L145" i="10"/>
  <c r="L553" i="10"/>
  <c r="L738" i="10"/>
  <c r="L647" i="10"/>
  <c r="L625" i="10"/>
  <c r="L467" i="10"/>
  <c r="L358" i="10"/>
  <c r="L561" i="10"/>
  <c r="L425" i="10"/>
  <c r="L279" i="10"/>
  <c r="L236" i="10"/>
  <c r="L184" i="10"/>
  <c r="L121" i="10"/>
  <c r="L328" i="10"/>
  <c r="L266" i="10"/>
  <c r="L199" i="10"/>
  <c r="L182" i="10"/>
  <c r="L337" i="10"/>
  <c r="L258" i="10"/>
  <c r="L175" i="10"/>
  <c r="L137" i="10"/>
  <c r="L23" i="10"/>
  <c r="L642" i="10"/>
  <c r="L574" i="10"/>
  <c r="L528" i="10"/>
  <c r="L251" i="10"/>
  <c r="L115" i="10"/>
  <c r="L219" i="10"/>
  <c r="L717" i="10"/>
  <c r="L715" i="10"/>
  <c r="L658" i="10"/>
  <c r="L698" i="10"/>
  <c r="L599" i="10"/>
  <c r="L615" i="10"/>
  <c r="L491" i="10"/>
  <c r="L456" i="10"/>
  <c r="L347" i="10"/>
  <c r="L506" i="10"/>
  <c r="L731" i="10"/>
  <c r="L542" i="10"/>
  <c r="L399" i="10"/>
  <c r="L353" i="10"/>
  <c r="L132" i="10"/>
  <c r="L62" i="10"/>
  <c r="L71" i="10"/>
  <c r="L244" i="10"/>
  <c r="L44" i="10"/>
  <c r="K613" i="8" l="1"/>
  <c r="K353" i="8"/>
  <c r="K73" i="8"/>
  <c r="K143" i="8"/>
  <c r="K276" i="8"/>
  <c r="K408" i="8"/>
  <c r="K208" i="8"/>
  <c r="K420" i="8"/>
  <c r="K584" i="8"/>
  <c r="K282" i="8"/>
  <c r="K443" i="8"/>
  <c r="K414" i="8"/>
  <c r="K201" i="8"/>
  <c r="K221" i="8"/>
  <c r="K562" i="8"/>
  <c r="K605" i="8"/>
  <c r="K29" i="8"/>
  <c r="K620" i="8"/>
  <c r="K312" i="8"/>
  <c r="K293" i="8"/>
  <c r="K550" i="8"/>
  <c r="K506" i="8"/>
  <c r="K179" i="8"/>
  <c r="K249" i="8"/>
  <c r="K271" i="8"/>
  <c r="K348" i="8"/>
  <c r="K542" i="8"/>
  <c r="K464" i="8"/>
  <c r="K151" i="8"/>
  <c r="K597" i="8"/>
  <c r="K326" i="8"/>
  <c r="K403" i="8"/>
  <c r="K488" i="8"/>
  <c r="K577" i="8"/>
  <c r="K528" i="8"/>
  <c r="K86" i="8"/>
  <c r="K567" i="8"/>
  <c r="K589" i="8"/>
  <c r="L460" i="10"/>
  <c r="L438" i="10"/>
  <c r="L131" i="10"/>
  <c r="L730" i="10"/>
  <c r="L598" i="10"/>
  <c r="L235" i="10"/>
  <c r="L630" i="10"/>
  <c r="L657" i="10"/>
  <c r="L198" i="10"/>
  <c r="L664" i="10"/>
  <c r="L591" i="10"/>
  <c r="L707" i="10"/>
  <c r="L165" i="10"/>
  <c r="L43" i="10"/>
  <c r="L61" i="10"/>
  <c r="L541" i="10"/>
  <c r="L505" i="10"/>
  <c r="L455" i="10"/>
  <c r="L218" i="10"/>
  <c r="L573" i="10"/>
  <c r="L336" i="10"/>
  <c r="L183" i="10"/>
  <c r="L144" i="10"/>
  <c r="L30" i="10"/>
  <c r="L499" i="10"/>
  <c r="L405" i="10"/>
  <c r="L286" i="10"/>
  <c r="L270" i="10"/>
  <c r="L243" i="10"/>
  <c r="L398" i="10"/>
  <c r="L114" i="10"/>
  <c r="L257" i="10"/>
  <c r="L560" i="10"/>
  <c r="L466" i="10"/>
  <c r="L582" i="10"/>
  <c r="L367" i="10"/>
  <c r="L104" i="10"/>
  <c r="L192" i="10"/>
  <c r="L311" i="10"/>
  <c r="L327" i="10"/>
  <c r="L278" i="10"/>
  <c r="L226" i="10"/>
  <c r="L352" i="10"/>
  <c r="L697" i="10"/>
  <c r="L716" i="10"/>
  <c r="L527" i="10"/>
  <c r="L641" i="10"/>
  <c r="L181" i="10"/>
  <c r="L265" i="10"/>
  <c r="L120" i="10"/>
  <c r="L424" i="10"/>
  <c r="L624" i="10"/>
  <c r="L737" i="10"/>
  <c r="L374" i="10"/>
  <c r="L472" i="10"/>
  <c r="L684" i="10"/>
  <c r="L513" i="10"/>
  <c r="L548" i="10"/>
  <c r="L211" i="10"/>
  <c r="K535" i="8" l="1"/>
  <c r="K270" i="8"/>
  <c r="K269" i="8" s="1"/>
  <c r="L92" i="10"/>
  <c r="L91" i="10" s="1"/>
  <c r="L42" i="10"/>
  <c r="K72" i="8"/>
  <c r="K338" i="8"/>
  <c r="K150" i="8"/>
  <c r="K173" i="8"/>
  <c r="K369" i="8"/>
  <c r="K561" i="8"/>
  <c r="K200" i="8"/>
  <c r="K243" i="8"/>
  <c r="K339" i="8"/>
  <c r="K596" i="8"/>
  <c r="K463" i="8"/>
  <c r="K505" i="8"/>
  <c r="K85" i="8"/>
  <c r="K576" i="8"/>
  <c r="K604" i="8"/>
  <c r="K603" i="8" s="1"/>
  <c r="K220" i="8"/>
  <c r="K413" i="8"/>
  <c r="K442" i="8"/>
  <c r="K142" i="8"/>
  <c r="L512" i="10"/>
  <c r="L736" i="10"/>
  <c r="L264" i="10"/>
  <c r="L326" i="10"/>
  <c r="L366" i="10"/>
  <c r="L656" i="10"/>
  <c r="L498" i="10"/>
  <c r="L335" i="10"/>
  <c r="L597" i="10"/>
  <c r="L210" i="10"/>
  <c r="L471" i="10"/>
  <c r="L640" i="10"/>
  <c r="L225" i="10"/>
  <c r="L180" i="10"/>
  <c r="L179" i="10" s="1"/>
  <c r="L113" i="10"/>
  <c r="L404" i="10"/>
  <c r="L29" i="10"/>
  <c r="L572" i="10"/>
  <c r="L450" i="10"/>
  <c r="L540" i="10"/>
  <c r="L706" i="10"/>
  <c r="L729" i="10"/>
  <c r="L547" i="10"/>
  <c r="L546" i="10" s="1"/>
  <c r="L683" i="10"/>
  <c r="L373" i="10"/>
  <c r="L623" i="10"/>
  <c r="L526" i="10"/>
  <c r="L696" i="10"/>
  <c r="L277" i="10"/>
  <c r="L581" i="10"/>
  <c r="L465" i="10"/>
  <c r="L256" i="10"/>
  <c r="L346" i="10"/>
  <c r="L242" i="10"/>
  <c r="L285" i="10"/>
  <c r="L143" i="10"/>
  <c r="L217" i="10"/>
  <c r="L164" i="10"/>
  <c r="L590" i="10"/>
  <c r="H498" i="8"/>
  <c r="J498" i="8" s="1"/>
  <c r="L498" i="8" s="1"/>
  <c r="N498" i="8" s="1"/>
  <c r="P498" i="8" s="1"/>
  <c r="I497" i="8"/>
  <c r="I496" i="8" s="1"/>
  <c r="F497" i="8"/>
  <c r="H497" i="8" s="1"/>
  <c r="F496" i="8" l="1"/>
  <c r="H496" i="8" s="1"/>
  <c r="J496" i="8" s="1"/>
  <c r="L496" i="8" s="1"/>
  <c r="N496" i="8" s="1"/>
  <c r="P496" i="8" s="1"/>
  <c r="L559" i="10"/>
  <c r="L8" i="10"/>
  <c r="K199" i="8"/>
  <c r="K172" i="8"/>
  <c r="K560" i="8"/>
  <c r="K575" i="8"/>
  <c r="K462" i="8"/>
  <c r="K8" i="8"/>
  <c r="K368" i="8"/>
  <c r="L596" i="10"/>
  <c r="L539" i="10"/>
  <c r="L284" i="10"/>
  <c r="L224" i="10"/>
  <c r="L216" i="10" s="1"/>
  <c r="L241" i="10"/>
  <c r="L490" i="10"/>
  <c r="L325" i="10"/>
  <c r="L705" i="10"/>
  <c r="L639" i="10"/>
  <c r="L90" i="10"/>
  <c r="L365" i="10"/>
  <c r="L728" i="10"/>
  <c r="L130" i="10"/>
  <c r="L622" i="10"/>
  <c r="L682" i="10"/>
  <c r="L403" i="10"/>
  <c r="L646" i="10"/>
  <c r="L276" i="10"/>
  <c r="L449" i="10"/>
  <c r="L345" i="10"/>
  <c r="L525" i="10"/>
  <c r="L334" i="10"/>
  <c r="J497" i="8"/>
  <c r="L497" i="8" s="1"/>
  <c r="N497" i="8" s="1"/>
  <c r="P497" i="8" s="1"/>
  <c r="J336" i="8"/>
  <c r="L336" i="8" s="1"/>
  <c r="N336" i="8" s="1"/>
  <c r="I335" i="8"/>
  <c r="J335" i="8" s="1"/>
  <c r="L335" i="8" s="1"/>
  <c r="N335" i="8" s="1"/>
  <c r="P335" i="8" s="1"/>
  <c r="I334" i="8"/>
  <c r="I333" i="8" s="1"/>
  <c r="J325" i="8"/>
  <c r="L325" i="8" s="1"/>
  <c r="N325" i="8" s="1"/>
  <c r="P325" i="8" s="1"/>
  <c r="I324" i="8"/>
  <c r="I323" i="8" s="1"/>
  <c r="I322" i="8" s="1"/>
  <c r="I238" i="8"/>
  <c r="J238" i="8"/>
  <c r="L238" i="8" s="1"/>
  <c r="N238" i="8" s="1"/>
  <c r="P238" i="8" s="1"/>
  <c r="J239" i="8"/>
  <c r="L239" i="8" s="1"/>
  <c r="N239" i="8" s="1"/>
  <c r="P239" i="8" s="1"/>
  <c r="J588" i="10"/>
  <c r="J594" i="10"/>
  <c r="J593" i="10" s="1"/>
  <c r="J592" i="10" s="1"/>
  <c r="J591" i="10" s="1"/>
  <c r="J590" i="10" s="1"/>
  <c r="K595" i="10"/>
  <c r="M595" i="10" s="1"/>
  <c r="O595" i="10" s="1"/>
  <c r="Q595" i="10" s="1"/>
  <c r="J551" i="10"/>
  <c r="K551" i="10" s="1"/>
  <c r="M551" i="10" s="1"/>
  <c r="O551" i="10" s="1"/>
  <c r="Q551" i="10" s="1"/>
  <c r="K552" i="10"/>
  <c r="M552" i="10" s="1"/>
  <c r="O552" i="10" s="1"/>
  <c r="Q552" i="10" s="1"/>
  <c r="J208" i="10"/>
  <c r="J207" i="10" s="1"/>
  <c r="J206" i="10" s="1"/>
  <c r="J205" i="10" s="1"/>
  <c r="J204" i="10" s="1"/>
  <c r="K209" i="10"/>
  <c r="K527" i="8" l="1"/>
  <c r="L7" i="10"/>
  <c r="K208" i="10"/>
  <c r="K207" i="10" s="1"/>
  <c r="K206" i="10" s="1"/>
  <c r="K205" i="10" s="1"/>
  <c r="K204" i="10" s="1"/>
  <c r="M209" i="10"/>
  <c r="L524" i="10"/>
  <c r="K149" i="8"/>
  <c r="K461" i="8"/>
  <c r="K574" i="8"/>
  <c r="K337" i="8"/>
  <c r="L364" i="10"/>
  <c r="L448" i="10"/>
  <c r="L263" i="10"/>
  <c r="L681" i="10"/>
  <c r="L704" i="10"/>
  <c r="K594" i="10"/>
  <c r="M594" i="10" s="1"/>
  <c r="O594" i="10" s="1"/>
  <c r="Q594" i="10" s="1"/>
  <c r="J550" i="10"/>
  <c r="J549" i="10" s="1"/>
  <c r="K549" i="10" s="1"/>
  <c r="M549" i="10" s="1"/>
  <c r="O549" i="10" s="1"/>
  <c r="Q549" i="10" s="1"/>
  <c r="I332" i="8"/>
  <c r="J332" i="8" s="1"/>
  <c r="L332" i="8" s="1"/>
  <c r="N332" i="8" s="1"/>
  <c r="P332" i="8" s="1"/>
  <c r="J333" i="8"/>
  <c r="L333" i="8" s="1"/>
  <c r="N333" i="8" s="1"/>
  <c r="P333" i="8" s="1"/>
  <c r="J334" i="8"/>
  <c r="L334" i="8" s="1"/>
  <c r="N334" i="8" s="1"/>
  <c r="P334" i="8" s="1"/>
  <c r="I321" i="8"/>
  <c r="J321" i="8" s="1"/>
  <c r="L321" i="8" s="1"/>
  <c r="N321" i="8" s="1"/>
  <c r="P321" i="8" s="1"/>
  <c r="J322" i="8"/>
  <c r="L322" i="8" s="1"/>
  <c r="N322" i="8" s="1"/>
  <c r="P322" i="8" s="1"/>
  <c r="J324" i="8"/>
  <c r="L324" i="8" s="1"/>
  <c r="N324" i="8" s="1"/>
  <c r="P324" i="8" s="1"/>
  <c r="J323" i="8"/>
  <c r="L323" i="8" s="1"/>
  <c r="N323" i="8" s="1"/>
  <c r="P323" i="8" s="1"/>
  <c r="K593" i="10"/>
  <c r="M593" i="10" s="1"/>
  <c r="O593" i="10" s="1"/>
  <c r="Q593" i="10" s="1"/>
  <c r="K592" i="10"/>
  <c r="M592" i="10" s="1"/>
  <c r="O592" i="10" s="1"/>
  <c r="Q592" i="10" s="1"/>
  <c r="K590" i="10"/>
  <c r="M590" i="10" s="1"/>
  <c r="O590" i="10" s="1"/>
  <c r="Q590" i="10" s="1"/>
  <c r="J587" i="10"/>
  <c r="K591" i="10"/>
  <c r="M591" i="10" s="1"/>
  <c r="O591" i="10" s="1"/>
  <c r="Q591" i="10" s="1"/>
  <c r="J546" i="8"/>
  <c r="L546" i="8" s="1"/>
  <c r="N546" i="8" s="1"/>
  <c r="P546" i="8" s="1"/>
  <c r="I545" i="8"/>
  <c r="I544" i="8" s="1"/>
  <c r="J544" i="8" s="1"/>
  <c r="L544" i="8" s="1"/>
  <c r="N544" i="8" s="1"/>
  <c r="P544" i="8" s="1"/>
  <c r="I632" i="8"/>
  <c r="I631" i="8" s="1"/>
  <c r="I630" i="8" s="1"/>
  <c r="I629" i="8" s="1"/>
  <c r="I627" i="8"/>
  <c r="I626" i="8" s="1"/>
  <c r="I624" i="8"/>
  <c r="I623" i="8" s="1"/>
  <c r="I622" i="8" s="1"/>
  <c r="I621" i="8" s="1"/>
  <c r="I620" i="8" s="1"/>
  <c r="I617" i="8"/>
  <c r="I616" i="8" s="1"/>
  <c r="I615" i="8" s="1"/>
  <c r="I614" i="8" s="1"/>
  <c r="I611" i="8"/>
  <c r="I610" i="8" s="1"/>
  <c r="I608" i="8"/>
  <c r="I607" i="8"/>
  <c r="I601" i="8"/>
  <c r="I600" i="8" s="1"/>
  <c r="I599" i="8" s="1"/>
  <c r="I598" i="8" s="1"/>
  <c r="I597" i="8" s="1"/>
  <c r="I596" i="8" s="1"/>
  <c r="I594" i="8"/>
  <c r="I593" i="8" s="1"/>
  <c r="I592" i="8" s="1"/>
  <c r="I591" i="8" s="1"/>
  <c r="I590" i="8" s="1"/>
  <c r="I589" i="8" s="1"/>
  <c r="I587" i="8"/>
  <c r="I586" i="8" s="1"/>
  <c r="I585" i="8" s="1"/>
  <c r="I584" i="8" s="1"/>
  <c r="I582" i="8"/>
  <c r="I580" i="8"/>
  <c r="I572" i="8"/>
  <c r="I571" i="8" s="1"/>
  <c r="I570" i="8" s="1"/>
  <c r="I569" i="8" s="1"/>
  <c r="I568" i="8" s="1"/>
  <c r="I567" i="8" s="1"/>
  <c r="I565" i="8"/>
  <c r="I564" i="8" s="1"/>
  <c r="I563" i="8" s="1"/>
  <c r="I562" i="8" s="1"/>
  <c r="I561" i="8" s="1"/>
  <c r="I560" i="8" s="1"/>
  <c r="I554" i="8"/>
  <c r="I553" i="8" s="1"/>
  <c r="I552" i="8" s="1"/>
  <c r="I551" i="8" s="1"/>
  <c r="I550" i="8" s="1"/>
  <c r="I548" i="8"/>
  <c r="I547" i="8" s="1"/>
  <c r="I540" i="8"/>
  <c r="I539" i="8" s="1"/>
  <c r="I538" i="8" s="1"/>
  <c r="I537" i="8" s="1"/>
  <c r="I536" i="8" s="1"/>
  <c r="I533" i="8"/>
  <c r="I532" i="8" s="1"/>
  <c r="I531" i="8" s="1"/>
  <c r="I530" i="8" s="1"/>
  <c r="I529" i="8" s="1"/>
  <c r="I528" i="8" s="1"/>
  <c r="I525" i="8"/>
  <c r="I524" i="8" s="1"/>
  <c r="I522" i="8"/>
  <c r="I521" i="8" s="1"/>
  <c r="I520" i="8" s="1"/>
  <c r="I519" i="8" s="1"/>
  <c r="I517" i="8"/>
  <c r="I515" i="8"/>
  <c r="I513" i="8"/>
  <c r="I510" i="8"/>
  <c r="I509" i="8" s="1"/>
  <c r="I503" i="8"/>
  <c r="I502" i="8" s="1"/>
  <c r="I500" i="8"/>
  <c r="I499" i="8" s="1"/>
  <c r="I494" i="8"/>
  <c r="I493" i="8" s="1"/>
  <c r="I491" i="8"/>
  <c r="I490" i="8" s="1"/>
  <c r="I486" i="8"/>
  <c r="I485" i="8" s="1"/>
  <c r="I480" i="8"/>
  <c r="I479" i="8" s="1"/>
  <c r="I476" i="8"/>
  <c r="I475" i="8" s="1"/>
  <c r="I473" i="8"/>
  <c r="I472" i="8" s="1"/>
  <c r="I470" i="8"/>
  <c r="I469" i="8" s="1"/>
  <c r="I467" i="8"/>
  <c r="I466" i="8" s="1"/>
  <c r="I459" i="8"/>
  <c r="I457" i="8"/>
  <c r="I455" i="8"/>
  <c r="I452" i="8"/>
  <c r="I450" i="8"/>
  <c r="I447" i="8"/>
  <c r="I446" i="8"/>
  <c r="I440" i="8"/>
  <c r="I439" i="8" s="1"/>
  <c r="I438" i="8" s="1"/>
  <c r="I437" i="8" s="1"/>
  <c r="I436" i="8" s="1"/>
  <c r="I434" i="8"/>
  <c r="I433" i="8" s="1"/>
  <c r="I432" i="8" s="1"/>
  <c r="I431" i="8" s="1"/>
  <c r="I429" i="8"/>
  <c r="I428" i="8" s="1"/>
  <c r="I427" i="8" s="1"/>
  <c r="I426" i="8" s="1"/>
  <c r="I424" i="8"/>
  <c r="I423" i="8" s="1"/>
  <c r="I422" i="8" s="1"/>
  <c r="I421" i="8" s="1"/>
  <c r="I418" i="8"/>
  <c r="I417" i="8" s="1"/>
  <c r="I416" i="8" s="1"/>
  <c r="I415" i="8" s="1"/>
  <c r="I414" i="8" s="1"/>
  <c r="I411" i="8"/>
  <c r="I410" i="8" s="1"/>
  <c r="I409" i="8" s="1"/>
  <c r="I408" i="8" s="1"/>
  <c r="I406" i="8"/>
  <c r="I405" i="8" s="1"/>
  <c r="I404" i="8" s="1"/>
  <c r="I403" i="8" s="1"/>
  <c r="I401" i="8"/>
  <c r="I400" i="8" s="1"/>
  <c r="I398" i="8"/>
  <c r="I397" i="8" s="1"/>
  <c r="I392" i="8"/>
  <c r="I391" i="8" s="1"/>
  <c r="I387" i="8"/>
  <c r="I386" i="8" s="1"/>
  <c r="I385" i="8" s="1"/>
  <c r="I384" i="8" s="1"/>
  <c r="I382" i="8"/>
  <c r="I381" i="8" s="1"/>
  <c r="I379" i="8"/>
  <c r="I378" i="8" s="1"/>
  <c r="I376" i="8"/>
  <c r="I375" i="8" s="1"/>
  <c r="I373" i="8"/>
  <c r="I372" i="8" s="1"/>
  <c r="I366" i="8"/>
  <c r="I365" i="8" s="1"/>
  <c r="I364" i="8" s="1"/>
  <c r="I363" i="8" s="1"/>
  <c r="I361" i="8"/>
  <c r="I360" i="8" s="1"/>
  <c r="I359" i="8" s="1"/>
  <c r="I358" i="8" s="1"/>
  <c r="I356" i="8"/>
  <c r="I355" i="8" s="1"/>
  <c r="I354" i="8" s="1"/>
  <c r="I353" i="8" s="1"/>
  <c r="I351" i="8"/>
  <c r="I350" i="8" s="1"/>
  <c r="I349" i="8" s="1"/>
  <c r="I348" i="8" s="1"/>
  <c r="I346" i="8"/>
  <c r="I345" i="8" s="1"/>
  <c r="I343" i="8"/>
  <c r="I342" i="8" s="1"/>
  <c r="I330" i="8"/>
  <c r="I329" i="8" s="1"/>
  <c r="I328" i="8" s="1"/>
  <c r="I327" i="8" s="1"/>
  <c r="I326" i="8" s="1"/>
  <c r="I319" i="8"/>
  <c r="I318" i="8" s="1"/>
  <c r="I316" i="8"/>
  <c r="I315" i="8" s="1"/>
  <c r="I310" i="8"/>
  <c r="I309" i="8" s="1"/>
  <c r="I308" i="8" s="1"/>
  <c r="I306" i="8"/>
  <c r="I305" i="8" s="1"/>
  <c r="I303" i="8"/>
  <c r="I302" i="8" s="1"/>
  <c r="I298" i="8"/>
  <c r="I297" i="8" s="1"/>
  <c r="I296" i="8" s="1"/>
  <c r="I295" i="8" s="1"/>
  <c r="I294" i="8" s="1"/>
  <c r="I285" i="8"/>
  <c r="I284" i="8" s="1"/>
  <c r="I283" i="8" s="1"/>
  <c r="I282" i="8" s="1"/>
  <c r="I280" i="8"/>
  <c r="I279" i="8" s="1"/>
  <c r="I278" i="8" s="1"/>
  <c r="I277" i="8" s="1"/>
  <c r="I276" i="8" s="1"/>
  <c r="I274" i="8"/>
  <c r="I273" i="8" s="1"/>
  <c r="I272" i="8" s="1"/>
  <c r="I271" i="8" s="1"/>
  <c r="I267" i="8"/>
  <c r="I266" i="8" s="1"/>
  <c r="I265" i="8" s="1"/>
  <c r="I264" i="8" s="1"/>
  <c r="I262" i="8"/>
  <c r="I261" i="8" s="1"/>
  <c r="I260" i="8" s="1"/>
  <c r="I259" i="8" s="1"/>
  <c r="I257" i="8"/>
  <c r="I256" i="8" s="1"/>
  <c r="I255" i="8" s="1"/>
  <c r="I254" i="8" s="1"/>
  <c r="I252" i="8"/>
  <c r="I251" i="8" s="1"/>
  <c r="I250" i="8" s="1"/>
  <c r="I249" i="8" s="1"/>
  <c r="I247" i="8"/>
  <c r="I246" i="8" s="1"/>
  <c r="I245" i="8" s="1"/>
  <c r="I244" i="8" s="1"/>
  <c r="I241" i="8"/>
  <c r="I240" i="8" s="1"/>
  <c r="I236" i="8"/>
  <c r="I235" i="8" s="1"/>
  <c r="I233" i="8"/>
  <c r="I232" i="8" s="1"/>
  <c r="I230" i="8"/>
  <c r="I227" i="8"/>
  <c r="I226" i="8" s="1"/>
  <c r="I224" i="8"/>
  <c r="I218" i="8"/>
  <c r="I217" i="8" s="1"/>
  <c r="I216" i="8" s="1"/>
  <c r="I215" i="8"/>
  <c r="I214" i="8" s="1"/>
  <c r="I212" i="8"/>
  <c r="I211" i="8" s="1"/>
  <c r="I210" i="8" s="1"/>
  <c r="I209" i="8" s="1"/>
  <c r="I208" i="8" s="1"/>
  <c r="I206" i="8"/>
  <c r="I204" i="8"/>
  <c r="I203" i="8" s="1"/>
  <c r="I202" i="8" s="1"/>
  <c r="I201" i="8" s="1"/>
  <c r="I197" i="8"/>
  <c r="I196" i="8" s="1"/>
  <c r="I195" i="8" s="1"/>
  <c r="I194" i="8" s="1"/>
  <c r="I192" i="8"/>
  <c r="I191" i="8" s="1"/>
  <c r="I190" i="8" s="1"/>
  <c r="I189" i="8" s="1"/>
  <c r="I187" i="8"/>
  <c r="I186" i="8" s="1"/>
  <c r="I185" i="8" s="1"/>
  <c r="I184" i="8" s="1"/>
  <c r="I182" i="8"/>
  <c r="I181" i="8" s="1"/>
  <c r="I180" i="8" s="1"/>
  <c r="I179" i="8" s="1"/>
  <c r="I177" i="8"/>
  <c r="I176" i="8" s="1"/>
  <c r="I175" i="8" s="1"/>
  <c r="I174" i="8" s="1"/>
  <c r="I170" i="8"/>
  <c r="I168" i="8"/>
  <c r="I166" i="8"/>
  <c r="I161" i="8"/>
  <c r="I160" i="8" s="1"/>
  <c r="I158" i="8"/>
  <c r="I157" i="8" s="1"/>
  <c r="I155" i="8"/>
  <c r="I154" i="8" s="1"/>
  <c r="I147" i="8"/>
  <c r="I146" i="8" s="1"/>
  <c r="I145" i="8" s="1"/>
  <c r="I144" i="8" s="1"/>
  <c r="I143" i="8" s="1"/>
  <c r="I142" i="8" s="1"/>
  <c r="I140" i="8"/>
  <c r="I139" i="8" s="1"/>
  <c r="I137" i="8"/>
  <c r="I136" i="8" s="1"/>
  <c r="I132" i="8"/>
  <c r="I130" i="8"/>
  <c r="I129" i="8" s="1"/>
  <c r="I126" i="8"/>
  <c r="I123" i="8" s="1"/>
  <c r="I122" i="8" s="1"/>
  <c r="I124" i="8"/>
  <c r="I119" i="8"/>
  <c r="I118" i="8" s="1"/>
  <c r="I117" i="8" s="1"/>
  <c r="I116" i="8" s="1"/>
  <c r="I114" i="8"/>
  <c r="I113" i="8" s="1"/>
  <c r="I112" i="8" s="1"/>
  <c r="I111" i="8" s="1"/>
  <c r="I109" i="8"/>
  <c r="I107" i="8"/>
  <c r="I102" i="8"/>
  <c r="I101" i="8"/>
  <c r="I100" i="8" s="1"/>
  <c r="I99" i="8" s="1"/>
  <c r="I97" i="8"/>
  <c r="I95" i="8"/>
  <c r="I90" i="8"/>
  <c r="I83" i="8"/>
  <c r="I82" i="8" s="1"/>
  <c r="I81" i="8" s="1"/>
  <c r="I80" i="8" s="1"/>
  <c r="I76" i="8"/>
  <c r="I70" i="8"/>
  <c r="I68" i="8"/>
  <c r="I66" i="8"/>
  <c r="I65" i="8" s="1"/>
  <c r="I63" i="8"/>
  <c r="I62" i="8" s="1"/>
  <c r="I59" i="8"/>
  <c r="I57" i="8"/>
  <c r="I55" i="8"/>
  <c r="I52" i="8"/>
  <c r="I51" i="8" s="1"/>
  <c r="I46" i="8"/>
  <c r="I45" i="8" s="1"/>
  <c r="I44" i="8" s="1"/>
  <c r="I43" i="8" s="1"/>
  <c r="I42" i="8" s="1"/>
  <c r="I40" i="8"/>
  <c r="I38" i="8"/>
  <c r="I36" i="8"/>
  <c r="I33" i="8"/>
  <c r="I32" i="8" s="1"/>
  <c r="I27" i="8"/>
  <c r="I25" i="8"/>
  <c r="I22" i="8"/>
  <c r="I21" i="8" s="1"/>
  <c r="I16" i="8"/>
  <c r="I15" i="8" s="1"/>
  <c r="I13" i="8"/>
  <c r="I12" i="8" s="1"/>
  <c r="K188" i="10"/>
  <c r="M188" i="10" s="1"/>
  <c r="O188" i="10" s="1"/>
  <c r="Q188" i="10" s="1"/>
  <c r="K635" i="10"/>
  <c r="M635" i="10" s="1"/>
  <c r="O635" i="10" s="1"/>
  <c r="Q635" i="10" s="1"/>
  <c r="J522" i="10"/>
  <c r="G520" i="10"/>
  <c r="J741" i="10"/>
  <c r="J740" i="10" s="1"/>
  <c r="J739" i="10" s="1"/>
  <c r="J738" i="10" s="1"/>
  <c r="J737" i="10" s="1"/>
  <c r="J736" i="10" s="1"/>
  <c r="J734" i="10"/>
  <c r="J733" i="10" s="1"/>
  <c r="J732" i="10" s="1"/>
  <c r="J731" i="10" s="1"/>
  <c r="J730" i="10" s="1"/>
  <c r="J729" i="10" s="1"/>
  <c r="J726" i="10"/>
  <c r="J724" i="10"/>
  <c r="J722" i="10"/>
  <c r="J719" i="10"/>
  <c r="J718" i="10" s="1"/>
  <c r="J713" i="10"/>
  <c r="J712" i="10" s="1"/>
  <c r="J710" i="10"/>
  <c r="J709" i="10" s="1"/>
  <c r="J702" i="10"/>
  <c r="J701" i="10" s="1"/>
  <c r="J700" i="10" s="1"/>
  <c r="J699" i="10" s="1"/>
  <c r="J698" i="10" s="1"/>
  <c r="J697" i="10" s="1"/>
  <c r="J696" i="10" s="1"/>
  <c r="J694" i="10"/>
  <c r="J692" i="10"/>
  <c r="J690" i="10"/>
  <c r="J687" i="10"/>
  <c r="J676" i="10"/>
  <c r="J675" i="10" s="1"/>
  <c r="J674" i="10" s="1"/>
  <c r="J673" i="10" s="1"/>
  <c r="J671" i="10"/>
  <c r="J670" i="10" s="1"/>
  <c r="J668" i="10"/>
  <c r="J667" i="10" s="1"/>
  <c r="J661" i="10"/>
  <c r="J660" i="10" s="1"/>
  <c r="J659" i="10" s="1"/>
  <c r="J658" i="10" s="1"/>
  <c r="J657" i="10" s="1"/>
  <c r="J654" i="10"/>
  <c r="J653" i="10" s="1"/>
  <c r="J651" i="10"/>
  <c r="J644" i="10"/>
  <c r="J643" i="10" s="1"/>
  <c r="J642" i="10" s="1"/>
  <c r="J641" i="10" s="1"/>
  <c r="J640" i="10" s="1"/>
  <c r="J639" i="10" s="1"/>
  <c r="J637" i="10"/>
  <c r="J636" i="10" s="1"/>
  <c r="J634" i="10"/>
  <c r="J633" i="10" s="1"/>
  <c r="J628" i="10"/>
  <c r="J627" i="10" s="1"/>
  <c r="J626" i="10" s="1"/>
  <c r="J625" i="10" s="1"/>
  <c r="J624" i="10" s="1"/>
  <c r="J623" i="10" s="1"/>
  <c r="J620" i="10"/>
  <c r="J619" i="10" s="1"/>
  <c r="J617" i="10"/>
  <c r="J616" i="10" s="1"/>
  <c r="J613" i="10"/>
  <c r="J612" i="10" s="1"/>
  <c r="J610" i="10"/>
  <c r="J609" i="10" s="1"/>
  <c r="J607" i="10"/>
  <c r="J606" i="10" s="1"/>
  <c r="J604" i="10"/>
  <c r="J603" i="10" s="1"/>
  <c r="J601" i="10"/>
  <c r="J600" i="10" s="1"/>
  <c r="J585" i="10"/>
  <c r="J584" i="10" s="1"/>
  <c r="J579" i="10"/>
  <c r="J578" i="10" s="1"/>
  <c r="J576" i="10"/>
  <c r="J575" i="10" s="1"/>
  <c r="J564" i="10"/>
  <c r="J563" i="10" s="1"/>
  <c r="J562" i="10" s="1"/>
  <c r="J561" i="10" s="1"/>
  <c r="J560" i="10" s="1"/>
  <c r="J557" i="10"/>
  <c r="J556" i="10" s="1"/>
  <c r="J555" i="10" s="1"/>
  <c r="J554" i="10" s="1"/>
  <c r="J553" i="10" s="1"/>
  <c r="J544" i="10"/>
  <c r="J543" i="10" s="1"/>
  <c r="J542" i="10" s="1"/>
  <c r="J541" i="10" s="1"/>
  <c r="J540" i="10" s="1"/>
  <c r="J539" i="10" s="1"/>
  <c r="J537" i="10"/>
  <c r="J535" i="10"/>
  <c r="J533" i="10"/>
  <c r="J530" i="10"/>
  <c r="J529" i="10" s="1"/>
  <c r="J520" i="10"/>
  <c r="J518" i="10"/>
  <c r="J510" i="10"/>
  <c r="J509" i="10" s="1"/>
  <c r="J508" i="10" s="1"/>
  <c r="J507" i="10" s="1"/>
  <c r="J506" i="10" s="1"/>
  <c r="J505" i="10" s="1"/>
  <c r="J503" i="10"/>
  <c r="J502" i="10" s="1"/>
  <c r="J501" i="10" s="1"/>
  <c r="J500" i="10" s="1"/>
  <c r="J499" i="10" s="1"/>
  <c r="J498" i="10" s="1"/>
  <c r="J496" i="10"/>
  <c r="J495" i="10" s="1"/>
  <c r="J494" i="10" s="1"/>
  <c r="J493" i="10" s="1"/>
  <c r="J492" i="10" s="1"/>
  <c r="J491" i="10" s="1"/>
  <c r="J488" i="10"/>
  <c r="J486" i="10"/>
  <c r="J484" i="10"/>
  <c r="J481" i="10"/>
  <c r="J479" i="10"/>
  <c r="J476" i="10"/>
  <c r="J475" i="10" s="1"/>
  <c r="J469" i="10"/>
  <c r="J468" i="10" s="1"/>
  <c r="J467" i="10" s="1"/>
  <c r="J466" i="10" s="1"/>
  <c r="J465" i="10" s="1"/>
  <c r="J463" i="10"/>
  <c r="J458" i="10"/>
  <c r="J457" i="10" s="1"/>
  <c r="J456" i="10" s="1"/>
  <c r="J455" i="10" s="1"/>
  <c r="J453" i="10"/>
  <c r="J446" i="10"/>
  <c r="J445" i="10" s="1"/>
  <c r="J444" i="10" s="1"/>
  <c r="J443" i="10" s="1"/>
  <c r="J441" i="10"/>
  <c r="J433" i="10"/>
  <c r="J432" i="10" s="1"/>
  <c r="J430" i="10"/>
  <c r="J429" i="10" s="1"/>
  <c r="J427" i="10"/>
  <c r="J426" i="10" s="1"/>
  <c r="J422" i="10"/>
  <c r="J421" i="10" s="1"/>
  <c r="J420" i="10" s="1"/>
  <c r="J419" i="10" s="1"/>
  <c r="J417" i="10"/>
  <c r="J416" i="10" s="1"/>
  <c r="J414" i="10"/>
  <c r="J411" i="10"/>
  <c r="J408" i="10"/>
  <c r="J407" i="10" s="1"/>
  <c r="J401" i="10"/>
  <c r="J400" i="10" s="1"/>
  <c r="J399" i="10" s="1"/>
  <c r="J398" i="10" s="1"/>
  <c r="J396" i="10"/>
  <c r="J391" i="10"/>
  <c r="J386" i="10"/>
  <c r="J385" i="10" s="1"/>
  <c r="J384" i="10" s="1"/>
  <c r="J383" i="10" s="1"/>
  <c r="J381" i="10"/>
  <c r="J380" i="10" s="1"/>
  <c r="J378" i="10"/>
  <c r="J377" i="10" s="1"/>
  <c r="J370" i="10"/>
  <c r="J369" i="10" s="1"/>
  <c r="J368" i="10" s="1"/>
  <c r="J367" i="10" s="1"/>
  <c r="J366" i="10" s="1"/>
  <c r="J365" i="10" s="1"/>
  <c r="J364" i="10" s="1"/>
  <c r="J362" i="10"/>
  <c r="J361" i="10" s="1"/>
  <c r="J360" i="10" s="1"/>
  <c r="J359" i="10" s="1"/>
  <c r="J358" i="10" s="1"/>
  <c r="J356" i="10"/>
  <c r="J355" i="10" s="1"/>
  <c r="J354" i="10" s="1"/>
  <c r="J353" i="10" s="1"/>
  <c r="J352" i="10" s="1"/>
  <c r="J350" i="10"/>
  <c r="J349" i="10" s="1"/>
  <c r="J348" i="10" s="1"/>
  <c r="J347" i="10" s="1"/>
  <c r="J343" i="10"/>
  <c r="J342" i="10" s="1"/>
  <c r="J340" i="10"/>
  <c r="J339" i="10" s="1"/>
  <c r="J338" i="10" s="1"/>
  <c r="J337" i="10" s="1"/>
  <c r="J336" i="10" s="1"/>
  <c r="J331" i="10"/>
  <c r="J330" i="10" s="1"/>
  <c r="J329" i="10" s="1"/>
  <c r="J328" i="10" s="1"/>
  <c r="J327" i="10" s="1"/>
  <c r="J326" i="10" s="1"/>
  <c r="J325" i="10" s="1"/>
  <c r="J323" i="10"/>
  <c r="J321" i="10"/>
  <c r="J319" i="10"/>
  <c r="J316" i="10"/>
  <c r="J315" i="10" s="1"/>
  <c r="J309" i="10"/>
  <c r="J308" i="10" s="1"/>
  <c r="J303" i="10"/>
  <c r="J302" i="10" s="1"/>
  <c r="J299" i="10"/>
  <c r="J298" i="10" s="1"/>
  <c r="J296" i="10"/>
  <c r="J295" i="10" s="1"/>
  <c r="J293" i="10"/>
  <c r="J290" i="10"/>
  <c r="J289" i="10" s="1"/>
  <c r="J282" i="10"/>
  <c r="J274" i="10"/>
  <c r="J273" i="10" s="1"/>
  <c r="J272" i="10" s="1"/>
  <c r="J271" i="10" s="1"/>
  <c r="J270" i="10" s="1"/>
  <c r="J268" i="10"/>
  <c r="J267" i="10" s="1"/>
  <c r="J266" i="10" s="1"/>
  <c r="J265" i="10" s="1"/>
  <c r="J264" i="10" s="1"/>
  <c r="J261" i="10"/>
  <c r="J260" i="10" s="1"/>
  <c r="J254" i="10"/>
  <c r="J253" i="10" s="1"/>
  <c r="J252" i="10" s="1"/>
  <c r="J251" i="10" s="1"/>
  <c r="J249" i="10"/>
  <c r="J247" i="10"/>
  <c r="J239" i="10"/>
  <c r="J238" i="10" s="1"/>
  <c r="J237" i="10" s="1"/>
  <c r="J236" i="10" s="1"/>
  <c r="J235" i="10" s="1"/>
  <c r="J229" i="10"/>
  <c r="J228" i="10" s="1"/>
  <c r="J227" i="10" s="1"/>
  <c r="J226" i="10" s="1"/>
  <c r="J225" i="10" s="1"/>
  <c r="J224" i="10" s="1"/>
  <c r="J222" i="10"/>
  <c r="J221" i="10" s="1"/>
  <c r="J220" i="10" s="1"/>
  <c r="J219" i="10" s="1"/>
  <c r="J218" i="10" s="1"/>
  <c r="J217" i="10" s="1"/>
  <c r="J214" i="10"/>
  <c r="J213" i="10" s="1"/>
  <c r="J212" i="10" s="1"/>
  <c r="J211" i="10" s="1"/>
  <c r="J210" i="10" s="1"/>
  <c r="J202" i="10"/>
  <c r="J201" i="10" s="1"/>
  <c r="J200" i="10" s="1"/>
  <c r="J199" i="10" s="1"/>
  <c r="J198" i="10" s="1"/>
  <c r="J196" i="10"/>
  <c r="J195" i="10" s="1"/>
  <c r="J194" i="10" s="1"/>
  <c r="J193" i="10" s="1"/>
  <c r="J192" i="10" s="1"/>
  <c r="J190" i="10"/>
  <c r="J189" i="10" s="1"/>
  <c r="J182" i="10" s="1"/>
  <c r="J181" i="10" s="1"/>
  <c r="J187" i="10"/>
  <c r="J186" i="10" s="1"/>
  <c r="J185" i="10" s="1"/>
  <c r="J184" i="10" s="1"/>
  <c r="J183" i="10" s="1"/>
  <c r="J177" i="10"/>
  <c r="J176" i="10" s="1"/>
  <c r="J175" i="10" s="1"/>
  <c r="J173" i="10"/>
  <c r="J172" i="10" s="1"/>
  <c r="J171" i="10" s="1"/>
  <c r="J170" i="10" s="1"/>
  <c r="J168" i="10"/>
  <c r="J167" i="10" s="1"/>
  <c r="J166" i="10" s="1"/>
  <c r="J165" i="10" s="1"/>
  <c r="J162" i="10"/>
  <c r="J161" i="10" s="1"/>
  <c r="J159" i="10"/>
  <c r="J158" i="10" s="1"/>
  <c r="J156" i="10"/>
  <c r="J155" i="10" s="1"/>
  <c r="J153" i="10"/>
  <c r="J150" i="10"/>
  <c r="J149" i="10" s="1"/>
  <c r="J147" i="10"/>
  <c r="J141" i="10"/>
  <c r="J140" i="10" s="1"/>
  <c r="J139" i="10" s="1"/>
  <c r="J138" i="10" s="1"/>
  <c r="J137" i="10" s="1"/>
  <c r="J135" i="10"/>
  <c r="J134" i="10" s="1"/>
  <c r="J133" i="10" s="1"/>
  <c r="J132" i="10" s="1"/>
  <c r="J131" i="10" s="1"/>
  <c r="J128" i="10"/>
  <c r="J127" i="10" s="1"/>
  <c r="J126" i="10" s="1"/>
  <c r="J125" i="10" s="1"/>
  <c r="J123" i="10"/>
  <c r="J122" i="10" s="1"/>
  <c r="J121" i="10" s="1"/>
  <c r="J120" i="10" s="1"/>
  <c r="J118" i="10"/>
  <c r="J117" i="10" s="1"/>
  <c r="J116" i="10" s="1"/>
  <c r="J115" i="10" s="1"/>
  <c r="J114" i="10" s="1"/>
  <c r="J111" i="10"/>
  <c r="J109" i="10"/>
  <c r="J107" i="10"/>
  <c r="J102" i="10"/>
  <c r="J101" i="10" s="1"/>
  <c r="J99" i="10"/>
  <c r="J98" i="10" s="1"/>
  <c r="J96" i="10"/>
  <c r="J95" i="10" s="1"/>
  <c r="J88" i="10"/>
  <c r="J85" i="10"/>
  <c r="J84" i="10" s="1"/>
  <c r="J81" i="10"/>
  <c r="J79" i="10"/>
  <c r="J74" i="10"/>
  <c r="J73" i="10" s="1"/>
  <c r="J72" i="10" s="1"/>
  <c r="J71" i="10" s="1"/>
  <c r="J69" i="10"/>
  <c r="J68" i="10" s="1"/>
  <c r="J67" i="10" s="1"/>
  <c r="J66" i="10" s="1"/>
  <c r="J64" i="10"/>
  <c r="J63" i="10" s="1"/>
  <c r="J62" i="10" s="1"/>
  <c r="J61" i="10" s="1"/>
  <c r="J59" i="10"/>
  <c r="J58" i="10" s="1"/>
  <c r="J57" i="10" s="1"/>
  <c r="J56" i="10" s="1"/>
  <c r="J54" i="10"/>
  <c r="J52" i="10"/>
  <c r="J47" i="10"/>
  <c r="J46" i="10" s="1"/>
  <c r="J45" i="10" s="1"/>
  <c r="J40" i="10"/>
  <c r="J39" i="10" s="1"/>
  <c r="J38" i="10" s="1"/>
  <c r="J37" i="10" s="1"/>
  <c r="J33" i="10"/>
  <c r="J32" i="10" s="1"/>
  <c r="J27" i="10"/>
  <c r="J26" i="10" s="1"/>
  <c r="J22" i="10" s="1"/>
  <c r="J20" i="10"/>
  <c r="J18" i="10"/>
  <c r="J16" i="10"/>
  <c r="J12" i="10"/>
  <c r="F17" i="4"/>
  <c r="G9" i="4"/>
  <c r="I9" i="4" s="1"/>
  <c r="I10" i="4"/>
  <c r="G11" i="4"/>
  <c r="I11" i="4" s="1"/>
  <c r="K11" i="4" s="1"/>
  <c r="G38" i="4"/>
  <c r="F27" i="4"/>
  <c r="C27" i="4"/>
  <c r="C25" i="4"/>
  <c r="F59" i="4"/>
  <c r="F47" i="4"/>
  <c r="F34" i="4"/>
  <c r="F25" i="4"/>
  <c r="F20" i="4"/>
  <c r="F12" i="4"/>
  <c r="E11" i="4"/>
  <c r="F9" i="4"/>
  <c r="I94" i="8"/>
  <c r="I93" i="8" s="1"/>
  <c r="I92" i="8" s="1"/>
  <c r="G347" i="8"/>
  <c r="G346" i="8" s="1"/>
  <c r="G345" i="8" s="1"/>
  <c r="H382" i="10"/>
  <c r="H331" i="8"/>
  <c r="H330" i="8" s="1"/>
  <c r="G330" i="8"/>
  <c r="G329" i="8" s="1"/>
  <c r="G328" i="8" s="1"/>
  <c r="G327" i="8" s="1"/>
  <c r="G326" i="8" s="1"/>
  <c r="F330" i="8"/>
  <c r="F329" i="8" s="1"/>
  <c r="F328" i="8" s="1"/>
  <c r="F327" i="8" s="1"/>
  <c r="F326" i="8" s="1"/>
  <c r="H219" i="8"/>
  <c r="G218" i="8"/>
  <c r="G217" i="8" s="1"/>
  <c r="G216" i="8" s="1"/>
  <c r="G215" i="8" s="1"/>
  <c r="G214" i="8" s="1"/>
  <c r="F218" i="8"/>
  <c r="F217" i="8" s="1"/>
  <c r="F216" i="8" s="1"/>
  <c r="F215" i="8" s="1"/>
  <c r="F214" i="8" s="1"/>
  <c r="I215" i="10"/>
  <c r="K215" i="10" s="1"/>
  <c r="M215" i="10" s="1"/>
  <c r="O215" i="10" s="1"/>
  <c r="Q215" i="10" s="1"/>
  <c r="H214" i="10"/>
  <c r="H213" i="10" s="1"/>
  <c r="H212" i="10" s="1"/>
  <c r="H211" i="10" s="1"/>
  <c r="H210" i="10" s="1"/>
  <c r="G214" i="10"/>
  <c r="G213" i="10" s="1"/>
  <c r="G212" i="10" s="1"/>
  <c r="G211" i="10" s="1"/>
  <c r="G210" i="10" s="1"/>
  <c r="I142" i="10"/>
  <c r="K142" i="10" s="1"/>
  <c r="M142" i="10" s="1"/>
  <c r="O142" i="10" s="1"/>
  <c r="Q142" i="10" s="1"/>
  <c r="I136" i="10"/>
  <c r="K136" i="10" s="1"/>
  <c r="M136" i="10" s="1"/>
  <c r="O136" i="10" s="1"/>
  <c r="Q136" i="10" s="1"/>
  <c r="H141" i="10"/>
  <c r="H140" i="10" s="1"/>
  <c r="H139" i="10" s="1"/>
  <c r="H138" i="10" s="1"/>
  <c r="H137" i="10" s="1"/>
  <c r="G141" i="10"/>
  <c r="G140" i="10" s="1"/>
  <c r="G139" i="10" s="1"/>
  <c r="G138" i="10" s="1"/>
  <c r="G137" i="10" s="1"/>
  <c r="C47" i="4"/>
  <c r="E49" i="4"/>
  <c r="G49" i="4" s="1"/>
  <c r="I49" i="4" s="1"/>
  <c r="E50" i="4"/>
  <c r="G50" i="4" s="1"/>
  <c r="I50" i="4" s="1"/>
  <c r="E51" i="4"/>
  <c r="G51" i="4" s="1"/>
  <c r="I51" i="4" s="1"/>
  <c r="E52" i="4"/>
  <c r="G52" i="4" s="1"/>
  <c r="I52" i="4" s="1"/>
  <c r="E53" i="4"/>
  <c r="G53" i="4" s="1"/>
  <c r="I53" i="4" s="1"/>
  <c r="E54" i="4"/>
  <c r="G54" i="4" s="1"/>
  <c r="I54" i="4" s="1"/>
  <c r="E55" i="4"/>
  <c r="G55" i="4" s="1"/>
  <c r="I55" i="4" s="1"/>
  <c r="E56" i="4"/>
  <c r="G56" i="4" s="1"/>
  <c r="I56" i="4" s="1"/>
  <c r="E57" i="4"/>
  <c r="G57" i="4" s="1"/>
  <c r="I57" i="4" s="1"/>
  <c r="E58" i="4"/>
  <c r="G58" i="4" s="1"/>
  <c r="I58" i="4" s="1"/>
  <c r="E48" i="4"/>
  <c r="G48" i="4" s="1"/>
  <c r="I48" i="4" s="1"/>
  <c r="D47" i="4"/>
  <c r="E47" i="4"/>
  <c r="G47" i="4" s="1"/>
  <c r="I47" i="4" s="1"/>
  <c r="D34" i="4"/>
  <c r="C34" i="4"/>
  <c r="E36" i="4"/>
  <c r="G36" i="4" s="1"/>
  <c r="I36" i="4" s="1"/>
  <c r="D59" i="4"/>
  <c r="E63" i="4"/>
  <c r="G63" i="4" s="1"/>
  <c r="I63" i="4" s="1"/>
  <c r="E62" i="4"/>
  <c r="G62" i="4" s="1"/>
  <c r="I62" i="4" s="1"/>
  <c r="E61" i="4"/>
  <c r="G61" i="4" s="1"/>
  <c r="I61" i="4" s="1"/>
  <c r="E60" i="4"/>
  <c r="G60" i="4" s="1"/>
  <c r="I60" i="4" s="1"/>
  <c r="C59" i="4"/>
  <c r="E46" i="4"/>
  <c r="G46" i="4" s="1"/>
  <c r="I46" i="4" s="1"/>
  <c r="E45" i="4"/>
  <c r="G45" i="4" s="1"/>
  <c r="I45" i="4" s="1"/>
  <c r="E44" i="4"/>
  <c r="G44" i="4" s="1"/>
  <c r="I44" i="4" s="1"/>
  <c r="E42" i="4"/>
  <c r="G42" i="4" s="1"/>
  <c r="I42" i="4" s="1"/>
  <c r="E41" i="4"/>
  <c r="G41" i="4" s="1"/>
  <c r="I41" i="4" s="1"/>
  <c r="E40" i="4"/>
  <c r="G40" i="4" s="1"/>
  <c r="E38" i="4"/>
  <c r="D37" i="4"/>
  <c r="C37" i="4"/>
  <c r="E35" i="4"/>
  <c r="G35" i="4" s="1"/>
  <c r="I35" i="4" s="1"/>
  <c r="E34" i="4"/>
  <c r="E31" i="4"/>
  <c r="G31" i="4" s="1"/>
  <c r="I31" i="4" s="1"/>
  <c r="E30" i="4"/>
  <c r="G30" i="4" s="1"/>
  <c r="I30" i="4" s="1"/>
  <c r="E29" i="4"/>
  <c r="G29" i="4" s="1"/>
  <c r="I29" i="4" s="1"/>
  <c r="E28" i="4"/>
  <c r="G28" i="4" s="1"/>
  <c r="I28" i="4" s="1"/>
  <c r="E27" i="4"/>
  <c r="G27" i="4" s="1"/>
  <c r="I27" i="4" s="1"/>
  <c r="E26" i="4"/>
  <c r="G26" i="4" s="1"/>
  <c r="I26" i="4" s="1"/>
  <c r="D25" i="4"/>
  <c r="E24" i="4"/>
  <c r="G24" i="4" s="1"/>
  <c r="I24" i="4" s="1"/>
  <c r="K24" i="4" s="1"/>
  <c r="E23" i="4"/>
  <c r="G23" i="4" s="1"/>
  <c r="I23" i="4" s="1"/>
  <c r="K23" i="4" s="1"/>
  <c r="M23" i="4" s="1"/>
  <c r="E22" i="4"/>
  <c r="G22" i="4" s="1"/>
  <c r="I22" i="4" s="1"/>
  <c r="K22" i="4" s="1"/>
  <c r="E21" i="4"/>
  <c r="G21" i="4" s="1"/>
  <c r="I21" i="4" s="1"/>
  <c r="K21" i="4" s="1"/>
  <c r="D20" i="4"/>
  <c r="C20" i="4"/>
  <c r="E19" i="4"/>
  <c r="G19" i="4" s="1"/>
  <c r="I19" i="4" s="1"/>
  <c r="K19" i="4" s="1"/>
  <c r="E18" i="4"/>
  <c r="G18" i="4" s="1"/>
  <c r="I18" i="4" s="1"/>
  <c r="K18" i="4" s="1"/>
  <c r="E16" i="4"/>
  <c r="G16" i="4" s="1"/>
  <c r="I16" i="4" s="1"/>
  <c r="K16" i="4" s="1"/>
  <c r="E15" i="4"/>
  <c r="G15" i="4" s="1"/>
  <c r="I15" i="4" s="1"/>
  <c r="K15" i="4" s="1"/>
  <c r="E14" i="4"/>
  <c r="G14" i="4" s="1"/>
  <c r="I14" i="4" s="1"/>
  <c r="K14" i="4" s="1"/>
  <c r="E13" i="4"/>
  <c r="G13" i="4" s="1"/>
  <c r="I13" i="4" s="1"/>
  <c r="K13" i="4" s="1"/>
  <c r="D12" i="4"/>
  <c r="C12" i="4"/>
  <c r="E9" i="4"/>
  <c r="D9" i="4"/>
  <c r="C9" i="4"/>
  <c r="C33" i="4"/>
  <c r="C32" i="4" s="1"/>
  <c r="C7" i="4" s="1"/>
  <c r="C8" i="4"/>
  <c r="E59" i="4"/>
  <c r="G59" i="4" s="1"/>
  <c r="D33" i="4"/>
  <c r="D32" i="4" s="1"/>
  <c r="G632" i="8"/>
  <c r="G631" i="8" s="1"/>
  <c r="G630" i="8" s="1"/>
  <c r="G629" i="8" s="1"/>
  <c r="G627" i="8"/>
  <c r="G626" i="8" s="1"/>
  <c r="G624" i="8"/>
  <c r="G623" i="8" s="1"/>
  <c r="G617" i="8"/>
  <c r="G616" i="8" s="1"/>
  <c r="G615" i="8" s="1"/>
  <c r="G614" i="8" s="1"/>
  <c r="G611" i="8"/>
  <c r="G610" i="8" s="1"/>
  <c r="G608" i="8"/>
  <c r="G607" i="8" s="1"/>
  <c r="G601" i="8"/>
  <c r="G600" i="8" s="1"/>
  <c r="G599" i="8" s="1"/>
  <c r="G598" i="8" s="1"/>
  <c r="G597" i="8" s="1"/>
  <c r="G596" i="8" s="1"/>
  <c r="G594" i="8"/>
  <c r="G593" i="8" s="1"/>
  <c r="G592" i="8" s="1"/>
  <c r="G591" i="8" s="1"/>
  <c r="G590" i="8" s="1"/>
  <c r="G589" i="8" s="1"/>
  <c r="G587" i="8"/>
  <c r="G586" i="8" s="1"/>
  <c r="G585" i="8" s="1"/>
  <c r="G584" i="8" s="1"/>
  <c r="G582" i="8"/>
  <c r="G580" i="8"/>
  <c r="G572" i="8"/>
  <c r="G571" i="8" s="1"/>
  <c r="G570" i="8" s="1"/>
  <c r="G569" i="8" s="1"/>
  <c r="G568" i="8" s="1"/>
  <c r="G567" i="8" s="1"/>
  <c r="G565" i="8"/>
  <c r="G564" i="8" s="1"/>
  <c r="G563" i="8" s="1"/>
  <c r="G562" i="8" s="1"/>
  <c r="G561" i="8" s="1"/>
  <c r="G560" i="8" s="1"/>
  <c r="G554" i="8"/>
  <c r="G553" i="8" s="1"/>
  <c r="G552" i="8" s="1"/>
  <c r="G551" i="8" s="1"/>
  <c r="G550" i="8" s="1"/>
  <c r="G548" i="8"/>
  <c r="G547" i="8" s="1"/>
  <c r="G543" i="8" s="1"/>
  <c r="G542" i="8" s="1"/>
  <c r="G540" i="8"/>
  <c r="G539" i="8" s="1"/>
  <c r="G538" i="8" s="1"/>
  <c r="G537" i="8" s="1"/>
  <c r="G536" i="8" s="1"/>
  <c r="G533" i="8"/>
  <c r="G532" i="8" s="1"/>
  <c r="G531" i="8" s="1"/>
  <c r="G530" i="8" s="1"/>
  <c r="G529" i="8" s="1"/>
  <c r="G528" i="8" s="1"/>
  <c r="G525" i="8"/>
  <c r="G524" i="8" s="1"/>
  <c r="G522" i="8"/>
  <c r="G521" i="8" s="1"/>
  <c r="G520" i="8" s="1"/>
  <c r="G519" i="8" s="1"/>
  <c r="G517" i="8"/>
  <c r="G515" i="8"/>
  <c r="G513" i="8"/>
  <c r="G510" i="8"/>
  <c r="G509" i="8" s="1"/>
  <c r="G503" i="8"/>
  <c r="G502" i="8" s="1"/>
  <c r="G500" i="8"/>
  <c r="G499" i="8" s="1"/>
  <c r="G494" i="8"/>
  <c r="G493" i="8" s="1"/>
  <c r="G491" i="8"/>
  <c r="G490" i="8" s="1"/>
  <c r="G486" i="8"/>
  <c r="G485" i="8" s="1"/>
  <c r="G480" i="8"/>
  <c r="G479" i="8" s="1"/>
  <c r="G476" i="8"/>
  <c r="G475" i="8" s="1"/>
  <c r="H477" i="8"/>
  <c r="J477" i="8" s="1"/>
  <c r="L477" i="8" s="1"/>
  <c r="N477" i="8" s="1"/>
  <c r="P477" i="8" s="1"/>
  <c r="G470" i="8"/>
  <c r="G469" i="8" s="1"/>
  <c r="G467" i="8"/>
  <c r="G466" i="8" s="1"/>
  <c r="G459" i="8"/>
  <c r="G457" i="8"/>
  <c r="G455" i="8"/>
  <c r="G454" i="8" s="1"/>
  <c r="G452" i="8"/>
  <c r="G449" i="8" s="1"/>
  <c r="G450" i="8"/>
  <c r="G447" i="8"/>
  <c r="G446" i="8" s="1"/>
  <c r="G440" i="8"/>
  <c r="G439" i="8" s="1"/>
  <c r="G438" i="8" s="1"/>
  <c r="G437" i="8" s="1"/>
  <c r="G436" i="8" s="1"/>
  <c r="G434" i="8"/>
  <c r="G433" i="8" s="1"/>
  <c r="G432" i="8" s="1"/>
  <c r="G431" i="8" s="1"/>
  <c r="G429" i="8"/>
  <c r="G428" i="8" s="1"/>
  <c r="G427" i="8" s="1"/>
  <c r="G426" i="8" s="1"/>
  <c r="G424" i="8"/>
  <c r="G423" i="8" s="1"/>
  <c r="G422" i="8" s="1"/>
  <c r="G421" i="8" s="1"/>
  <c r="G418" i="8"/>
  <c r="G417" i="8" s="1"/>
  <c r="G416" i="8" s="1"/>
  <c r="G415" i="8" s="1"/>
  <c r="G414" i="8" s="1"/>
  <c r="G411" i="8"/>
  <c r="G410" i="8" s="1"/>
  <c r="G409" i="8" s="1"/>
  <c r="G408" i="8" s="1"/>
  <c r="G406" i="8"/>
  <c r="G405" i="8" s="1"/>
  <c r="G404" i="8" s="1"/>
  <c r="G403" i="8" s="1"/>
  <c r="G401" i="8"/>
  <c r="G400" i="8" s="1"/>
  <c r="G398" i="8"/>
  <c r="G397" i="8" s="1"/>
  <c r="G392" i="8"/>
  <c r="G391" i="8" s="1"/>
  <c r="G387" i="8"/>
  <c r="G386" i="8" s="1"/>
  <c r="G385" i="8" s="1"/>
  <c r="G384" i="8" s="1"/>
  <c r="G382" i="8"/>
  <c r="G381" i="8" s="1"/>
  <c r="G379" i="8"/>
  <c r="G378" i="8" s="1"/>
  <c r="G376" i="8"/>
  <c r="G375" i="8" s="1"/>
  <c r="G373" i="8"/>
  <c r="G372" i="8" s="1"/>
  <c r="G366" i="8"/>
  <c r="G365" i="8" s="1"/>
  <c r="G364" i="8" s="1"/>
  <c r="G363" i="8" s="1"/>
  <c r="G361" i="8"/>
  <c r="G360" i="8" s="1"/>
  <c r="G359" i="8" s="1"/>
  <c r="G358" i="8" s="1"/>
  <c r="G356" i="8"/>
  <c r="G355" i="8" s="1"/>
  <c r="G354" i="8" s="1"/>
  <c r="G353" i="8" s="1"/>
  <c r="G351" i="8"/>
  <c r="G350" i="8" s="1"/>
  <c r="G349" i="8" s="1"/>
  <c r="G348" i="8" s="1"/>
  <c r="G343" i="8"/>
  <c r="G342" i="8" s="1"/>
  <c r="G319" i="8"/>
  <c r="G318" i="8" s="1"/>
  <c r="G316" i="8"/>
  <c r="G315" i="8" s="1"/>
  <c r="G310" i="8"/>
  <c r="G309" i="8" s="1"/>
  <c r="G308" i="8" s="1"/>
  <c r="G306" i="8"/>
  <c r="G305" i="8" s="1"/>
  <c r="G303" i="8"/>
  <c r="G302" i="8" s="1"/>
  <c r="G298" i="8"/>
  <c r="G297" i="8" s="1"/>
  <c r="G296" i="8" s="1"/>
  <c r="G295" i="8" s="1"/>
  <c r="G294" i="8" s="1"/>
  <c r="G285" i="8"/>
  <c r="G284" i="8" s="1"/>
  <c r="G283" i="8" s="1"/>
  <c r="G282" i="8" s="1"/>
  <c r="G280" i="8"/>
  <c r="G279" i="8" s="1"/>
  <c r="G278" i="8" s="1"/>
  <c r="G277" i="8" s="1"/>
  <c r="G276" i="8" s="1"/>
  <c r="G274" i="8"/>
  <c r="G273" i="8" s="1"/>
  <c r="G272" i="8" s="1"/>
  <c r="G271" i="8" s="1"/>
  <c r="G267" i="8"/>
  <c r="G266" i="8" s="1"/>
  <c r="G265" i="8" s="1"/>
  <c r="G264" i="8" s="1"/>
  <c r="G262" i="8"/>
  <c r="G261" i="8" s="1"/>
  <c r="G260" i="8" s="1"/>
  <c r="G259" i="8" s="1"/>
  <c r="G257" i="8"/>
  <c r="G256" i="8" s="1"/>
  <c r="G255" i="8" s="1"/>
  <c r="G254" i="8" s="1"/>
  <c r="G252" i="8"/>
  <c r="G251" i="8" s="1"/>
  <c r="G250" i="8" s="1"/>
  <c r="G249" i="8" s="1"/>
  <c r="G247" i="8"/>
  <c r="G246" i="8" s="1"/>
  <c r="G245" i="8" s="1"/>
  <c r="G244" i="8" s="1"/>
  <c r="G241" i="8"/>
  <c r="G240" i="8" s="1"/>
  <c r="G236" i="8"/>
  <c r="G235" i="8" s="1"/>
  <c r="G233" i="8"/>
  <c r="G232" i="8" s="1"/>
  <c r="G230" i="8"/>
  <c r="G229" i="8" s="1"/>
  <c r="G227" i="8"/>
  <c r="G226" i="8" s="1"/>
  <c r="G224" i="8"/>
  <c r="G223" i="8" s="1"/>
  <c r="G212" i="8"/>
  <c r="G211" i="8" s="1"/>
  <c r="G210" i="8" s="1"/>
  <c r="G209" i="8" s="1"/>
  <c r="G208" i="8" s="1"/>
  <c r="G206" i="8"/>
  <c r="G204" i="8"/>
  <c r="G197" i="8"/>
  <c r="G196" i="8" s="1"/>
  <c r="G195" i="8" s="1"/>
  <c r="G194" i="8" s="1"/>
  <c r="H188" i="8"/>
  <c r="G192" i="8"/>
  <c r="G191" i="8" s="1"/>
  <c r="G190" i="8" s="1"/>
  <c r="G189" i="8" s="1"/>
  <c r="G187" i="8"/>
  <c r="G186" i="8" s="1"/>
  <c r="G185" i="8" s="1"/>
  <c r="G184" i="8" s="1"/>
  <c r="G182" i="8"/>
  <c r="G181" i="8" s="1"/>
  <c r="G180" i="8" s="1"/>
  <c r="G179" i="8" s="1"/>
  <c r="G177" i="8"/>
  <c r="G176" i="8" s="1"/>
  <c r="G175" i="8" s="1"/>
  <c r="G174" i="8" s="1"/>
  <c r="G170" i="8"/>
  <c r="G168" i="8"/>
  <c r="G166" i="8"/>
  <c r="G161" i="8"/>
  <c r="G160" i="8" s="1"/>
  <c r="G158" i="8"/>
  <c r="G157" i="8" s="1"/>
  <c r="G155" i="8"/>
  <c r="G154" i="8" s="1"/>
  <c r="G147" i="8"/>
  <c r="G146" i="8" s="1"/>
  <c r="G145" i="8" s="1"/>
  <c r="G144" i="8" s="1"/>
  <c r="G143" i="8" s="1"/>
  <c r="G142" i="8" s="1"/>
  <c r="G140" i="8"/>
  <c r="G139" i="8" s="1"/>
  <c r="G137" i="8"/>
  <c r="G136" i="8" s="1"/>
  <c r="G132" i="8"/>
  <c r="G130" i="8"/>
  <c r="G126" i="8"/>
  <c r="G124" i="8"/>
  <c r="G119" i="8"/>
  <c r="G118" i="8" s="1"/>
  <c r="G117" i="8" s="1"/>
  <c r="G116" i="8" s="1"/>
  <c r="G114" i="8"/>
  <c r="G113" i="8" s="1"/>
  <c r="G112" i="8" s="1"/>
  <c r="G111" i="8" s="1"/>
  <c r="G109" i="8"/>
  <c r="G107" i="8"/>
  <c r="G102" i="8"/>
  <c r="G101" i="8" s="1"/>
  <c r="G100" i="8" s="1"/>
  <c r="G99" i="8" s="1"/>
  <c r="G97" i="8"/>
  <c r="G95" i="8"/>
  <c r="G90" i="8"/>
  <c r="G89" i="8" s="1"/>
  <c r="G88" i="8" s="1"/>
  <c r="G87" i="8" s="1"/>
  <c r="G83" i="8"/>
  <c r="G82" i="8" s="1"/>
  <c r="G81" i="8" s="1"/>
  <c r="G80" i="8" s="1"/>
  <c r="G76" i="8"/>
  <c r="G75" i="8" s="1"/>
  <c r="G74" i="8" s="1"/>
  <c r="G73" i="8" s="1"/>
  <c r="G72" i="8" s="1"/>
  <c r="G70" i="8"/>
  <c r="G68" i="8"/>
  <c r="G66" i="8"/>
  <c r="G63" i="8"/>
  <c r="G62" i="8" s="1"/>
  <c r="G59" i="8"/>
  <c r="G57" i="8"/>
  <c r="G55" i="8"/>
  <c r="G52" i="8"/>
  <c r="G51" i="8" s="1"/>
  <c r="G46" i="8"/>
  <c r="G45" i="8" s="1"/>
  <c r="G44" i="8" s="1"/>
  <c r="G43" i="8" s="1"/>
  <c r="G42" i="8" s="1"/>
  <c r="G40" i="8"/>
  <c r="G38" i="8"/>
  <c r="G36" i="8"/>
  <c r="G33" i="8"/>
  <c r="G32" i="8" s="1"/>
  <c r="G27" i="8"/>
  <c r="G25" i="8"/>
  <c r="G22" i="8"/>
  <c r="G21" i="8" s="1"/>
  <c r="H14" i="8"/>
  <c r="J14" i="8" s="1"/>
  <c r="L14" i="8" s="1"/>
  <c r="N14" i="8" s="1"/>
  <c r="P14" i="8" s="1"/>
  <c r="G16" i="8"/>
  <c r="G15" i="8" s="1"/>
  <c r="G13" i="8"/>
  <c r="G12" i="8" s="1"/>
  <c r="H17" i="8"/>
  <c r="J17" i="8" s="1"/>
  <c r="L17" i="8" s="1"/>
  <c r="N17" i="8" s="1"/>
  <c r="P17" i="8" s="1"/>
  <c r="H23" i="8"/>
  <c r="J23" i="8" s="1"/>
  <c r="L23" i="8" s="1"/>
  <c r="N23" i="8" s="1"/>
  <c r="P23" i="8" s="1"/>
  <c r="H26" i="8"/>
  <c r="H28" i="8"/>
  <c r="J28" i="8" s="1"/>
  <c r="L28" i="8" s="1"/>
  <c r="N28" i="8" s="1"/>
  <c r="P28" i="8" s="1"/>
  <c r="H34" i="8"/>
  <c r="H37" i="8"/>
  <c r="J37" i="8" s="1"/>
  <c r="L37" i="8" s="1"/>
  <c r="N37" i="8" s="1"/>
  <c r="P37" i="8" s="1"/>
  <c r="H39" i="8"/>
  <c r="J39" i="8" s="1"/>
  <c r="L39" i="8" s="1"/>
  <c r="N39" i="8" s="1"/>
  <c r="P39" i="8" s="1"/>
  <c r="H41" i="8"/>
  <c r="J41" i="8" s="1"/>
  <c r="L41" i="8" s="1"/>
  <c r="N41" i="8" s="1"/>
  <c r="P41" i="8" s="1"/>
  <c r="H47" i="8"/>
  <c r="J47" i="8" s="1"/>
  <c r="L47" i="8" s="1"/>
  <c r="N47" i="8" s="1"/>
  <c r="P47" i="8" s="1"/>
  <c r="H53" i="8"/>
  <c r="J53" i="8" s="1"/>
  <c r="L53" i="8" s="1"/>
  <c r="N53" i="8" s="1"/>
  <c r="P53" i="8" s="1"/>
  <c r="H56" i="8"/>
  <c r="J56" i="8" s="1"/>
  <c r="L56" i="8" s="1"/>
  <c r="N56" i="8" s="1"/>
  <c r="P56" i="8" s="1"/>
  <c r="H58" i="8"/>
  <c r="H60" i="8"/>
  <c r="J60" i="8" s="1"/>
  <c r="L60" i="8" s="1"/>
  <c r="N60" i="8" s="1"/>
  <c r="P60" i="8" s="1"/>
  <c r="H64" i="8"/>
  <c r="H67" i="8"/>
  <c r="J67" i="8" s="1"/>
  <c r="L67" i="8" s="1"/>
  <c r="N67" i="8" s="1"/>
  <c r="P67" i="8" s="1"/>
  <c r="H69" i="8"/>
  <c r="J69" i="8" s="1"/>
  <c r="L69" i="8" s="1"/>
  <c r="N69" i="8" s="1"/>
  <c r="P69" i="8" s="1"/>
  <c r="H71" i="8"/>
  <c r="J71" i="8" s="1"/>
  <c r="L71" i="8" s="1"/>
  <c r="N71" i="8" s="1"/>
  <c r="P71" i="8" s="1"/>
  <c r="H77" i="8"/>
  <c r="J77" i="8" s="1"/>
  <c r="L77" i="8" s="1"/>
  <c r="N77" i="8" s="1"/>
  <c r="P77" i="8" s="1"/>
  <c r="H84" i="8"/>
  <c r="J84" i="8" s="1"/>
  <c r="L84" i="8" s="1"/>
  <c r="N84" i="8" s="1"/>
  <c r="P84" i="8" s="1"/>
  <c r="H91" i="8"/>
  <c r="H90" i="8" s="1"/>
  <c r="H89" i="8" s="1"/>
  <c r="H88" i="8" s="1"/>
  <c r="H87" i="8" s="1"/>
  <c r="H96" i="8"/>
  <c r="H98" i="8"/>
  <c r="J98" i="8" s="1"/>
  <c r="L98" i="8" s="1"/>
  <c r="N98" i="8" s="1"/>
  <c r="P98" i="8" s="1"/>
  <c r="H103" i="8"/>
  <c r="J103" i="8" s="1"/>
  <c r="L103" i="8" s="1"/>
  <c r="N103" i="8" s="1"/>
  <c r="P103" i="8" s="1"/>
  <c r="H108" i="8"/>
  <c r="H110" i="8"/>
  <c r="H115" i="8"/>
  <c r="J115" i="8" s="1"/>
  <c r="L115" i="8" s="1"/>
  <c r="N115" i="8" s="1"/>
  <c r="P115" i="8" s="1"/>
  <c r="H120" i="8"/>
  <c r="H125" i="8"/>
  <c r="H127" i="8"/>
  <c r="J127" i="8" s="1"/>
  <c r="L127" i="8" s="1"/>
  <c r="N127" i="8" s="1"/>
  <c r="P127" i="8" s="1"/>
  <c r="H131" i="8"/>
  <c r="H133" i="8"/>
  <c r="H132" i="8" s="1"/>
  <c r="H138" i="8"/>
  <c r="H141" i="8"/>
  <c r="J141" i="8" s="1"/>
  <c r="L141" i="8" s="1"/>
  <c r="N141" i="8" s="1"/>
  <c r="P141" i="8" s="1"/>
  <c r="H148" i="8"/>
  <c r="J148" i="8" s="1"/>
  <c r="L148" i="8" s="1"/>
  <c r="N148" i="8" s="1"/>
  <c r="P148" i="8" s="1"/>
  <c r="H156" i="8"/>
  <c r="H155" i="8" s="1"/>
  <c r="H159" i="8"/>
  <c r="H162" i="8"/>
  <c r="H167" i="8"/>
  <c r="J167" i="8" s="1"/>
  <c r="L167" i="8" s="1"/>
  <c r="N167" i="8" s="1"/>
  <c r="P167" i="8" s="1"/>
  <c r="H169" i="8"/>
  <c r="H171" i="8"/>
  <c r="J171" i="8" s="1"/>
  <c r="L171" i="8" s="1"/>
  <c r="N171" i="8" s="1"/>
  <c r="P171" i="8" s="1"/>
  <c r="H178" i="8"/>
  <c r="H183" i="8"/>
  <c r="J183" i="8" s="1"/>
  <c r="L183" i="8" s="1"/>
  <c r="N183" i="8" s="1"/>
  <c r="P183" i="8" s="1"/>
  <c r="H193" i="8"/>
  <c r="J193" i="8" s="1"/>
  <c r="L193" i="8" s="1"/>
  <c r="N193" i="8" s="1"/>
  <c r="P193" i="8" s="1"/>
  <c r="H198" i="8"/>
  <c r="H205" i="8"/>
  <c r="H207" i="8"/>
  <c r="H213" i="8"/>
  <c r="H225" i="8"/>
  <c r="J225" i="8" s="1"/>
  <c r="L225" i="8" s="1"/>
  <c r="N225" i="8" s="1"/>
  <c r="P225" i="8" s="1"/>
  <c r="H228" i="8"/>
  <c r="H227" i="8" s="1"/>
  <c r="J227" i="8" s="1"/>
  <c r="L227" i="8" s="1"/>
  <c r="N227" i="8" s="1"/>
  <c r="P227" i="8" s="1"/>
  <c r="H231" i="8"/>
  <c r="H234" i="8"/>
  <c r="J234" i="8" s="1"/>
  <c r="L234" i="8" s="1"/>
  <c r="N234" i="8" s="1"/>
  <c r="P234" i="8" s="1"/>
  <c r="H237" i="8"/>
  <c r="J237" i="8" s="1"/>
  <c r="L237" i="8" s="1"/>
  <c r="N237" i="8" s="1"/>
  <c r="P237" i="8" s="1"/>
  <c r="H242" i="8"/>
  <c r="H241" i="8" s="1"/>
  <c r="H248" i="8"/>
  <c r="H253" i="8"/>
  <c r="J253" i="8" s="1"/>
  <c r="L253" i="8" s="1"/>
  <c r="N253" i="8" s="1"/>
  <c r="P253" i="8" s="1"/>
  <c r="H258" i="8"/>
  <c r="J258" i="8" s="1"/>
  <c r="L258" i="8" s="1"/>
  <c r="N258" i="8" s="1"/>
  <c r="P258" i="8" s="1"/>
  <c r="H263" i="8"/>
  <c r="J263" i="8" s="1"/>
  <c r="L263" i="8" s="1"/>
  <c r="N263" i="8" s="1"/>
  <c r="P263" i="8" s="1"/>
  <c r="H268" i="8"/>
  <c r="H275" i="8"/>
  <c r="J275" i="8" s="1"/>
  <c r="L275" i="8" s="1"/>
  <c r="N275" i="8" s="1"/>
  <c r="P275" i="8" s="1"/>
  <c r="H281" i="8"/>
  <c r="J281" i="8" s="1"/>
  <c r="L281" i="8" s="1"/>
  <c r="N281" i="8" s="1"/>
  <c r="P281" i="8" s="1"/>
  <c r="H286" i="8"/>
  <c r="J286" i="8" s="1"/>
  <c r="L286" i="8" s="1"/>
  <c r="N286" i="8" s="1"/>
  <c r="P286" i="8" s="1"/>
  <c r="H299" i="8"/>
  <c r="J299" i="8" s="1"/>
  <c r="L299" i="8" s="1"/>
  <c r="N299" i="8" s="1"/>
  <c r="P299" i="8" s="1"/>
  <c r="H304" i="8"/>
  <c r="H307" i="8"/>
  <c r="J307" i="8" s="1"/>
  <c r="L307" i="8" s="1"/>
  <c r="N307" i="8" s="1"/>
  <c r="P307" i="8" s="1"/>
  <c r="H311" i="8"/>
  <c r="J311" i="8" s="1"/>
  <c r="L311" i="8" s="1"/>
  <c r="N311" i="8" s="1"/>
  <c r="P311" i="8" s="1"/>
  <c r="H317" i="8"/>
  <c r="H316" i="8" s="1"/>
  <c r="H320" i="8"/>
  <c r="J320" i="8" s="1"/>
  <c r="L320" i="8" s="1"/>
  <c r="N320" i="8" s="1"/>
  <c r="P320" i="8" s="1"/>
  <c r="H344" i="8"/>
  <c r="H343" i="8" s="1"/>
  <c r="H342" i="8" s="1"/>
  <c r="H352" i="8"/>
  <c r="H351" i="8" s="1"/>
  <c r="H357" i="8"/>
  <c r="J357" i="8" s="1"/>
  <c r="L357" i="8" s="1"/>
  <c r="N357" i="8" s="1"/>
  <c r="P357" i="8" s="1"/>
  <c r="H362" i="8"/>
  <c r="J362" i="8" s="1"/>
  <c r="L362" i="8" s="1"/>
  <c r="N362" i="8" s="1"/>
  <c r="P362" i="8" s="1"/>
  <c r="H367" i="8"/>
  <c r="H374" i="8"/>
  <c r="J374" i="8" s="1"/>
  <c r="L374" i="8" s="1"/>
  <c r="N374" i="8" s="1"/>
  <c r="P374" i="8" s="1"/>
  <c r="H377" i="8"/>
  <c r="H380" i="8"/>
  <c r="J380" i="8" s="1"/>
  <c r="L380" i="8" s="1"/>
  <c r="N380" i="8" s="1"/>
  <c r="P380" i="8" s="1"/>
  <c r="H383" i="8"/>
  <c r="J383" i="8" s="1"/>
  <c r="L383" i="8" s="1"/>
  <c r="N383" i="8" s="1"/>
  <c r="P383" i="8" s="1"/>
  <c r="H388" i="8"/>
  <c r="J388" i="8" s="1"/>
  <c r="L388" i="8" s="1"/>
  <c r="N388" i="8" s="1"/>
  <c r="P388" i="8" s="1"/>
  <c r="H393" i="8"/>
  <c r="J393" i="8" s="1"/>
  <c r="L393" i="8" s="1"/>
  <c r="N393" i="8" s="1"/>
  <c r="P393" i="8" s="1"/>
  <c r="H399" i="8"/>
  <c r="J399" i="8" s="1"/>
  <c r="L399" i="8" s="1"/>
  <c r="N399" i="8" s="1"/>
  <c r="P399" i="8" s="1"/>
  <c r="H402" i="8"/>
  <c r="H407" i="8"/>
  <c r="J407" i="8" s="1"/>
  <c r="L407" i="8" s="1"/>
  <c r="N407" i="8" s="1"/>
  <c r="P407" i="8" s="1"/>
  <c r="H412" i="8"/>
  <c r="J412" i="8" s="1"/>
  <c r="L412" i="8" s="1"/>
  <c r="N412" i="8" s="1"/>
  <c r="P412" i="8" s="1"/>
  <c r="H419" i="8"/>
  <c r="J419" i="8" s="1"/>
  <c r="L419" i="8" s="1"/>
  <c r="N419" i="8" s="1"/>
  <c r="P419" i="8" s="1"/>
  <c r="H425" i="8"/>
  <c r="J425" i="8" s="1"/>
  <c r="L425" i="8" s="1"/>
  <c r="N425" i="8" s="1"/>
  <c r="P425" i="8" s="1"/>
  <c r="H430" i="8"/>
  <c r="J430" i="8" s="1"/>
  <c r="L430" i="8" s="1"/>
  <c r="N430" i="8" s="1"/>
  <c r="P430" i="8" s="1"/>
  <c r="H435" i="8"/>
  <c r="J435" i="8" s="1"/>
  <c r="L435" i="8" s="1"/>
  <c r="N435" i="8" s="1"/>
  <c r="P435" i="8" s="1"/>
  <c r="H441" i="8"/>
  <c r="J441" i="8" s="1"/>
  <c r="L441" i="8" s="1"/>
  <c r="N441" i="8" s="1"/>
  <c r="P441" i="8" s="1"/>
  <c r="H448" i="8"/>
  <c r="H447" i="8" s="1"/>
  <c r="H451" i="8"/>
  <c r="J451" i="8" s="1"/>
  <c r="L451" i="8" s="1"/>
  <c r="N451" i="8" s="1"/>
  <c r="P451" i="8" s="1"/>
  <c r="H453" i="8"/>
  <c r="J453" i="8" s="1"/>
  <c r="L453" i="8" s="1"/>
  <c r="N453" i="8" s="1"/>
  <c r="P453" i="8" s="1"/>
  <c r="H456" i="8"/>
  <c r="J456" i="8" s="1"/>
  <c r="L456" i="8" s="1"/>
  <c r="N456" i="8" s="1"/>
  <c r="P456" i="8" s="1"/>
  <c r="H458" i="8"/>
  <c r="J458" i="8" s="1"/>
  <c r="L458" i="8" s="1"/>
  <c r="N458" i="8" s="1"/>
  <c r="P458" i="8" s="1"/>
  <c r="H460" i="8"/>
  <c r="H468" i="8"/>
  <c r="J468" i="8" s="1"/>
  <c r="L468" i="8" s="1"/>
  <c r="N468" i="8" s="1"/>
  <c r="P468" i="8" s="1"/>
  <c r="H471" i="8"/>
  <c r="H474" i="8"/>
  <c r="J474" i="8" s="1"/>
  <c r="L474" i="8" s="1"/>
  <c r="N474" i="8" s="1"/>
  <c r="P474" i="8" s="1"/>
  <c r="H481" i="8"/>
  <c r="J481" i="8" s="1"/>
  <c r="L481" i="8" s="1"/>
  <c r="N481" i="8" s="1"/>
  <c r="P481" i="8" s="1"/>
  <c r="H487" i="8"/>
  <c r="J487" i="8" s="1"/>
  <c r="L487" i="8" s="1"/>
  <c r="N487" i="8" s="1"/>
  <c r="P487" i="8" s="1"/>
  <c r="H492" i="8"/>
  <c r="J492" i="8" s="1"/>
  <c r="L492" i="8" s="1"/>
  <c r="N492" i="8" s="1"/>
  <c r="P492" i="8" s="1"/>
  <c r="H495" i="8"/>
  <c r="J495" i="8" s="1"/>
  <c r="L495" i="8" s="1"/>
  <c r="N495" i="8" s="1"/>
  <c r="P495" i="8" s="1"/>
  <c r="H501" i="8"/>
  <c r="J501" i="8" s="1"/>
  <c r="L501" i="8" s="1"/>
  <c r="N501" i="8" s="1"/>
  <c r="P501" i="8" s="1"/>
  <c r="H504" i="8"/>
  <c r="J504" i="8" s="1"/>
  <c r="L504" i="8" s="1"/>
  <c r="N504" i="8" s="1"/>
  <c r="P504" i="8" s="1"/>
  <c r="H511" i="8"/>
  <c r="J511" i="8" s="1"/>
  <c r="L511" i="8" s="1"/>
  <c r="N511" i="8" s="1"/>
  <c r="P511" i="8" s="1"/>
  <c r="H514" i="8"/>
  <c r="J514" i="8" s="1"/>
  <c r="L514" i="8" s="1"/>
  <c r="N514" i="8" s="1"/>
  <c r="P514" i="8" s="1"/>
  <c r="H516" i="8"/>
  <c r="J516" i="8" s="1"/>
  <c r="L516" i="8" s="1"/>
  <c r="N516" i="8" s="1"/>
  <c r="P516" i="8" s="1"/>
  <c r="H518" i="8"/>
  <c r="H517" i="8" s="1"/>
  <c r="H523" i="8"/>
  <c r="J523" i="8" s="1"/>
  <c r="L523" i="8" s="1"/>
  <c r="N523" i="8" s="1"/>
  <c r="P523" i="8" s="1"/>
  <c r="H526" i="8"/>
  <c r="J526" i="8" s="1"/>
  <c r="L526" i="8" s="1"/>
  <c r="N526" i="8" s="1"/>
  <c r="P526" i="8" s="1"/>
  <c r="H534" i="8"/>
  <c r="J534" i="8" s="1"/>
  <c r="L534" i="8" s="1"/>
  <c r="N534" i="8" s="1"/>
  <c r="P534" i="8" s="1"/>
  <c r="H541" i="8"/>
  <c r="J541" i="8" s="1"/>
  <c r="L541" i="8" s="1"/>
  <c r="N541" i="8" s="1"/>
  <c r="P541" i="8" s="1"/>
  <c r="H549" i="8"/>
  <c r="J549" i="8" s="1"/>
  <c r="L549" i="8" s="1"/>
  <c r="N549" i="8" s="1"/>
  <c r="P549" i="8" s="1"/>
  <c r="H555" i="8"/>
  <c r="J555" i="8" s="1"/>
  <c r="L555" i="8" s="1"/>
  <c r="N555" i="8" s="1"/>
  <c r="H566" i="8"/>
  <c r="J566" i="8" s="1"/>
  <c r="L566" i="8" s="1"/>
  <c r="N566" i="8" s="1"/>
  <c r="P566" i="8" s="1"/>
  <c r="H573" i="8"/>
  <c r="J573" i="8" s="1"/>
  <c r="L573" i="8" s="1"/>
  <c r="N573" i="8" s="1"/>
  <c r="P573" i="8" s="1"/>
  <c r="H581" i="8"/>
  <c r="J581" i="8" s="1"/>
  <c r="L581" i="8" s="1"/>
  <c r="N581" i="8" s="1"/>
  <c r="P581" i="8" s="1"/>
  <c r="H583" i="8"/>
  <c r="H588" i="8"/>
  <c r="J588" i="8" s="1"/>
  <c r="L588" i="8" s="1"/>
  <c r="N588" i="8" s="1"/>
  <c r="P588" i="8" s="1"/>
  <c r="H595" i="8"/>
  <c r="H602" i="8"/>
  <c r="H601" i="8" s="1"/>
  <c r="H609" i="8"/>
  <c r="J609" i="8" s="1"/>
  <c r="L609" i="8" s="1"/>
  <c r="N609" i="8" s="1"/>
  <c r="P609" i="8" s="1"/>
  <c r="H612" i="8"/>
  <c r="J612" i="8" s="1"/>
  <c r="L612" i="8" s="1"/>
  <c r="N612" i="8" s="1"/>
  <c r="P612" i="8" s="1"/>
  <c r="H618" i="8"/>
  <c r="H619" i="8"/>
  <c r="J619" i="8" s="1"/>
  <c r="L619" i="8" s="1"/>
  <c r="N619" i="8" s="1"/>
  <c r="H625" i="8"/>
  <c r="J625" i="8" s="1"/>
  <c r="L625" i="8" s="1"/>
  <c r="N625" i="8" s="1"/>
  <c r="H628" i="8"/>
  <c r="J628" i="8" s="1"/>
  <c r="L628" i="8" s="1"/>
  <c r="N628" i="8" s="1"/>
  <c r="H633" i="8"/>
  <c r="J633" i="8" s="1"/>
  <c r="H741" i="10"/>
  <c r="H740" i="10" s="1"/>
  <c r="H739" i="10" s="1"/>
  <c r="H738" i="10" s="1"/>
  <c r="H737" i="10" s="1"/>
  <c r="H736" i="10" s="1"/>
  <c r="H734" i="10"/>
  <c r="H733" i="10" s="1"/>
  <c r="H732" i="10" s="1"/>
  <c r="H731" i="10" s="1"/>
  <c r="H730" i="10" s="1"/>
  <c r="H729" i="10" s="1"/>
  <c r="H726" i="10"/>
  <c r="H724" i="10"/>
  <c r="I723" i="10"/>
  <c r="K723" i="10" s="1"/>
  <c r="M723" i="10" s="1"/>
  <c r="O723" i="10" s="1"/>
  <c r="Q723" i="10" s="1"/>
  <c r="I720" i="10"/>
  <c r="K720" i="10" s="1"/>
  <c r="M720" i="10" s="1"/>
  <c r="O720" i="10" s="1"/>
  <c r="Q720" i="10" s="1"/>
  <c r="H719" i="10"/>
  <c r="H718" i="10" s="1"/>
  <c r="H713" i="10"/>
  <c r="H712" i="10" s="1"/>
  <c r="H710" i="10"/>
  <c r="H709" i="10" s="1"/>
  <c r="H702" i="10"/>
  <c r="H701" i="10" s="1"/>
  <c r="H700" i="10" s="1"/>
  <c r="H699" i="10" s="1"/>
  <c r="H698" i="10" s="1"/>
  <c r="H697" i="10" s="1"/>
  <c r="H696" i="10" s="1"/>
  <c r="H694" i="10"/>
  <c r="H692" i="10"/>
  <c r="H690" i="10"/>
  <c r="H687" i="10"/>
  <c r="H676" i="10"/>
  <c r="H675" i="10" s="1"/>
  <c r="H674" i="10" s="1"/>
  <c r="H673" i="10" s="1"/>
  <c r="H671" i="10"/>
  <c r="H670" i="10" s="1"/>
  <c r="H668" i="10"/>
  <c r="H667" i="10" s="1"/>
  <c r="H661" i="10"/>
  <c r="H660" i="10" s="1"/>
  <c r="H659" i="10" s="1"/>
  <c r="H658" i="10" s="1"/>
  <c r="H657" i="10" s="1"/>
  <c r="H654" i="10"/>
  <c r="H653" i="10" s="1"/>
  <c r="H651" i="10"/>
  <c r="H644" i="10"/>
  <c r="H643" i="10" s="1"/>
  <c r="H642" i="10" s="1"/>
  <c r="H641" i="10" s="1"/>
  <c r="H640" i="10" s="1"/>
  <c r="H639" i="10" s="1"/>
  <c r="H634" i="10"/>
  <c r="H633" i="10" s="1"/>
  <c r="I634" i="10"/>
  <c r="I633" i="10" s="1"/>
  <c r="H637" i="10"/>
  <c r="H636" i="10" s="1"/>
  <c r="H628" i="10"/>
  <c r="H627" i="10" s="1"/>
  <c r="H626" i="10" s="1"/>
  <c r="H625" i="10" s="1"/>
  <c r="H624" i="10" s="1"/>
  <c r="H623" i="10" s="1"/>
  <c r="H620" i="10"/>
  <c r="H619" i="10" s="1"/>
  <c r="H617" i="10"/>
  <c r="H616" i="10" s="1"/>
  <c r="H613" i="10"/>
  <c r="H612" i="10" s="1"/>
  <c r="H610" i="10"/>
  <c r="H609" i="10" s="1"/>
  <c r="H604" i="10"/>
  <c r="H603" i="10" s="1"/>
  <c r="H601" i="10"/>
  <c r="H600" i="10" s="1"/>
  <c r="H588" i="10"/>
  <c r="H587" i="10" s="1"/>
  <c r="H585" i="10"/>
  <c r="H584" i="10" s="1"/>
  <c r="H579" i="10"/>
  <c r="H578" i="10" s="1"/>
  <c r="H576" i="10"/>
  <c r="H575" i="10" s="1"/>
  <c r="H564" i="10"/>
  <c r="H563" i="10" s="1"/>
  <c r="H562" i="10" s="1"/>
  <c r="H561" i="10" s="1"/>
  <c r="H560" i="10" s="1"/>
  <c r="H557" i="10"/>
  <c r="H556" i="10" s="1"/>
  <c r="H555" i="10" s="1"/>
  <c r="H554" i="10" s="1"/>
  <c r="H553" i="10" s="1"/>
  <c r="H546" i="10" s="1"/>
  <c r="H544" i="10"/>
  <c r="H543" i="10" s="1"/>
  <c r="H542" i="10" s="1"/>
  <c r="H541" i="10" s="1"/>
  <c r="H540" i="10" s="1"/>
  <c r="H539" i="10" s="1"/>
  <c r="H537" i="10"/>
  <c r="H535" i="10"/>
  <c r="H533" i="10"/>
  <c r="H530" i="10"/>
  <c r="H529" i="10" s="1"/>
  <c r="H520" i="10"/>
  <c r="H518" i="10"/>
  <c r="I511" i="10"/>
  <c r="K511" i="10" s="1"/>
  <c r="M511" i="10" s="1"/>
  <c r="O511" i="10" s="1"/>
  <c r="Q511" i="10" s="1"/>
  <c r="H510" i="10"/>
  <c r="H509" i="10" s="1"/>
  <c r="H508" i="10" s="1"/>
  <c r="H507" i="10" s="1"/>
  <c r="H506" i="10" s="1"/>
  <c r="H505" i="10" s="1"/>
  <c r="H503" i="10"/>
  <c r="H502" i="10" s="1"/>
  <c r="H501" i="10" s="1"/>
  <c r="H500" i="10" s="1"/>
  <c r="H499" i="10" s="1"/>
  <c r="H498" i="10" s="1"/>
  <c r="H496" i="10"/>
  <c r="H495" i="10" s="1"/>
  <c r="H494" i="10" s="1"/>
  <c r="H493" i="10" s="1"/>
  <c r="H492" i="10" s="1"/>
  <c r="H491" i="10" s="1"/>
  <c r="H488" i="10"/>
  <c r="H486" i="10"/>
  <c r="H484" i="10"/>
  <c r="H481" i="10"/>
  <c r="H479" i="10"/>
  <c r="H476" i="10"/>
  <c r="H475" i="10" s="1"/>
  <c r="H469" i="10"/>
  <c r="H468" i="10" s="1"/>
  <c r="H467" i="10" s="1"/>
  <c r="H466" i="10" s="1"/>
  <c r="H465" i="10" s="1"/>
  <c r="H463" i="10"/>
  <c r="H462" i="10" s="1"/>
  <c r="H461" i="10" s="1"/>
  <c r="H460" i="10" s="1"/>
  <c r="H458" i="10"/>
  <c r="H457" i="10" s="1"/>
  <c r="H456" i="10" s="1"/>
  <c r="H455" i="10" s="1"/>
  <c r="H453" i="10"/>
  <c r="H452" i="10" s="1"/>
  <c r="H451" i="10" s="1"/>
  <c r="H446" i="10"/>
  <c r="H445" i="10" s="1"/>
  <c r="H444" i="10" s="1"/>
  <c r="H443" i="10" s="1"/>
  <c r="H441" i="10"/>
  <c r="H440" i="10" s="1"/>
  <c r="H439" i="10" s="1"/>
  <c r="H438" i="10" s="1"/>
  <c r="H433" i="10"/>
  <c r="H432" i="10" s="1"/>
  <c r="H430" i="10"/>
  <c r="H429" i="10" s="1"/>
  <c r="H427" i="10"/>
  <c r="H426" i="10" s="1"/>
  <c r="H422" i="10"/>
  <c r="H421" i="10" s="1"/>
  <c r="H420" i="10" s="1"/>
  <c r="H419" i="10" s="1"/>
  <c r="H417" i="10"/>
  <c r="H416" i="10" s="1"/>
  <c r="H414" i="10"/>
  <c r="H413" i="10" s="1"/>
  <c r="H411" i="10"/>
  <c r="H410" i="10" s="1"/>
  <c r="H408" i="10"/>
  <c r="H407" i="10" s="1"/>
  <c r="H401" i="10"/>
  <c r="H400" i="10" s="1"/>
  <c r="H399" i="10" s="1"/>
  <c r="H398" i="10" s="1"/>
  <c r="H396" i="10"/>
  <c r="H395" i="10" s="1"/>
  <c r="H394" i="10" s="1"/>
  <c r="H393" i="10" s="1"/>
  <c r="H391" i="10"/>
  <c r="H390" i="10" s="1"/>
  <c r="H389" i="10" s="1"/>
  <c r="H388" i="10" s="1"/>
  <c r="H386" i="10"/>
  <c r="H385" i="10" s="1"/>
  <c r="H384" i="10" s="1"/>
  <c r="H383" i="10" s="1"/>
  <c r="H381" i="10"/>
  <c r="H380" i="10" s="1"/>
  <c r="H378" i="10"/>
  <c r="H377" i="10" s="1"/>
  <c r="I371" i="10"/>
  <c r="H370" i="10"/>
  <c r="H369" i="10" s="1"/>
  <c r="H368" i="10" s="1"/>
  <c r="H367" i="10" s="1"/>
  <c r="H366" i="10" s="1"/>
  <c r="H365" i="10" s="1"/>
  <c r="H364" i="10" s="1"/>
  <c r="H362" i="10"/>
  <c r="H361" i="10" s="1"/>
  <c r="H360" i="10" s="1"/>
  <c r="H359" i="10" s="1"/>
  <c r="H358" i="10" s="1"/>
  <c r="H356" i="10"/>
  <c r="H355" i="10" s="1"/>
  <c r="H354" i="10" s="1"/>
  <c r="H353" i="10" s="1"/>
  <c r="H352" i="10" s="1"/>
  <c r="H350" i="10"/>
  <c r="H349" i="10" s="1"/>
  <c r="H348" i="10" s="1"/>
  <c r="H347" i="10" s="1"/>
  <c r="H343" i="10"/>
  <c r="H342" i="10" s="1"/>
  <c r="H340" i="10"/>
  <c r="H339" i="10" s="1"/>
  <c r="H338" i="10" s="1"/>
  <c r="H337" i="10" s="1"/>
  <c r="H336" i="10" s="1"/>
  <c r="H331" i="10"/>
  <c r="H330" i="10" s="1"/>
  <c r="H329" i="10" s="1"/>
  <c r="H328" i="10" s="1"/>
  <c r="H327" i="10" s="1"/>
  <c r="H326" i="10" s="1"/>
  <c r="H325" i="10" s="1"/>
  <c r="H323" i="10"/>
  <c r="H321" i="10"/>
  <c r="I317" i="10"/>
  <c r="H319" i="10"/>
  <c r="H316" i="10"/>
  <c r="H315" i="10" s="1"/>
  <c r="H309" i="10"/>
  <c r="H308" i="10" s="1"/>
  <c r="H303" i="10"/>
  <c r="H302" i="10" s="1"/>
  <c r="H299" i="10"/>
  <c r="H298" i="10" s="1"/>
  <c r="H293" i="10"/>
  <c r="H292" i="10" s="1"/>
  <c r="H290" i="10"/>
  <c r="H289" i="10" s="1"/>
  <c r="H282" i="10"/>
  <c r="H281" i="10" s="1"/>
  <c r="H280" i="10" s="1"/>
  <c r="H279" i="10" s="1"/>
  <c r="H278" i="10" s="1"/>
  <c r="H277" i="10" s="1"/>
  <c r="H276" i="10" s="1"/>
  <c r="I275" i="10"/>
  <c r="K275" i="10" s="1"/>
  <c r="M275" i="10" s="1"/>
  <c r="O275" i="10" s="1"/>
  <c r="Q275" i="10" s="1"/>
  <c r="H274" i="10"/>
  <c r="H273" i="10" s="1"/>
  <c r="H272" i="10" s="1"/>
  <c r="H271" i="10" s="1"/>
  <c r="H270" i="10" s="1"/>
  <c r="H268" i="10"/>
  <c r="H267" i="10" s="1"/>
  <c r="H266" i="10" s="1"/>
  <c r="H265" i="10" s="1"/>
  <c r="H264" i="10" s="1"/>
  <c r="I262" i="10"/>
  <c r="K262" i="10" s="1"/>
  <c r="M262" i="10" s="1"/>
  <c r="O262" i="10" s="1"/>
  <c r="Q262" i="10" s="1"/>
  <c r="H261" i="10"/>
  <c r="H260" i="10" s="1"/>
  <c r="H259" i="10" s="1"/>
  <c r="H258" i="10" s="1"/>
  <c r="H257" i="10" s="1"/>
  <c r="H256" i="10" s="1"/>
  <c r="H254" i="10"/>
  <c r="H253" i="10" s="1"/>
  <c r="H252" i="10" s="1"/>
  <c r="H251" i="10" s="1"/>
  <c r="H249" i="10"/>
  <c r="H247" i="10"/>
  <c r="H239" i="10"/>
  <c r="H238" i="10" s="1"/>
  <c r="H237" i="10" s="1"/>
  <c r="H236" i="10" s="1"/>
  <c r="H235" i="10" s="1"/>
  <c r="H229" i="10"/>
  <c r="H228" i="10" s="1"/>
  <c r="H227" i="10" s="1"/>
  <c r="H226" i="10" s="1"/>
  <c r="H225" i="10" s="1"/>
  <c r="H224" i="10" s="1"/>
  <c r="H222" i="10"/>
  <c r="H221" i="10" s="1"/>
  <c r="H220" i="10" s="1"/>
  <c r="H219" i="10" s="1"/>
  <c r="H218" i="10" s="1"/>
  <c r="H217" i="10" s="1"/>
  <c r="H202" i="10"/>
  <c r="H201" i="10" s="1"/>
  <c r="H200" i="10" s="1"/>
  <c r="H199" i="10" s="1"/>
  <c r="H198" i="10" s="1"/>
  <c r="H196" i="10"/>
  <c r="H195" i="10" s="1"/>
  <c r="H194" i="10" s="1"/>
  <c r="H193" i="10" s="1"/>
  <c r="H192" i="10" s="1"/>
  <c r="H187" i="10"/>
  <c r="H186" i="10" s="1"/>
  <c r="H185" i="10" s="1"/>
  <c r="H184" i="10" s="1"/>
  <c r="H183" i="10" s="1"/>
  <c r="I187" i="10"/>
  <c r="H190" i="10"/>
  <c r="H189" i="10" s="1"/>
  <c r="H182" i="10" s="1"/>
  <c r="H181" i="10" s="1"/>
  <c r="H177" i="10"/>
  <c r="H176" i="10" s="1"/>
  <c r="H175" i="10" s="1"/>
  <c r="H173" i="10"/>
  <c r="H172" i="10" s="1"/>
  <c r="H171" i="10" s="1"/>
  <c r="H170" i="10" s="1"/>
  <c r="H168" i="10"/>
  <c r="H167" i="10" s="1"/>
  <c r="H166" i="10" s="1"/>
  <c r="H165" i="10" s="1"/>
  <c r="H162" i="10"/>
  <c r="H161" i="10" s="1"/>
  <c r="H159" i="10"/>
  <c r="H158" i="10" s="1"/>
  <c r="H156" i="10"/>
  <c r="H155" i="10" s="1"/>
  <c r="H153" i="10"/>
  <c r="H152" i="10" s="1"/>
  <c r="H150" i="10"/>
  <c r="H149" i="10" s="1"/>
  <c r="I148" i="10"/>
  <c r="K148" i="10" s="1"/>
  <c r="M148" i="10" s="1"/>
  <c r="O148" i="10" s="1"/>
  <c r="Q148" i="10" s="1"/>
  <c r="H147" i="10"/>
  <c r="H146" i="10" s="1"/>
  <c r="H135" i="10"/>
  <c r="H134" i="10" s="1"/>
  <c r="H133" i="10" s="1"/>
  <c r="H132" i="10" s="1"/>
  <c r="H131" i="10" s="1"/>
  <c r="H128" i="10"/>
  <c r="H127" i="10" s="1"/>
  <c r="H126" i="10" s="1"/>
  <c r="H125" i="10" s="1"/>
  <c r="H123" i="10"/>
  <c r="H122" i="10" s="1"/>
  <c r="H121" i="10" s="1"/>
  <c r="H120" i="10" s="1"/>
  <c r="H118" i="10"/>
  <c r="H117" i="10" s="1"/>
  <c r="H116" i="10" s="1"/>
  <c r="H115" i="10" s="1"/>
  <c r="H114" i="10" s="1"/>
  <c r="I112" i="10"/>
  <c r="K112" i="10" s="1"/>
  <c r="M112" i="10" s="1"/>
  <c r="O112" i="10" s="1"/>
  <c r="Q112" i="10" s="1"/>
  <c r="H111" i="10"/>
  <c r="H109" i="10"/>
  <c r="I108" i="10"/>
  <c r="K108" i="10" s="1"/>
  <c r="M108" i="10" s="1"/>
  <c r="O108" i="10" s="1"/>
  <c r="Q108" i="10" s="1"/>
  <c r="H107" i="10"/>
  <c r="H102" i="10"/>
  <c r="H101" i="10" s="1"/>
  <c r="H99" i="10"/>
  <c r="H98" i="10" s="1"/>
  <c r="H96" i="10"/>
  <c r="H95" i="10" s="1"/>
  <c r="I89" i="10"/>
  <c r="K89" i="10" s="1"/>
  <c r="M89" i="10" s="1"/>
  <c r="O89" i="10" s="1"/>
  <c r="Q89" i="10" s="1"/>
  <c r="H88" i="10"/>
  <c r="H87" i="10" s="1"/>
  <c r="H85" i="10"/>
  <c r="H84" i="10" s="1"/>
  <c r="H81" i="10"/>
  <c r="H79" i="10"/>
  <c r="H74" i="10"/>
  <c r="H73" i="10" s="1"/>
  <c r="H72" i="10" s="1"/>
  <c r="H71" i="10" s="1"/>
  <c r="H69" i="10"/>
  <c r="H68" i="10" s="1"/>
  <c r="H67" i="10" s="1"/>
  <c r="H66" i="10" s="1"/>
  <c r="H64" i="10"/>
  <c r="H63" i="10" s="1"/>
  <c r="H62" i="10" s="1"/>
  <c r="H61" i="10" s="1"/>
  <c r="H59" i="10"/>
  <c r="H58" i="10" s="1"/>
  <c r="H57" i="10" s="1"/>
  <c r="H56" i="10" s="1"/>
  <c r="H54" i="10"/>
  <c r="H52" i="10"/>
  <c r="H47" i="10"/>
  <c r="H46" i="10" s="1"/>
  <c r="H45" i="10" s="1"/>
  <c r="H44" i="10" s="1"/>
  <c r="H40" i="10"/>
  <c r="H39" i="10" s="1"/>
  <c r="H38" i="10" s="1"/>
  <c r="H37" i="10" s="1"/>
  <c r="H33" i="10"/>
  <c r="H32" i="10" s="1"/>
  <c r="H31" i="10" s="1"/>
  <c r="H30" i="10" s="1"/>
  <c r="H29" i="10" s="1"/>
  <c r="H27" i="10"/>
  <c r="H26" i="10" s="1"/>
  <c r="H20" i="10"/>
  <c r="H18" i="10"/>
  <c r="H16" i="10"/>
  <c r="H13" i="10"/>
  <c r="H12" i="10" s="1"/>
  <c r="I14" i="10"/>
  <c r="I17" i="10"/>
  <c r="K17" i="10" s="1"/>
  <c r="M17" i="10" s="1"/>
  <c r="O17" i="10" s="1"/>
  <c r="Q17" i="10" s="1"/>
  <c r="I19" i="10"/>
  <c r="K19" i="10" s="1"/>
  <c r="M19" i="10" s="1"/>
  <c r="O19" i="10" s="1"/>
  <c r="Q19" i="10" s="1"/>
  <c r="I21" i="10"/>
  <c r="K21" i="10" s="1"/>
  <c r="M21" i="10" s="1"/>
  <c r="O21" i="10" s="1"/>
  <c r="Q21" i="10" s="1"/>
  <c r="I28" i="10"/>
  <c r="K28" i="10" s="1"/>
  <c r="M28" i="10" s="1"/>
  <c r="O28" i="10" s="1"/>
  <c r="Q28" i="10" s="1"/>
  <c r="I34" i="10"/>
  <c r="K34" i="10" s="1"/>
  <c r="M34" i="10" s="1"/>
  <c r="O34" i="10" s="1"/>
  <c r="Q34" i="10" s="1"/>
  <c r="I41" i="10"/>
  <c r="K41" i="10" s="1"/>
  <c r="M41" i="10" s="1"/>
  <c r="O41" i="10" s="1"/>
  <c r="Q41" i="10" s="1"/>
  <c r="I48" i="10"/>
  <c r="K48" i="10" s="1"/>
  <c r="M48" i="10" s="1"/>
  <c r="O48" i="10" s="1"/>
  <c r="Q48" i="10" s="1"/>
  <c r="I53" i="10"/>
  <c r="K53" i="10" s="1"/>
  <c r="M53" i="10" s="1"/>
  <c r="O53" i="10" s="1"/>
  <c r="Q53" i="10" s="1"/>
  <c r="I55" i="10"/>
  <c r="K55" i="10" s="1"/>
  <c r="M55" i="10" s="1"/>
  <c r="O55" i="10" s="1"/>
  <c r="Q55" i="10" s="1"/>
  <c r="I60" i="10"/>
  <c r="K60" i="10" s="1"/>
  <c r="M60" i="10" s="1"/>
  <c r="O60" i="10" s="1"/>
  <c r="Q60" i="10" s="1"/>
  <c r="I65" i="10"/>
  <c r="I70" i="10"/>
  <c r="K70" i="10" s="1"/>
  <c r="M70" i="10" s="1"/>
  <c r="O70" i="10" s="1"/>
  <c r="Q70" i="10" s="1"/>
  <c r="I75" i="10"/>
  <c r="K75" i="10" s="1"/>
  <c r="M75" i="10" s="1"/>
  <c r="O75" i="10" s="1"/>
  <c r="Q75" i="10" s="1"/>
  <c r="I80" i="10"/>
  <c r="K80" i="10" s="1"/>
  <c r="M80" i="10" s="1"/>
  <c r="O80" i="10" s="1"/>
  <c r="Q80" i="10" s="1"/>
  <c r="I82" i="10"/>
  <c r="K82" i="10" s="1"/>
  <c r="M82" i="10" s="1"/>
  <c r="O82" i="10" s="1"/>
  <c r="Q82" i="10" s="1"/>
  <c r="I86" i="10"/>
  <c r="K86" i="10" s="1"/>
  <c r="M86" i="10" s="1"/>
  <c r="O86" i="10" s="1"/>
  <c r="Q86" i="10" s="1"/>
  <c r="I97" i="10"/>
  <c r="K97" i="10" s="1"/>
  <c r="M97" i="10" s="1"/>
  <c r="O97" i="10" s="1"/>
  <c r="Q97" i="10" s="1"/>
  <c r="I100" i="10"/>
  <c r="K100" i="10" s="1"/>
  <c r="M100" i="10" s="1"/>
  <c r="O100" i="10" s="1"/>
  <c r="Q100" i="10" s="1"/>
  <c r="I103" i="10"/>
  <c r="K103" i="10" s="1"/>
  <c r="M103" i="10" s="1"/>
  <c r="O103" i="10" s="1"/>
  <c r="Q103" i="10" s="1"/>
  <c r="I110" i="10"/>
  <c r="K110" i="10" s="1"/>
  <c r="M110" i="10" s="1"/>
  <c r="O110" i="10" s="1"/>
  <c r="Q110" i="10" s="1"/>
  <c r="I119" i="10"/>
  <c r="K119" i="10" s="1"/>
  <c r="M119" i="10" s="1"/>
  <c r="O119" i="10" s="1"/>
  <c r="Q119" i="10" s="1"/>
  <c r="I124" i="10"/>
  <c r="K124" i="10" s="1"/>
  <c r="M124" i="10" s="1"/>
  <c r="O124" i="10" s="1"/>
  <c r="Q124" i="10" s="1"/>
  <c r="I129" i="10"/>
  <c r="K129" i="10" s="1"/>
  <c r="M129" i="10" s="1"/>
  <c r="O129" i="10" s="1"/>
  <c r="Q129" i="10" s="1"/>
  <c r="I151" i="10"/>
  <c r="K151" i="10" s="1"/>
  <c r="M151" i="10" s="1"/>
  <c r="O151" i="10" s="1"/>
  <c r="Q151" i="10" s="1"/>
  <c r="I154" i="10"/>
  <c r="K154" i="10" s="1"/>
  <c r="M154" i="10" s="1"/>
  <c r="O154" i="10" s="1"/>
  <c r="Q154" i="10" s="1"/>
  <c r="I157" i="10"/>
  <c r="K157" i="10" s="1"/>
  <c r="M157" i="10" s="1"/>
  <c r="O157" i="10" s="1"/>
  <c r="Q157" i="10" s="1"/>
  <c r="I160" i="10"/>
  <c r="K160" i="10" s="1"/>
  <c r="M160" i="10" s="1"/>
  <c r="O160" i="10" s="1"/>
  <c r="Q160" i="10" s="1"/>
  <c r="I163" i="10"/>
  <c r="K163" i="10" s="1"/>
  <c r="M163" i="10" s="1"/>
  <c r="O163" i="10" s="1"/>
  <c r="Q163" i="10" s="1"/>
  <c r="I169" i="10"/>
  <c r="K169" i="10" s="1"/>
  <c r="M169" i="10" s="1"/>
  <c r="O169" i="10" s="1"/>
  <c r="Q169" i="10" s="1"/>
  <c r="I174" i="10"/>
  <c r="K174" i="10" s="1"/>
  <c r="M174" i="10" s="1"/>
  <c r="O174" i="10" s="1"/>
  <c r="Q174" i="10" s="1"/>
  <c r="I178" i="10"/>
  <c r="K178" i="10" s="1"/>
  <c r="M178" i="10" s="1"/>
  <c r="O178" i="10" s="1"/>
  <c r="Q178" i="10" s="1"/>
  <c r="I191" i="10"/>
  <c r="K191" i="10" s="1"/>
  <c r="M191" i="10" s="1"/>
  <c r="O191" i="10" s="1"/>
  <c r="Q191" i="10" s="1"/>
  <c r="I197" i="10"/>
  <c r="K197" i="10" s="1"/>
  <c r="M197" i="10" s="1"/>
  <c r="O197" i="10" s="1"/>
  <c r="Q197" i="10" s="1"/>
  <c r="I203" i="10"/>
  <c r="K203" i="10" s="1"/>
  <c r="M203" i="10" s="1"/>
  <c r="O203" i="10" s="1"/>
  <c r="Q203" i="10" s="1"/>
  <c r="I223" i="10"/>
  <c r="K223" i="10" s="1"/>
  <c r="M223" i="10" s="1"/>
  <c r="O223" i="10" s="1"/>
  <c r="Q223" i="10" s="1"/>
  <c r="I230" i="10"/>
  <c r="I240" i="10"/>
  <c r="I239" i="10" s="1"/>
  <c r="I248" i="10"/>
  <c r="I250" i="10"/>
  <c r="K250" i="10" s="1"/>
  <c r="M250" i="10" s="1"/>
  <c r="O250" i="10" s="1"/>
  <c r="Q250" i="10" s="1"/>
  <c r="I255" i="10"/>
  <c r="I269" i="10"/>
  <c r="K269" i="10" s="1"/>
  <c r="M269" i="10" s="1"/>
  <c r="O269" i="10" s="1"/>
  <c r="Q269" i="10" s="1"/>
  <c r="I283" i="10"/>
  <c r="K283" i="10" s="1"/>
  <c r="M283" i="10" s="1"/>
  <c r="O283" i="10" s="1"/>
  <c r="Q283" i="10" s="1"/>
  <c r="I291" i="10"/>
  <c r="K291" i="10" s="1"/>
  <c r="M291" i="10" s="1"/>
  <c r="O291" i="10" s="1"/>
  <c r="Q291" i="10" s="1"/>
  <c r="I294" i="10"/>
  <c r="K294" i="10" s="1"/>
  <c r="M294" i="10" s="1"/>
  <c r="O294" i="10" s="1"/>
  <c r="Q294" i="10" s="1"/>
  <c r="I297" i="10"/>
  <c r="K297" i="10" s="1"/>
  <c r="M297" i="10" s="1"/>
  <c r="O297" i="10" s="1"/>
  <c r="Q297" i="10" s="1"/>
  <c r="I300" i="10"/>
  <c r="K300" i="10" s="1"/>
  <c r="M300" i="10" s="1"/>
  <c r="O300" i="10" s="1"/>
  <c r="Q300" i="10" s="1"/>
  <c r="I304" i="10"/>
  <c r="K304" i="10" s="1"/>
  <c r="M304" i="10" s="1"/>
  <c r="O304" i="10" s="1"/>
  <c r="Q304" i="10" s="1"/>
  <c r="I310" i="10"/>
  <c r="I320" i="10"/>
  <c r="K320" i="10" s="1"/>
  <c r="M320" i="10" s="1"/>
  <c r="O320" i="10" s="1"/>
  <c r="Q320" i="10" s="1"/>
  <c r="I322" i="10"/>
  <c r="I324" i="10"/>
  <c r="K324" i="10" s="1"/>
  <c r="M324" i="10" s="1"/>
  <c r="O324" i="10" s="1"/>
  <c r="Q324" i="10" s="1"/>
  <c r="I332" i="10"/>
  <c r="I341" i="10"/>
  <c r="I340" i="10" s="1"/>
  <c r="I344" i="10"/>
  <c r="K344" i="10" s="1"/>
  <c r="M344" i="10" s="1"/>
  <c r="O344" i="10" s="1"/>
  <c r="Q344" i="10" s="1"/>
  <c r="I351" i="10"/>
  <c r="K351" i="10" s="1"/>
  <c r="M351" i="10" s="1"/>
  <c r="O351" i="10" s="1"/>
  <c r="Q351" i="10" s="1"/>
  <c r="I357" i="10"/>
  <c r="K357" i="10" s="1"/>
  <c r="M357" i="10" s="1"/>
  <c r="O357" i="10" s="1"/>
  <c r="Q357" i="10" s="1"/>
  <c r="I363" i="10"/>
  <c r="I379" i="10"/>
  <c r="K379" i="10" s="1"/>
  <c r="M379" i="10" s="1"/>
  <c r="O379" i="10" s="1"/>
  <c r="Q379" i="10" s="1"/>
  <c r="I382" i="10"/>
  <c r="K382" i="10" s="1"/>
  <c r="M382" i="10" s="1"/>
  <c r="O382" i="10" s="1"/>
  <c r="Q382" i="10" s="1"/>
  <c r="I387" i="10"/>
  <c r="I392" i="10"/>
  <c r="K392" i="10" s="1"/>
  <c r="M392" i="10" s="1"/>
  <c r="O392" i="10" s="1"/>
  <c r="Q392" i="10" s="1"/>
  <c r="I397" i="10"/>
  <c r="K397" i="10" s="1"/>
  <c r="M397" i="10" s="1"/>
  <c r="O397" i="10" s="1"/>
  <c r="Q397" i="10" s="1"/>
  <c r="I402" i="10"/>
  <c r="K402" i="10" s="1"/>
  <c r="M402" i="10" s="1"/>
  <c r="O402" i="10" s="1"/>
  <c r="Q402" i="10" s="1"/>
  <c r="I409" i="10"/>
  <c r="I412" i="10"/>
  <c r="K412" i="10" s="1"/>
  <c r="M412" i="10" s="1"/>
  <c r="O412" i="10" s="1"/>
  <c r="Q412" i="10" s="1"/>
  <c r="I415" i="10"/>
  <c r="K415" i="10" s="1"/>
  <c r="M415" i="10" s="1"/>
  <c r="O415" i="10" s="1"/>
  <c r="Q415" i="10" s="1"/>
  <c r="I418" i="10"/>
  <c r="K418" i="10" s="1"/>
  <c r="M418" i="10" s="1"/>
  <c r="O418" i="10" s="1"/>
  <c r="Q418" i="10" s="1"/>
  <c r="I423" i="10"/>
  <c r="I428" i="10"/>
  <c r="I427" i="10" s="1"/>
  <c r="I426" i="10" s="1"/>
  <c r="I431" i="10"/>
  <c r="I430" i="10" s="1"/>
  <c r="I434" i="10"/>
  <c r="K434" i="10" s="1"/>
  <c r="M434" i="10" s="1"/>
  <c r="O434" i="10" s="1"/>
  <c r="Q434" i="10" s="1"/>
  <c r="I442" i="10"/>
  <c r="K442" i="10" s="1"/>
  <c r="M442" i="10" s="1"/>
  <c r="O442" i="10" s="1"/>
  <c r="Q442" i="10" s="1"/>
  <c r="I447" i="10"/>
  <c r="K447" i="10" s="1"/>
  <c r="M447" i="10" s="1"/>
  <c r="O447" i="10" s="1"/>
  <c r="Q447" i="10" s="1"/>
  <c r="I454" i="10"/>
  <c r="I459" i="10"/>
  <c r="I464" i="10"/>
  <c r="I463" i="10" s="1"/>
  <c r="I462" i="10" s="1"/>
  <c r="I461" i="10" s="1"/>
  <c r="I460" i="10" s="1"/>
  <c r="I470" i="10"/>
  <c r="K470" i="10" s="1"/>
  <c r="M470" i="10" s="1"/>
  <c r="O470" i="10" s="1"/>
  <c r="Q470" i="10" s="1"/>
  <c r="I477" i="10"/>
  <c r="K477" i="10" s="1"/>
  <c r="M477" i="10" s="1"/>
  <c r="O477" i="10" s="1"/>
  <c r="Q477" i="10" s="1"/>
  <c r="I480" i="10"/>
  <c r="K480" i="10" s="1"/>
  <c r="M480" i="10" s="1"/>
  <c r="O480" i="10" s="1"/>
  <c r="Q480" i="10" s="1"/>
  <c r="I482" i="10"/>
  <c r="I485" i="10"/>
  <c r="I484" i="10" s="1"/>
  <c r="I487" i="10"/>
  <c r="I489" i="10"/>
  <c r="K489" i="10" s="1"/>
  <c r="M489" i="10" s="1"/>
  <c r="O489" i="10" s="1"/>
  <c r="Q489" i="10" s="1"/>
  <c r="I497" i="10"/>
  <c r="I504" i="10"/>
  <c r="K504" i="10" s="1"/>
  <c r="M504" i="10" s="1"/>
  <c r="O504" i="10" s="1"/>
  <c r="Q504" i="10" s="1"/>
  <c r="I519" i="10"/>
  <c r="K519" i="10" s="1"/>
  <c r="M519" i="10" s="1"/>
  <c r="O519" i="10" s="1"/>
  <c r="Q519" i="10" s="1"/>
  <c r="I521" i="10"/>
  <c r="I522" i="10"/>
  <c r="I523" i="10"/>
  <c r="K523" i="10" s="1"/>
  <c r="M523" i="10" s="1"/>
  <c r="O523" i="10" s="1"/>
  <c r="Q523" i="10" s="1"/>
  <c r="I531" i="10"/>
  <c r="I530" i="10" s="1"/>
  <c r="I534" i="10"/>
  <c r="K534" i="10" s="1"/>
  <c r="M534" i="10" s="1"/>
  <c r="O534" i="10" s="1"/>
  <c r="Q534" i="10" s="1"/>
  <c r="I536" i="10"/>
  <c r="K536" i="10" s="1"/>
  <c r="M536" i="10" s="1"/>
  <c r="O536" i="10" s="1"/>
  <c r="Q536" i="10" s="1"/>
  <c r="I538" i="10"/>
  <c r="K538" i="10" s="1"/>
  <c r="M538" i="10" s="1"/>
  <c r="O538" i="10" s="1"/>
  <c r="Q538" i="10" s="1"/>
  <c r="I545" i="10"/>
  <c r="I558" i="10"/>
  <c r="I565" i="10"/>
  <c r="K565" i="10" s="1"/>
  <c r="M565" i="10" s="1"/>
  <c r="O565" i="10" s="1"/>
  <c r="Q565" i="10" s="1"/>
  <c r="I577" i="10"/>
  <c r="K577" i="10" s="1"/>
  <c r="M577" i="10" s="1"/>
  <c r="O577" i="10" s="1"/>
  <c r="Q577" i="10" s="1"/>
  <c r="I580" i="10"/>
  <c r="I586" i="10"/>
  <c r="K586" i="10" s="1"/>
  <c r="M586" i="10" s="1"/>
  <c r="O586" i="10" s="1"/>
  <c r="Q586" i="10" s="1"/>
  <c r="I589" i="10"/>
  <c r="K589" i="10" s="1"/>
  <c r="M589" i="10" s="1"/>
  <c r="O589" i="10" s="1"/>
  <c r="Q589" i="10" s="1"/>
  <c r="I602" i="10"/>
  <c r="K602" i="10" s="1"/>
  <c r="M602" i="10" s="1"/>
  <c r="O602" i="10" s="1"/>
  <c r="Q602" i="10" s="1"/>
  <c r="I605" i="10"/>
  <c r="I604" i="10" s="1"/>
  <c r="I608" i="10"/>
  <c r="K608" i="10" s="1"/>
  <c r="M608" i="10" s="1"/>
  <c r="O608" i="10" s="1"/>
  <c r="Q608" i="10" s="1"/>
  <c r="I611" i="10"/>
  <c r="K611" i="10" s="1"/>
  <c r="M611" i="10" s="1"/>
  <c r="O611" i="10" s="1"/>
  <c r="Q611" i="10" s="1"/>
  <c r="I614" i="10"/>
  <c r="K614" i="10" s="1"/>
  <c r="M614" i="10" s="1"/>
  <c r="O614" i="10" s="1"/>
  <c r="Q614" i="10" s="1"/>
  <c r="I618" i="10"/>
  <c r="I621" i="10"/>
  <c r="K621" i="10" s="1"/>
  <c r="M621" i="10" s="1"/>
  <c r="O621" i="10" s="1"/>
  <c r="Q621" i="10" s="1"/>
  <c r="I629" i="10"/>
  <c r="K629" i="10" s="1"/>
  <c r="M629" i="10" s="1"/>
  <c r="O629" i="10" s="1"/>
  <c r="Q629" i="10" s="1"/>
  <c r="I638" i="10"/>
  <c r="K638" i="10" s="1"/>
  <c r="M638" i="10" s="1"/>
  <c r="O638" i="10" s="1"/>
  <c r="Q638" i="10" s="1"/>
  <c r="I645" i="10"/>
  <c r="I652" i="10"/>
  <c r="K652" i="10" s="1"/>
  <c r="M652" i="10" s="1"/>
  <c r="O652" i="10" s="1"/>
  <c r="Q652" i="10" s="1"/>
  <c r="I655" i="10"/>
  <c r="K655" i="10" s="1"/>
  <c r="M655" i="10" s="1"/>
  <c r="O655" i="10" s="1"/>
  <c r="Q655" i="10" s="1"/>
  <c r="I662" i="10"/>
  <c r="I663" i="10"/>
  <c r="K663" i="10" s="1"/>
  <c r="M663" i="10" s="1"/>
  <c r="O663" i="10" s="1"/>
  <c r="Q663" i="10" s="1"/>
  <c r="I669" i="10"/>
  <c r="K669" i="10" s="1"/>
  <c r="M669" i="10" s="1"/>
  <c r="O669" i="10" s="1"/>
  <c r="Q669" i="10" s="1"/>
  <c r="I672" i="10"/>
  <c r="K672" i="10" s="1"/>
  <c r="M672" i="10" s="1"/>
  <c r="O672" i="10" s="1"/>
  <c r="Q672" i="10" s="1"/>
  <c r="I677" i="10"/>
  <c r="K677" i="10" s="1"/>
  <c r="M677" i="10" s="1"/>
  <c r="O677" i="10" s="1"/>
  <c r="Q677" i="10" s="1"/>
  <c r="I678" i="10"/>
  <c r="K678" i="10" s="1"/>
  <c r="M678" i="10" s="1"/>
  <c r="O678" i="10" s="1"/>
  <c r="Q678" i="10" s="1"/>
  <c r="I679" i="10"/>
  <c r="K679" i="10" s="1"/>
  <c r="M679" i="10" s="1"/>
  <c r="O679" i="10" s="1"/>
  <c r="Q679" i="10" s="1"/>
  <c r="I680" i="10"/>
  <c r="K680" i="10" s="1"/>
  <c r="M680" i="10" s="1"/>
  <c r="O680" i="10" s="1"/>
  <c r="Q680" i="10" s="1"/>
  <c r="I688" i="10"/>
  <c r="K688" i="10" s="1"/>
  <c r="M688" i="10" s="1"/>
  <c r="O688" i="10" s="1"/>
  <c r="Q688" i="10" s="1"/>
  <c r="I691" i="10"/>
  <c r="K691" i="10" s="1"/>
  <c r="M691" i="10" s="1"/>
  <c r="O691" i="10" s="1"/>
  <c r="Q691" i="10" s="1"/>
  <c r="I693" i="10"/>
  <c r="K693" i="10" s="1"/>
  <c r="M693" i="10" s="1"/>
  <c r="O693" i="10" s="1"/>
  <c r="Q693" i="10" s="1"/>
  <c r="I695" i="10"/>
  <c r="K695" i="10" s="1"/>
  <c r="M695" i="10" s="1"/>
  <c r="O695" i="10" s="1"/>
  <c r="Q695" i="10" s="1"/>
  <c r="I703" i="10"/>
  <c r="K703" i="10" s="1"/>
  <c r="M703" i="10" s="1"/>
  <c r="O703" i="10" s="1"/>
  <c r="Q703" i="10" s="1"/>
  <c r="I711" i="10"/>
  <c r="K711" i="10" s="1"/>
  <c r="M711" i="10" s="1"/>
  <c r="O711" i="10" s="1"/>
  <c r="Q711" i="10" s="1"/>
  <c r="I714" i="10"/>
  <c r="I725" i="10"/>
  <c r="K725" i="10" s="1"/>
  <c r="M725" i="10" s="1"/>
  <c r="O725" i="10" s="1"/>
  <c r="Q725" i="10" s="1"/>
  <c r="I727" i="10"/>
  <c r="I735" i="10"/>
  <c r="K735" i="10" s="1"/>
  <c r="M735" i="10" s="1"/>
  <c r="O735" i="10" s="1"/>
  <c r="Q735" i="10" s="1"/>
  <c r="G165" i="8"/>
  <c r="G164" i="8" s="1"/>
  <c r="G163" i="8" s="1"/>
  <c r="G741" i="10"/>
  <c r="G740" i="10" s="1"/>
  <c r="G739" i="10" s="1"/>
  <c r="G738" i="10" s="1"/>
  <c r="G737" i="10" s="1"/>
  <c r="G736" i="10" s="1"/>
  <c r="G734" i="10"/>
  <c r="G733" i="10" s="1"/>
  <c r="G732" i="10" s="1"/>
  <c r="G731" i="10" s="1"/>
  <c r="G730" i="10" s="1"/>
  <c r="G729" i="10" s="1"/>
  <c r="G726" i="10"/>
  <c r="G724" i="10"/>
  <c r="G722" i="10"/>
  <c r="I722" i="10" s="1"/>
  <c r="G719" i="10"/>
  <c r="G718" i="10" s="1"/>
  <c r="G713" i="10"/>
  <c r="G712" i="10" s="1"/>
  <c r="G710" i="10"/>
  <c r="G709" i="10" s="1"/>
  <c r="G702" i="10"/>
  <c r="G701" i="10" s="1"/>
  <c r="G700" i="10" s="1"/>
  <c r="G699" i="10" s="1"/>
  <c r="G698" i="10" s="1"/>
  <c r="G697" i="10" s="1"/>
  <c r="G696" i="10" s="1"/>
  <c r="G694" i="10"/>
  <c r="G692" i="10"/>
  <c r="G690" i="10"/>
  <c r="G687" i="10"/>
  <c r="G676" i="10"/>
  <c r="G675" i="10" s="1"/>
  <c r="G674" i="10" s="1"/>
  <c r="G673" i="10" s="1"/>
  <c r="G671" i="10"/>
  <c r="G670" i="10" s="1"/>
  <c r="G668" i="10"/>
  <c r="G667" i="10" s="1"/>
  <c r="G661" i="10"/>
  <c r="G660" i="10" s="1"/>
  <c r="G659" i="10" s="1"/>
  <c r="G658" i="10" s="1"/>
  <c r="G657" i="10" s="1"/>
  <c r="G654" i="10"/>
  <c r="G653" i="10" s="1"/>
  <c r="G651" i="10"/>
  <c r="G644" i="10"/>
  <c r="G643" i="10" s="1"/>
  <c r="G642" i="10" s="1"/>
  <c r="G641" i="10" s="1"/>
  <c r="G640" i="10" s="1"/>
  <c r="G639" i="10" s="1"/>
  <c r="G637" i="10"/>
  <c r="G636" i="10" s="1"/>
  <c r="G634" i="10"/>
  <c r="G633" i="10" s="1"/>
  <c r="G628" i="10"/>
  <c r="G627" i="10" s="1"/>
  <c r="G626" i="10" s="1"/>
  <c r="G625" i="10" s="1"/>
  <c r="G624" i="10" s="1"/>
  <c r="G623" i="10" s="1"/>
  <c r="G620" i="10"/>
  <c r="G619" i="10" s="1"/>
  <c r="G617" i="10"/>
  <c r="G616" i="10" s="1"/>
  <c r="G613" i="10"/>
  <c r="G612" i="10" s="1"/>
  <c r="G610" i="10"/>
  <c r="G609" i="10" s="1"/>
  <c r="G607" i="10"/>
  <c r="I607" i="10" s="1"/>
  <c r="G604" i="10"/>
  <c r="G603" i="10" s="1"/>
  <c r="G601" i="10"/>
  <c r="G600" i="10" s="1"/>
  <c r="G588" i="10"/>
  <c r="G587" i="10" s="1"/>
  <c r="G585" i="10"/>
  <c r="G584" i="10" s="1"/>
  <c r="G579" i="10"/>
  <c r="G578" i="10" s="1"/>
  <c r="G576" i="10"/>
  <c r="G575" i="10" s="1"/>
  <c r="G564" i="10"/>
  <c r="G563" i="10" s="1"/>
  <c r="G562" i="10" s="1"/>
  <c r="G561" i="10" s="1"/>
  <c r="G560" i="10" s="1"/>
  <c r="G557" i="10"/>
  <c r="G556" i="10" s="1"/>
  <c r="G555" i="10" s="1"/>
  <c r="G554" i="10" s="1"/>
  <c r="G553" i="10" s="1"/>
  <c r="G546" i="10" s="1"/>
  <c r="G544" i="10"/>
  <c r="G543" i="10" s="1"/>
  <c r="G542" i="10" s="1"/>
  <c r="G541" i="10" s="1"/>
  <c r="G540" i="10" s="1"/>
  <c r="G539" i="10" s="1"/>
  <c r="G537" i="10"/>
  <c r="G535" i="10"/>
  <c r="G533" i="10"/>
  <c r="G530" i="10"/>
  <c r="G529" i="10" s="1"/>
  <c r="G518" i="10"/>
  <c r="G510" i="10"/>
  <c r="G509" i="10" s="1"/>
  <c r="G508" i="10" s="1"/>
  <c r="G507" i="10" s="1"/>
  <c r="G506" i="10" s="1"/>
  <c r="G505" i="10" s="1"/>
  <c r="G503" i="10"/>
  <c r="G502" i="10" s="1"/>
  <c r="G501" i="10" s="1"/>
  <c r="G500" i="10" s="1"/>
  <c r="G499" i="10" s="1"/>
  <c r="G498" i="10" s="1"/>
  <c r="G496" i="10"/>
  <c r="G495" i="10" s="1"/>
  <c r="G494" i="10" s="1"/>
  <c r="G493" i="10" s="1"/>
  <c r="G492" i="10" s="1"/>
  <c r="G491" i="10" s="1"/>
  <c r="G488" i="10"/>
  <c r="G486" i="10"/>
  <c r="G484" i="10"/>
  <c r="G481" i="10"/>
  <c r="G479" i="10"/>
  <c r="G476" i="10"/>
  <c r="G475" i="10" s="1"/>
  <c r="G469" i="10"/>
  <c r="G468" i="10" s="1"/>
  <c r="G467" i="10" s="1"/>
  <c r="G466" i="10" s="1"/>
  <c r="G465" i="10" s="1"/>
  <c r="G463" i="10"/>
  <c r="G462" i="10" s="1"/>
  <c r="G461" i="10" s="1"/>
  <c r="G460" i="10" s="1"/>
  <c r="G458" i="10"/>
  <c r="G457" i="10" s="1"/>
  <c r="G456" i="10" s="1"/>
  <c r="G455" i="10" s="1"/>
  <c r="G453" i="10"/>
  <c r="G452" i="10" s="1"/>
  <c r="G451" i="10" s="1"/>
  <c r="G446" i="10"/>
  <c r="G445" i="10" s="1"/>
  <c r="G444" i="10" s="1"/>
  <c r="G443" i="10" s="1"/>
  <c r="G441" i="10"/>
  <c r="G440" i="10" s="1"/>
  <c r="G439" i="10" s="1"/>
  <c r="G438" i="10" s="1"/>
  <c r="G433" i="10"/>
  <c r="G432" i="10" s="1"/>
  <c r="G430" i="10"/>
  <c r="G429" i="10" s="1"/>
  <c r="G427" i="10"/>
  <c r="G426" i="10" s="1"/>
  <c r="G422" i="10"/>
  <c r="G421" i="10" s="1"/>
  <c r="G420" i="10" s="1"/>
  <c r="G419" i="10" s="1"/>
  <c r="G417" i="10"/>
  <c r="G416" i="10" s="1"/>
  <c r="G414" i="10"/>
  <c r="G413" i="10" s="1"/>
  <c r="G411" i="10"/>
  <c r="G410" i="10" s="1"/>
  <c r="G408" i="10"/>
  <c r="G407" i="10" s="1"/>
  <c r="G401" i="10"/>
  <c r="G400" i="10" s="1"/>
  <c r="G399" i="10" s="1"/>
  <c r="G398" i="10" s="1"/>
  <c r="G396" i="10"/>
  <c r="G395" i="10" s="1"/>
  <c r="G394" i="10" s="1"/>
  <c r="G393" i="10" s="1"/>
  <c r="G391" i="10"/>
  <c r="G390" i="10" s="1"/>
  <c r="G389" i="10" s="1"/>
  <c r="G388" i="10" s="1"/>
  <c r="G386" i="10"/>
  <c r="G385" i="10" s="1"/>
  <c r="G384" i="10" s="1"/>
  <c r="G383" i="10" s="1"/>
  <c r="G381" i="10"/>
  <c r="G380" i="10" s="1"/>
  <c r="G378" i="10"/>
  <c r="G377" i="10" s="1"/>
  <c r="G370" i="10"/>
  <c r="G369" i="10" s="1"/>
  <c r="G368" i="10" s="1"/>
  <c r="G367" i="10" s="1"/>
  <c r="G366" i="10" s="1"/>
  <c r="G365" i="10" s="1"/>
  <c r="G364" i="10" s="1"/>
  <c r="G362" i="10"/>
  <c r="G361" i="10" s="1"/>
  <c r="G360" i="10" s="1"/>
  <c r="G359" i="10" s="1"/>
  <c r="G358" i="10" s="1"/>
  <c r="G356" i="10"/>
  <c r="G355" i="10" s="1"/>
  <c r="G354" i="10" s="1"/>
  <c r="G353" i="10" s="1"/>
  <c r="G352" i="10" s="1"/>
  <c r="G350" i="10"/>
  <c r="G349" i="10" s="1"/>
  <c r="G348" i="10" s="1"/>
  <c r="G347" i="10" s="1"/>
  <c r="G343" i="10"/>
  <c r="G342" i="10" s="1"/>
  <c r="G340" i="10"/>
  <c r="G339" i="10" s="1"/>
  <c r="G338" i="10" s="1"/>
  <c r="G337" i="10" s="1"/>
  <c r="G336" i="10" s="1"/>
  <c r="G331" i="10"/>
  <c r="G330" i="10" s="1"/>
  <c r="G329" i="10" s="1"/>
  <c r="G328" i="10" s="1"/>
  <c r="G327" i="10" s="1"/>
  <c r="G326" i="10" s="1"/>
  <c r="G325" i="10" s="1"/>
  <c r="G323" i="10"/>
  <c r="G321" i="10"/>
  <c r="G319" i="10"/>
  <c r="G316" i="10"/>
  <c r="G315" i="10" s="1"/>
  <c r="G309" i="10"/>
  <c r="G308" i="10" s="1"/>
  <c r="G303" i="10"/>
  <c r="G302" i="10" s="1"/>
  <c r="G299" i="10"/>
  <c r="G298" i="10" s="1"/>
  <c r="G296" i="10"/>
  <c r="I296" i="10" s="1"/>
  <c r="G293" i="10"/>
  <c r="G292" i="10" s="1"/>
  <c r="G290" i="10"/>
  <c r="G289" i="10" s="1"/>
  <c r="G282" i="10"/>
  <c r="G281" i="10" s="1"/>
  <c r="G280" i="10" s="1"/>
  <c r="G279" i="10" s="1"/>
  <c r="G278" i="10" s="1"/>
  <c r="G277" i="10" s="1"/>
  <c r="G276" i="10" s="1"/>
  <c r="G274" i="10"/>
  <c r="G273" i="10" s="1"/>
  <c r="G272" i="10" s="1"/>
  <c r="G271" i="10" s="1"/>
  <c r="G270" i="10" s="1"/>
  <c r="G268" i="10"/>
  <c r="G267" i="10" s="1"/>
  <c r="G266" i="10" s="1"/>
  <c r="G265" i="10" s="1"/>
  <c r="G264" i="10" s="1"/>
  <c r="G261" i="10"/>
  <c r="G260" i="10" s="1"/>
  <c r="G259" i="10" s="1"/>
  <c r="G258" i="10" s="1"/>
  <c r="G257" i="10" s="1"/>
  <c r="G256" i="10" s="1"/>
  <c r="G254" i="10"/>
  <c r="G253" i="10" s="1"/>
  <c r="G252" i="10" s="1"/>
  <c r="G251" i="10" s="1"/>
  <c r="G249" i="10"/>
  <c r="G247" i="10"/>
  <c r="G239" i="10"/>
  <c r="G238" i="10" s="1"/>
  <c r="G237" i="10" s="1"/>
  <c r="G236" i="10" s="1"/>
  <c r="G235" i="10" s="1"/>
  <c r="F235" i="10"/>
  <c r="G229" i="10"/>
  <c r="G228" i="10" s="1"/>
  <c r="G227" i="10" s="1"/>
  <c r="G226" i="10" s="1"/>
  <c r="G225" i="10" s="1"/>
  <c r="G224" i="10" s="1"/>
  <c r="G222" i="10"/>
  <c r="G221" i="10" s="1"/>
  <c r="G220" i="10" s="1"/>
  <c r="G219" i="10" s="1"/>
  <c r="G218" i="10" s="1"/>
  <c r="G217" i="10" s="1"/>
  <c r="G202" i="10"/>
  <c r="G201" i="10" s="1"/>
  <c r="G200" i="10" s="1"/>
  <c r="G199" i="10" s="1"/>
  <c r="G198" i="10" s="1"/>
  <c r="G196" i="10"/>
  <c r="G195" i="10" s="1"/>
  <c r="G194" i="10" s="1"/>
  <c r="G193" i="10" s="1"/>
  <c r="G192" i="10" s="1"/>
  <c r="G190" i="10"/>
  <c r="G189" i="10" s="1"/>
  <c r="G182" i="10" s="1"/>
  <c r="G181" i="10" s="1"/>
  <c r="G187" i="10"/>
  <c r="G186" i="10" s="1"/>
  <c r="G185" i="10" s="1"/>
  <c r="G184" i="10" s="1"/>
  <c r="G183" i="10" s="1"/>
  <c r="G177" i="10"/>
  <c r="G176" i="10" s="1"/>
  <c r="G175" i="10" s="1"/>
  <c r="G173" i="10"/>
  <c r="G172" i="10" s="1"/>
  <c r="G171" i="10" s="1"/>
  <c r="G170" i="10" s="1"/>
  <c r="G168" i="10"/>
  <c r="G167" i="10" s="1"/>
  <c r="G166" i="10" s="1"/>
  <c r="G165" i="10" s="1"/>
  <c r="G162" i="10"/>
  <c r="G161" i="10" s="1"/>
  <c r="G159" i="10"/>
  <c r="G158" i="10" s="1"/>
  <c r="G156" i="10"/>
  <c r="G155" i="10" s="1"/>
  <c r="G153" i="10"/>
  <c r="G152" i="10" s="1"/>
  <c r="G150" i="10"/>
  <c r="G149" i="10" s="1"/>
  <c r="G147" i="10"/>
  <c r="G146" i="10" s="1"/>
  <c r="G135" i="10"/>
  <c r="G134" i="10" s="1"/>
  <c r="G133" i="10" s="1"/>
  <c r="G132" i="10" s="1"/>
  <c r="G131" i="10" s="1"/>
  <c r="G128" i="10"/>
  <c r="G127" i="10" s="1"/>
  <c r="G126" i="10" s="1"/>
  <c r="G125" i="10" s="1"/>
  <c r="G123" i="10"/>
  <c r="G122" i="10" s="1"/>
  <c r="G121" i="10" s="1"/>
  <c r="G120" i="10" s="1"/>
  <c r="G118" i="10"/>
  <c r="G117" i="10" s="1"/>
  <c r="G116" i="10" s="1"/>
  <c r="G115" i="10" s="1"/>
  <c r="G114" i="10" s="1"/>
  <c r="G111" i="10"/>
  <c r="G109" i="10"/>
  <c r="G107" i="10"/>
  <c r="G102" i="10"/>
  <c r="G101" i="10" s="1"/>
  <c r="G99" i="10"/>
  <c r="G98" i="10" s="1"/>
  <c r="G96" i="10"/>
  <c r="G95" i="10" s="1"/>
  <c r="G88" i="10"/>
  <c r="G87" i="10" s="1"/>
  <c r="G85" i="10"/>
  <c r="G84" i="10" s="1"/>
  <c r="G81" i="10"/>
  <c r="G79" i="10"/>
  <c r="G74" i="10"/>
  <c r="G73" i="10" s="1"/>
  <c r="G72" i="10" s="1"/>
  <c r="G71" i="10" s="1"/>
  <c r="G69" i="10"/>
  <c r="G68" i="10" s="1"/>
  <c r="G67" i="10" s="1"/>
  <c r="G66" i="10" s="1"/>
  <c r="G64" i="10"/>
  <c r="G63" i="10" s="1"/>
  <c r="G62" i="10" s="1"/>
  <c r="G61" i="10" s="1"/>
  <c r="G59" i="10"/>
  <c r="G58" i="10" s="1"/>
  <c r="G57" i="10" s="1"/>
  <c r="G56" i="10" s="1"/>
  <c r="G54" i="10"/>
  <c r="G52" i="10"/>
  <c r="G47" i="10"/>
  <c r="G46" i="10" s="1"/>
  <c r="G45" i="10" s="1"/>
  <c r="G44" i="10" s="1"/>
  <c r="G40" i="10"/>
  <c r="G39" i="10" s="1"/>
  <c r="G38" i="10" s="1"/>
  <c r="G37" i="10" s="1"/>
  <c r="G33" i="10"/>
  <c r="G32" i="10" s="1"/>
  <c r="G31" i="10" s="1"/>
  <c r="G30" i="10" s="1"/>
  <c r="G29" i="10" s="1"/>
  <c r="G27" i="10"/>
  <c r="G26" i="10" s="1"/>
  <c r="G20" i="10"/>
  <c r="G18" i="10"/>
  <c r="G16" i="10"/>
  <c r="G13" i="10"/>
  <c r="G12" i="10" s="1"/>
  <c r="F109" i="8"/>
  <c r="F632" i="8"/>
  <c r="F631" i="8" s="1"/>
  <c r="F630" i="8" s="1"/>
  <c r="F629" i="8" s="1"/>
  <c r="F627" i="8"/>
  <c r="F626" i="8" s="1"/>
  <c r="F624" i="8"/>
  <c r="F623" i="8" s="1"/>
  <c r="F617" i="8"/>
  <c r="F616" i="8" s="1"/>
  <c r="F615" i="8" s="1"/>
  <c r="F614" i="8" s="1"/>
  <c r="F611" i="8"/>
  <c r="F610" i="8" s="1"/>
  <c r="F608" i="8"/>
  <c r="F607" i="8" s="1"/>
  <c r="F601" i="8"/>
  <c r="F600" i="8" s="1"/>
  <c r="F599" i="8" s="1"/>
  <c r="F598" i="8" s="1"/>
  <c r="F597" i="8" s="1"/>
  <c r="F596" i="8" s="1"/>
  <c r="F594" i="8"/>
  <c r="F593" i="8" s="1"/>
  <c r="F592" i="8" s="1"/>
  <c r="F591" i="8" s="1"/>
  <c r="F590" i="8" s="1"/>
  <c r="F589" i="8" s="1"/>
  <c r="F587" i="8"/>
  <c r="F586" i="8" s="1"/>
  <c r="F585" i="8" s="1"/>
  <c r="F584" i="8" s="1"/>
  <c r="F582" i="8"/>
  <c r="F580" i="8"/>
  <c r="F572" i="8"/>
  <c r="F571" i="8" s="1"/>
  <c r="F570" i="8" s="1"/>
  <c r="F569" i="8" s="1"/>
  <c r="F568" i="8" s="1"/>
  <c r="F567" i="8" s="1"/>
  <c r="F565" i="8"/>
  <c r="F564" i="8" s="1"/>
  <c r="F563" i="8" s="1"/>
  <c r="F562" i="8" s="1"/>
  <c r="F561" i="8" s="1"/>
  <c r="F560" i="8" s="1"/>
  <c r="F554" i="8"/>
  <c r="F553" i="8" s="1"/>
  <c r="F552" i="8" s="1"/>
  <c r="F551" i="8" s="1"/>
  <c r="F550" i="8" s="1"/>
  <c r="F548" i="8"/>
  <c r="F547" i="8" s="1"/>
  <c r="F543" i="8" s="1"/>
  <c r="F542" i="8" s="1"/>
  <c r="F540" i="8"/>
  <c r="F539" i="8" s="1"/>
  <c r="F538" i="8" s="1"/>
  <c r="F537" i="8" s="1"/>
  <c r="F536" i="8" s="1"/>
  <c r="F533" i="8"/>
  <c r="F532" i="8" s="1"/>
  <c r="F531" i="8" s="1"/>
  <c r="F530" i="8" s="1"/>
  <c r="F529" i="8" s="1"/>
  <c r="F528" i="8" s="1"/>
  <c r="F525" i="8"/>
  <c r="F524" i="8" s="1"/>
  <c r="F522" i="8"/>
  <c r="F521" i="8" s="1"/>
  <c r="F520" i="8" s="1"/>
  <c r="F519" i="8" s="1"/>
  <c r="F517" i="8"/>
  <c r="F515" i="8"/>
  <c r="F513" i="8"/>
  <c r="F510" i="8"/>
  <c r="F509" i="8" s="1"/>
  <c r="F503" i="8"/>
  <c r="F502" i="8" s="1"/>
  <c r="F500" i="8"/>
  <c r="F499" i="8" s="1"/>
  <c r="F494" i="8"/>
  <c r="F493" i="8" s="1"/>
  <c r="F491" i="8"/>
  <c r="F490" i="8" s="1"/>
  <c r="F486" i="8"/>
  <c r="F485" i="8" s="1"/>
  <c r="F480" i="8"/>
  <c r="F479" i="8" s="1"/>
  <c r="F476" i="8"/>
  <c r="F475" i="8" s="1"/>
  <c r="F473" i="8"/>
  <c r="H473" i="8" s="1"/>
  <c r="J473" i="8" s="1"/>
  <c r="L473" i="8" s="1"/>
  <c r="N473" i="8" s="1"/>
  <c r="P473" i="8" s="1"/>
  <c r="F470" i="8"/>
  <c r="F469" i="8" s="1"/>
  <c r="F467" i="8"/>
  <c r="F466" i="8"/>
  <c r="F459" i="8"/>
  <c r="F457" i="8"/>
  <c r="F455" i="8"/>
  <c r="F452" i="8"/>
  <c r="F450" i="8"/>
  <c r="F447" i="8"/>
  <c r="F446" i="8" s="1"/>
  <c r="F440" i="8"/>
  <c r="F439" i="8"/>
  <c r="F438" i="8" s="1"/>
  <c r="F437" i="8" s="1"/>
  <c r="F436" i="8" s="1"/>
  <c r="F434" i="8"/>
  <c r="F433" i="8" s="1"/>
  <c r="F432" i="8" s="1"/>
  <c r="F431" i="8" s="1"/>
  <c r="F429" i="8"/>
  <c r="F428" i="8" s="1"/>
  <c r="F427" i="8" s="1"/>
  <c r="F426" i="8" s="1"/>
  <c r="F424" i="8"/>
  <c r="F423" i="8" s="1"/>
  <c r="F422" i="8" s="1"/>
  <c r="F421" i="8" s="1"/>
  <c r="F418" i="8"/>
  <c r="F417" i="8" s="1"/>
  <c r="F416" i="8" s="1"/>
  <c r="F415" i="8" s="1"/>
  <c r="F414" i="8" s="1"/>
  <c r="F411" i="8"/>
  <c r="F410" i="8" s="1"/>
  <c r="F409" i="8" s="1"/>
  <c r="F408" i="8" s="1"/>
  <c r="F406" i="8"/>
  <c r="F405" i="8" s="1"/>
  <c r="F404" i="8" s="1"/>
  <c r="F403" i="8" s="1"/>
  <c r="F401" i="8"/>
  <c r="F400" i="8" s="1"/>
  <c r="F398" i="8"/>
  <c r="F397" i="8" s="1"/>
  <c r="F392" i="8"/>
  <c r="F391" i="8" s="1"/>
  <c r="F387" i="8"/>
  <c r="F386" i="8" s="1"/>
  <c r="F385" i="8" s="1"/>
  <c r="F384" i="8" s="1"/>
  <c r="F382" i="8"/>
  <c r="F381" i="8" s="1"/>
  <c r="F379" i="8"/>
  <c r="F378" i="8" s="1"/>
  <c r="F376" i="8"/>
  <c r="F375" i="8" s="1"/>
  <c r="F373" i="8"/>
  <c r="F372" i="8" s="1"/>
  <c r="F366" i="8"/>
  <c r="F365" i="8" s="1"/>
  <c r="F364" i="8" s="1"/>
  <c r="F363" i="8" s="1"/>
  <c r="F361" i="8"/>
  <c r="F360" i="8" s="1"/>
  <c r="F359" i="8" s="1"/>
  <c r="F358" i="8" s="1"/>
  <c r="F356" i="8"/>
  <c r="F355" i="8" s="1"/>
  <c r="F354" i="8" s="1"/>
  <c r="F353" i="8" s="1"/>
  <c r="F351" i="8"/>
  <c r="F350" i="8" s="1"/>
  <c r="F349" i="8" s="1"/>
  <c r="F348" i="8" s="1"/>
  <c r="F346" i="8"/>
  <c r="F345" i="8" s="1"/>
  <c r="F343" i="8"/>
  <c r="F342" i="8" s="1"/>
  <c r="F319" i="8"/>
  <c r="F318" i="8" s="1"/>
  <c r="F316" i="8"/>
  <c r="F315" i="8"/>
  <c r="F310" i="8"/>
  <c r="F309" i="8" s="1"/>
  <c r="F308" i="8" s="1"/>
  <c r="F306" i="8"/>
  <c r="F305" i="8" s="1"/>
  <c r="F303" i="8"/>
  <c r="F302" i="8" s="1"/>
  <c r="F298" i="8"/>
  <c r="F297" i="8" s="1"/>
  <c r="F296" i="8" s="1"/>
  <c r="F295" i="8" s="1"/>
  <c r="F294" i="8" s="1"/>
  <c r="F285" i="8"/>
  <c r="F280" i="8"/>
  <c r="F279" i="8" s="1"/>
  <c r="F278" i="8" s="1"/>
  <c r="F277" i="8" s="1"/>
  <c r="F276" i="8" s="1"/>
  <c r="F274" i="8"/>
  <c r="F273" i="8" s="1"/>
  <c r="F272" i="8" s="1"/>
  <c r="F271" i="8" s="1"/>
  <c r="F267" i="8"/>
  <c r="F266" i="8" s="1"/>
  <c r="F265" i="8" s="1"/>
  <c r="F264" i="8" s="1"/>
  <c r="F262" i="8"/>
  <c r="F261" i="8" s="1"/>
  <c r="F260" i="8" s="1"/>
  <c r="F259" i="8" s="1"/>
  <c r="F257" i="8"/>
  <c r="F256" i="8" s="1"/>
  <c r="F255" i="8" s="1"/>
  <c r="F254" i="8" s="1"/>
  <c r="F252" i="8"/>
  <c r="F251" i="8" s="1"/>
  <c r="F250" i="8" s="1"/>
  <c r="F249" i="8" s="1"/>
  <c r="F247" i="8"/>
  <c r="F246" i="8" s="1"/>
  <c r="F245" i="8" s="1"/>
  <c r="F244" i="8" s="1"/>
  <c r="F241" i="8"/>
  <c r="F240" i="8" s="1"/>
  <c r="F236" i="8"/>
  <c r="F235" i="8" s="1"/>
  <c r="F233" i="8"/>
  <c r="F232" i="8"/>
  <c r="F230" i="8"/>
  <c r="F229" i="8" s="1"/>
  <c r="F227" i="8"/>
  <c r="F226" i="8" s="1"/>
  <c r="F224" i="8"/>
  <c r="F223" i="8" s="1"/>
  <c r="F212" i="8"/>
  <c r="F211" i="8" s="1"/>
  <c r="F210" i="8" s="1"/>
  <c r="F209" i="8" s="1"/>
  <c r="F208" i="8" s="1"/>
  <c r="F206" i="8"/>
  <c r="F204" i="8"/>
  <c r="F197" i="8"/>
  <c r="F196" i="8" s="1"/>
  <c r="F195" i="8" s="1"/>
  <c r="F194" i="8" s="1"/>
  <c r="F192" i="8"/>
  <c r="F191" i="8" s="1"/>
  <c r="F190" i="8" s="1"/>
  <c r="F189" i="8" s="1"/>
  <c r="F187" i="8"/>
  <c r="F186" i="8" s="1"/>
  <c r="F185" i="8" s="1"/>
  <c r="F184" i="8" s="1"/>
  <c r="F182" i="8"/>
  <c r="F181" i="8" s="1"/>
  <c r="F180" i="8" s="1"/>
  <c r="F179" i="8" s="1"/>
  <c r="F177" i="8"/>
  <c r="F176" i="8" s="1"/>
  <c r="F175" i="8" s="1"/>
  <c r="F174" i="8" s="1"/>
  <c r="F170" i="8"/>
  <c r="F168" i="8"/>
  <c r="F166" i="8"/>
  <c r="F161" i="8"/>
  <c r="F160" i="8" s="1"/>
  <c r="F158" i="8"/>
  <c r="F157" i="8" s="1"/>
  <c r="F155" i="8"/>
  <c r="F154" i="8" s="1"/>
  <c r="F147" i="8"/>
  <c r="F146" i="8" s="1"/>
  <c r="F145" i="8" s="1"/>
  <c r="F144" i="8" s="1"/>
  <c r="F143" i="8" s="1"/>
  <c r="F142" i="8" s="1"/>
  <c r="F140" i="8"/>
  <c r="F139" i="8" s="1"/>
  <c r="F137" i="8"/>
  <c r="F136" i="8" s="1"/>
  <c r="F132" i="8"/>
  <c r="F130" i="8"/>
  <c r="F126" i="8"/>
  <c r="F124" i="8"/>
  <c r="F119" i="8"/>
  <c r="F118" i="8" s="1"/>
  <c r="F117" i="8" s="1"/>
  <c r="F116" i="8" s="1"/>
  <c r="F114" i="8"/>
  <c r="F113" i="8" s="1"/>
  <c r="F112" i="8" s="1"/>
  <c r="F111" i="8" s="1"/>
  <c r="F107" i="8"/>
  <c r="F102" i="8"/>
  <c r="F101" i="8"/>
  <c r="F100" i="8" s="1"/>
  <c r="F99" i="8" s="1"/>
  <c r="F97" i="8"/>
  <c r="F94" i="8" s="1"/>
  <c r="F93" i="8" s="1"/>
  <c r="F92" i="8" s="1"/>
  <c r="F95" i="8"/>
  <c r="F90" i="8"/>
  <c r="F89" i="8" s="1"/>
  <c r="F88" i="8" s="1"/>
  <c r="F87" i="8" s="1"/>
  <c r="F83" i="8"/>
  <c r="F82" i="8" s="1"/>
  <c r="F81" i="8" s="1"/>
  <c r="F80" i="8" s="1"/>
  <c r="F76" i="8"/>
  <c r="F75" i="8" s="1"/>
  <c r="F74" i="8" s="1"/>
  <c r="F73" i="8" s="1"/>
  <c r="F72" i="8" s="1"/>
  <c r="F70" i="8"/>
  <c r="F68" i="8"/>
  <c r="F66" i="8"/>
  <c r="F63" i="8"/>
  <c r="F62" i="8" s="1"/>
  <c r="F59" i="8"/>
  <c r="F57" i="8"/>
  <c r="F55" i="8"/>
  <c r="F52" i="8"/>
  <c r="F51" i="8" s="1"/>
  <c r="F46" i="8"/>
  <c r="F45" i="8" s="1"/>
  <c r="F44" i="8" s="1"/>
  <c r="F43" i="8" s="1"/>
  <c r="F42" i="8" s="1"/>
  <c r="F40" i="8"/>
  <c r="F38" i="8"/>
  <c r="F36" i="8"/>
  <c r="F33" i="8"/>
  <c r="F32" i="8" s="1"/>
  <c r="F27" i="8"/>
  <c r="F25" i="8"/>
  <c r="F24" i="8" s="1"/>
  <c r="F22" i="8"/>
  <c r="F21" i="8" s="1"/>
  <c r="F16" i="8"/>
  <c r="F15" i="8" s="1"/>
  <c r="F13" i="8"/>
  <c r="F12" i="8"/>
  <c r="F11" i="8" s="1"/>
  <c r="F10" i="8" s="1"/>
  <c r="F9" i="8" s="1"/>
  <c r="F472" i="8"/>
  <c r="H472" i="8" s="1"/>
  <c r="H515" i="8" l="1"/>
  <c r="J515" i="8" s="1"/>
  <c r="L515" i="8" s="1"/>
  <c r="N515" i="8" s="1"/>
  <c r="P515" i="8" s="1"/>
  <c r="H180" i="10"/>
  <c r="H179" i="10" s="1"/>
  <c r="I692" i="10"/>
  <c r="K692" i="10" s="1"/>
  <c r="M692" i="10" s="1"/>
  <c r="O692" i="10" s="1"/>
  <c r="Q692" i="10" s="1"/>
  <c r="J548" i="10"/>
  <c r="K548" i="10" s="1"/>
  <c r="M548" i="10" s="1"/>
  <c r="O548" i="10" s="1"/>
  <c r="Q548" i="10" s="1"/>
  <c r="F129" i="8"/>
  <c r="H572" i="8"/>
  <c r="J572" i="8" s="1"/>
  <c r="L572" i="8" s="1"/>
  <c r="N572" i="8" s="1"/>
  <c r="P572" i="8" s="1"/>
  <c r="H382" i="8"/>
  <c r="J382" i="8" s="1"/>
  <c r="L382" i="8" s="1"/>
  <c r="N382" i="8" s="1"/>
  <c r="P382" i="8" s="1"/>
  <c r="D8" i="4"/>
  <c r="D7" i="4" s="1"/>
  <c r="E12" i="4"/>
  <c r="F8" i="4"/>
  <c r="K14" i="10"/>
  <c r="M14" i="10" s="1"/>
  <c r="O14" i="10" s="1"/>
  <c r="Q14" i="10" s="1"/>
  <c r="I13" i="10"/>
  <c r="K13" i="10" s="1"/>
  <c r="G606" i="10"/>
  <c r="I606" i="10" s="1"/>
  <c r="G51" i="10"/>
  <c r="G50" i="10" s="1"/>
  <c r="G49" i="10" s="1"/>
  <c r="G43" i="10" s="1"/>
  <c r="H478" i="10"/>
  <c r="I489" i="8"/>
  <c r="I488" i="8" s="1"/>
  <c r="F165" i="8"/>
  <c r="F164" i="8" s="1"/>
  <c r="F163" i="8" s="1"/>
  <c r="J241" i="8"/>
  <c r="L241" i="8" s="1"/>
  <c r="N241" i="8" s="1"/>
  <c r="P241" i="8" s="1"/>
  <c r="I165" i="8"/>
  <c r="I164" i="8" s="1"/>
  <c r="I163" i="8" s="1"/>
  <c r="I314" i="8"/>
  <c r="I313" i="8" s="1"/>
  <c r="I312" i="8" s="1"/>
  <c r="F390" i="8"/>
  <c r="F389" i="8" s="1"/>
  <c r="G123" i="8"/>
  <c r="G122" i="8" s="1"/>
  <c r="F106" i="8"/>
  <c r="F105" i="8" s="1"/>
  <c r="F104" i="8" s="1"/>
  <c r="F301" i="8"/>
  <c r="F300" i="8" s="1"/>
  <c r="F293" i="8" s="1"/>
  <c r="F454" i="8"/>
  <c r="H476" i="8"/>
  <c r="J476" i="8" s="1"/>
  <c r="L476" i="8" s="1"/>
  <c r="N476" i="8" s="1"/>
  <c r="P476" i="8" s="1"/>
  <c r="I301" i="8"/>
  <c r="I300" i="8" s="1"/>
  <c r="I293" i="8" s="1"/>
  <c r="I478" i="8"/>
  <c r="I606" i="8"/>
  <c r="I605" i="8" s="1"/>
  <c r="I604" i="8" s="1"/>
  <c r="G708" i="10"/>
  <c r="G707" i="10" s="1"/>
  <c r="G706" i="10" s="1"/>
  <c r="G478" i="10"/>
  <c r="H666" i="10"/>
  <c r="H665" i="10" s="1"/>
  <c r="H664" i="10" s="1"/>
  <c r="H708" i="10"/>
  <c r="H707" i="10" s="1"/>
  <c r="H706" i="10" s="1"/>
  <c r="G106" i="10"/>
  <c r="G105" i="10" s="1"/>
  <c r="G104" i="10" s="1"/>
  <c r="J51" i="10"/>
  <c r="J50" i="10" s="1"/>
  <c r="J49" i="10" s="1"/>
  <c r="M208" i="10"/>
  <c r="M207" i="10" s="1"/>
  <c r="M206" i="10" s="1"/>
  <c r="M205" i="10" s="1"/>
  <c r="M204" i="10" s="1"/>
  <c r="O209" i="10"/>
  <c r="I40" i="4"/>
  <c r="I37" i="4" s="1"/>
  <c r="G37" i="4"/>
  <c r="F284" i="8"/>
  <c r="F283" i="8" s="1"/>
  <c r="F282" i="8" s="1"/>
  <c r="F270" i="8" s="1"/>
  <c r="G689" i="10"/>
  <c r="I135" i="10"/>
  <c r="K135" i="10" s="1"/>
  <c r="M135" i="10" s="1"/>
  <c r="O135" i="10" s="1"/>
  <c r="Q135" i="10" s="1"/>
  <c r="I687" i="10"/>
  <c r="K687" i="10" s="1"/>
  <c r="M687" i="10" s="1"/>
  <c r="O687" i="10" s="1"/>
  <c r="Q687" i="10" s="1"/>
  <c r="K604" i="10"/>
  <c r="M604" i="10" s="1"/>
  <c r="O604" i="10" s="1"/>
  <c r="Q604" i="10" s="1"/>
  <c r="G34" i="4"/>
  <c r="I34" i="4" s="1"/>
  <c r="E37" i="4"/>
  <c r="E33" i="4" s="1"/>
  <c r="E32" i="4" s="1"/>
  <c r="I38" i="4"/>
  <c r="G12" i="4"/>
  <c r="I12" i="4" s="1"/>
  <c r="K12" i="4" s="1"/>
  <c r="E20" i="4"/>
  <c r="G20" i="4" s="1"/>
  <c r="I20" i="4" s="1"/>
  <c r="K20" i="4" s="1"/>
  <c r="M20" i="4" s="1"/>
  <c r="E17" i="4"/>
  <c r="G17" i="4" s="1"/>
  <c r="I17" i="4" s="1"/>
  <c r="K17" i="4" s="1"/>
  <c r="E25" i="4"/>
  <c r="G25" i="4" s="1"/>
  <c r="I25" i="4" s="1"/>
  <c r="K7" i="8"/>
  <c r="L372" i="10"/>
  <c r="H721" i="10"/>
  <c r="H717" i="10" s="1"/>
  <c r="H716" i="10" s="1"/>
  <c r="K607" i="10"/>
  <c r="M607" i="10" s="1"/>
  <c r="O607" i="10" s="1"/>
  <c r="Q607" i="10" s="1"/>
  <c r="I702" i="10"/>
  <c r="K702" i="10" s="1"/>
  <c r="M702" i="10" s="1"/>
  <c r="O702" i="10" s="1"/>
  <c r="Q702" i="10" s="1"/>
  <c r="K484" i="10"/>
  <c r="M484" i="10" s="1"/>
  <c r="O484" i="10" s="1"/>
  <c r="Q484" i="10" s="1"/>
  <c r="H15" i="10"/>
  <c r="H11" i="10" s="1"/>
  <c r="H10" i="10" s="1"/>
  <c r="H9" i="10" s="1"/>
  <c r="J650" i="10"/>
  <c r="J649" i="10" s="1"/>
  <c r="J648" i="10" s="1"/>
  <c r="J647" i="10" s="1"/>
  <c r="G666" i="10"/>
  <c r="G665" i="10" s="1"/>
  <c r="G664" i="10" s="1"/>
  <c r="G656" i="10" s="1"/>
  <c r="I741" i="10"/>
  <c r="K741" i="10" s="1"/>
  <c r="M741" i="10" s="1"/>
  <c r="O741" i="10" s="1"/>
  <c r="Q741" i="10" s="1"/>
  <c r="I651" i="10"/>
  <c r="K651" i="10" s="1"/>
  <c r="M651" i="10" s="1"/>
  <c r="O651" i="10" s="1"/>
  <c r="Q651" i="10" s="1"/>
  <c r="K187" i="10"/>
  <c r="M187" i="10" s="1"/>
  <c r="O187" i="10" s="1"/>
  <c r="Q187" i="10" s="1"/>
  <c r="H318" i="10"/>
  <c r="H314" i="10" s="1"/>
  <c r="H313" i="10" s="1"/>
  <c r="H312" i="10" s="1"/>
  <c r="H311" i="10" s="1"/>
  <c r="J632" i="10"/>
  <c r="J631" i="10" s="1"/>
  <c r="J630" i="10" s="1"/>
  <c r="J622" i="10" s="1"/>
  <c r="G721" i="10"/>
  <c r="G717" i="10" s="1"/>
  <c r="G716" i="10" s="1"/>
  <c r="I214" i="10"/>
  <c r="K214" i="10" s="1"/>
  <c r="M214" i="10" s="1"/>
  <c r="O214" i="10" s="1"/>
  <c r="Q214" i="10" s="1"/>
  <c r="J78" i="10"/>
  <c r="J77" i="10" s="1"/>
  <c r="J478" i="10"/>
  <c r="J532" i="10"/>
  <c r="J528" i="10" s="1"/>
  <c r="J527" i="10" s="1"/>
  <c r="J526" i="10" s="1"/>
  <c r="J525" i="10" s="1"/>
  <c r="G483" i="10"/>
  <c r="G474" i="10" s="1"/>
  <c r="G473" i="10" s="1"/>
  <c r="G472" i="10" s="1"/>
  <c r="G471" i="10" s="1"/>
  <c r="G615" i="10"/>
  <c r="I710" i="10"/>
  <c r="K710" i="10" s="1"/>
  <c r="M710" i="10" s="1"/>
  <c r="O710" i="10" s="1"/>
  <c r="Q710" i="10" s="1"/>
  <c r="I694" i="10"/>
  <c r="K694" i="10" s="1"/>
  <c r="M694" i="10" s="1"/>
  <c r="O694" i="10" s="1"/>
  <c r="Q694" i="10" s="1"/>
  <c r="I690" i="10"/>
  <c r="K690" i="10" s="1"/>
  <c r="M690" i="10" s="1"/>
  <c r="O690" i="10" s="1"/>
  <c r="Q690" i="10" s="1"/>
  <c r="H78" i="10"/>
  <c r="H77" i="10" s="1"/>
  <c r="H517" i="10"/>
  <c r="H516" i="10" s="1"/>
  <c r="H515" i="10" s="1"/>
  <c r="H514" i="10" s="1"/>
  <c r="H513" i="10" s="1"/>
  <c r="H512" i="10" s="1"/>
  <c r="H532" i="10"/>
  <c r="H528" i="10" s="1"/>
  <c r="H527" i="10" s="1"/>
  <c r="H526" i="10" s="1"/>
  <c r="H525" i="10" s="1"/>
  <c r="G78" i="10"/>
  <c r="G77" i="10" s="1"/>
  <c r="G246" i="10"/>
  <c r="G245" i="10" s="1"/>
  <c r="G244" i="10" s="1"/>
  <c r="G243" i="10" s="1"/>
  <c r="G242" i="10" s="1"/>
  <c r="G241" i="10" s="1"/>
  <c r="I668" i="10"/>
  <c r="I667" i="10" s="1"/>
  <c r="I654" i="10"/>
  <c r="K654" i="10" s="1"/>
  <c r="M654" i="10" s="1"/>
  <c r="O654" i="10" s="1"/>
  <c r="Q654" i="10" s="1"/>
  <c r="H51" i="10"/>
  <c r="H50" i="10" s="1"/>
  <c r="H49" i="10" s="1"/>
  <c r="H43" i="10" s="1"/>
  <c r="H632" i="10"/>
  <c r="H631" i="10" s="1"/>
  <c r="H630" i="10" s="1"/>
  <c r="H622" i="10" s="1"/>
  <c r="H689" i="10"/>
  <c r="K550" i="10"/>
  <c r="M550" i="10" s="1"/>
  <c r="O550" i="10" s="1"/>
  <c r="Q550" i="10" s="1"/>
  <c r="H599" i="10"/>
  <c r="H598" i="10" s="1"/>
  <c r="H597" i="10" s="1"/>
  <c r="H615" i="10"/>
  <c r="G22" i="10"/>
  <c r="G25" i="10"/>
  <c r="G24" i="10" s="1"/>
  <c r="G23" i="10" s="1"/>
  <c r="G318" i="10"/>
  <c r="G686" i="10"/>
  <c r="G685" i="10" s="1"/>
  <c r="G684" i="10" s="1"/>
  <c r="G683" i="10" s="1"/>
  <c r="G682" i="10" s="1"/>
  <c r="G681" i="10" s="1"/>
  <c r="I676" i="10"/>
  <c r="K676" i="10" s="1"/>
  <c r="M676" i="10" s="1"/>
  <c r="O676" i="10" s="1"/>
  <c r="Q676" i="10" s="1"/>
  <c r="I637" i="10"/>
  <c r="K637" i="10" s="1"/>
  <c r="M637" i="10" s="1"/>
  <c r="O637" i="10" s="1"/>
  <c r="Q637" i="10" s="1"/>
  <c r="I88" i="10"/>
  <c r="I87" i="10" s="1"/>
  <c r="H106" i="10"/>
  <c r="H105" i="10" s="1"/>
  <c r="H104" i="10" s="1"/>
  <c r="I724" i="10"/>
  <c r="K724" i="10" s="1"/>
  <c r="M724" i="10" s="1"/>
  <c r="O724" i="10" s="1"/>
  <c r="Q724" i="10" s="1"/>
  <c r="J15" i="10"/>
  <c r="J11" i="10" s="1"/>
  <c r="J10" i="10" s="1"/>
  <c r="J689" i="10"/>
  <c r="J686" i="10" s="1"/>
  <c r="J685" i="10" s="1"/>
  <c r="J684" i="10" s="1"/>
  <c r="J683" i="10" s="1"/>
  <c r="J682" i="10" s="1"/>
  <c r="J681" i="10" s="1"/>
  <c r="K722" i="10"/>
  <c r="M722" i="10" s="1"/>
  <c r="O722" i="10" s="1"/>
  <c r="Q722" i="10" s="1"/>
  <c r="G15" i="10"/>
  <c r="G11" i="10" s="1"/>
  <c r="G10" i="10" s="1"/>
  <c r="G9" i="10" s="1"/>
  <c r="G532" i="10"/>
  <c r="G528" i="10" s="1"/>
  <c r="G527" i="10" s="1"/>
  <c r="G526" i="10" s="1"/>
  <c r="G525" i="10" s="1"/>
  <c r="I564" i="10"/>
  <c r="K564" i="10" s="1"/>
  <c r="M564" i="10" s="1"/>
  <c r="O564" i="10" s="1"/>
  <c r="Q564" i="10" s="1"/>
  <c r="I107" i="10"/>
  <c r="K107" i="10" s="1"/>
  <c r="M107" i="10" s="1"/>
  <c r="O107" i="10" s="1"/>
  <c r="Q107" i="10" s="1"/>
  <c r="I111" i="10"/>
  <c r="K111" i="10" s="1"/>
  <c r="M111" i="10" s="1"/>
  <c r="O111" i="10" s="1"/>
  <c r="Q111" i="10" s="1"/>
  <c r="H246" i="10"/>
  <c r="H245" i="10" s="1"/>
  <c r="H244" i="10" s="1"/>
  <c r="H243" i="10" s="1"/>
  <c r="H242" i="10" s="1"/>
  <c r="H241" i="10" s="1"/>
  <c r="I261" i="10"/>
  <c r="I260" i="10" s="1"/>
  <c r="I259" i="10" s="1"/>
  <c r="I258" i="10" s="1"/>
  <c r="I257" i="10" s="1"/>
  <c r="I256" i="10" s="1"/>
  <c r="H650" i="10"/>
  <c r="H649" i="10" s="1"/>
  <c r="H648" i="10" s="1"/>
  <c r="H647" i="10" s="1"/>
  <c r="H686" i="10"/>
  <c r="H685" i="10" s="1"/>
  <c r="H684" i="10" s="1"/>
  <c r="H683" i="10" s="1"/>
  <c r="H682" i="10" s="1"/>
  <c r="H681" i="10" s="1"/>
  <c r="I141" i="10"/>
  <c r="K141" i="10" s="1"/>
  <c r="M141" i="10" s="1"/>
  <c r="O141" i="10" s="1"/>
  <c r="Q141" i="10" s="1"/>
  <c r="J25" i="10"/>
  <c r="J24" i="10" s="1"/>
  <c r="J23" i="10" s="1"/>
  <c r="J246" i="10"/>
  <c r="J245" i="10" s="1"/>
  <c r="J244" i="10" s="1"/>
  <c r="J243" i="10" s="1"/>
  <c r="J242" i="10" s="1"/>
  <c r="J483" i="10"/>
  <c r="J708" i="10"/>
  <c r="J707" i="10" s="1"/>
  <c r="J706" i="10" s="1"/>
  <c r="G517" i="10"/>
  <c r="G516" i="10" s="1"/>
  <c r="G515" i="10" s="1"/>
  <c r="G514" i="10" s="1"/>
  <c r="G513" i="10" s="1"/>
  <c r="G512" i="10" s="1"/>
  <c r="G599" i="10"/>
  <c r="G598" i="10" s="1"/>
  <c r="G597" i="10" s="1"/>
  <c r="G596" i="10" s="1"/>
  <c r="G728" i="10"/>
  <c r="H483" i="10"/>
  <c r="H474" i="10" s="1"/>
  <c r="H473" i="10" s="1"/>
  <c r="H472" i="10" s="1"/>
  <c r="H471" i="10" s="1"/>
  <c r="H728" i="10"/>
  <c r="J615" i="10"/>
  <c r="J318" i="10"/>
  <c r="J314" i="10" s="1"/>
  <c r="J313" i="10" s="1"/>
  <c r="J312" i="10" s="1"/>
  <c r="J311" i="10" s="1"/>
  <c r="K296" i="10"/>
  <c r="M296" i="10" s="1"/>
  <c r="O296" i="10" s="1"/>
  <c r="Q296" i="10" s="1"/>
  <c r="J721" i="10"/>
  <c r="J717" i="10" s="1"/>
  <c r="J716" i="10" s="1"/>
  <c r="K634" i="10"/>
  <c r="M634" i="10" s="1"/>
  <c r="O634" i="10" s="1"/>
  <c r="Q634" i="10" s="1"/>
  <c r="G632" i="10"/>
  <c r="G631" i="10" s="1"/>
  <c r="G630" i="10" s="1"/>
  <c r="G622" i="10" s="1"/>
  <c r="K633" i="10"/>
  <c r="M633" i="10" s="1"/>
  <c r="O633" i="10" s="1"/>
  <c r="Q633" i="10" s="1"/>
  <c r="H491" i="8"/>
  <c r="J491" i="8" s="1"/>
  <c r="L491" i="8" s="1"/>
  <c r="N491" i="8" s="1"/>
  <c r="P491" i="8" s="1"/>
  <c r="G478" i="8"/>
  <c r="H467" i="8"/>
  <c r="J467" i="8" s="1"/>
  <c r="L467" i="8" s="1"/>
  <c r="N467" i="8" s="1"/>
  <c r="P467" i="8" s="1"/>
  <c r="F489" i="8"/>
  <c r="F488" i="8" s="1"/>
  <c r="H387" i="8"/>
  <c r="J387" i="8" s="1"/>
  <c r="L387" i="8" s="1"/>
  <c r="N387" i="8" s="1"/>
  <c r="P387" i="8" s="1"/>
  <c r="H379" i="8"/>
  <c r="H378" i="8" s="1"/>
  <c r="J378" i="8" s="1"/>
  <c r="L378" i="8" s="1"/>
  <c r="N378" i="8" s="1"/>
  <c r="P378" i="8" s="1"/>
  <c r="H452" i="8"/>
  <c r="J452" i="8" s="1"/>
  <c r="L452" i="8" s="1"/>
  <c r="N452" i="8" s="1"/>
  <c r="P452" i="8" s="1"/>
  <c r="H440" i="8"/>
  <c r="F35" i="8"/>
  <c r="F31" i="8" s="1"/>
  <c r="F30" i="8" s="1"/>
  <c r="F29" i="8" s="1"/>
  <c r="F153" i="8"/>
  <c r="F152" i="8" s="1"/>
  <c r="F151" i="8" s="1"/>
  <c r="F150" i="8" s="1"/>
  <c r="F371" i="8"/>
  <c r="F370" i="8" s="1"/>
  <c r="G606" i="8"/>
  <c r="G605" i="8" s="1"/>
  <c r="G604" i="8" s="1"/>
  <c r="I390" i="8"/>
  <c r="I389" i="8" s="1"/>
  <c r="I465" i="8"/>
  <c r="F65" i="8"/>
  <c r="F449" i="8"/>
  <c r="G65" i="8"/>
  <c r="G61" i="8" s="1"/>
  <c r="I35" i="8"/>
  <c r="I54" i="8"/>
  <c r="I50" i="8" s="1"/>
  <c r="I341" i="8"/>
  <c r="I340" i="8" s="1"/>
  <c r="I338" i="8" s="1"/>
  <c r="I579" i="8"/>
  <c r="I578" i="8" s="1"/>
  <c r="I577" i="8" s="1"/>
  <c r="I576" i="8" s="1"/>
  <c r="I575" i="8" s="1"/>
  <c r="I574" i="8" s="1"/>
  <c r="F54" i="8"/>
  <c r="F123" i="8"/>
  <c r="F122" i="8" s="1"/>
  <c r="F341" i="8"/>
  <c r="F340" i="8" s="1"/>
  <c r="F339" i="8" s="1"/>
  <c r="H486" i="8"/>
  <c r="J486" i="8" s="1"/>
  <c r="L486" i="8" s="1"/>
  <c r="N486" i="8" s="1"/>
  <c r="P486" i="8" s="1"/>
  <c r="H373" i="8"/>
  <c r="H372" i="8" s="1"/>
  <c r="J372" i="8" s="1"/>
  <c r="L372" i="8" s="1"/>
  <c r="N372" i="8" s="1"/>
  <c r="P372" i="8" s="1"/>
  <c r="H13" i="8"/>
  <c r="J13" i="8" s="1"/>
  <c r="L13" i="8" s="1"/>
  <c r="N13" i="8" s="1"/>
  <c r="P13" i="8" s="1"/>
  <c r="G420" i="8"/>
  <c r="G413" i="8" s="1"/>
  <c r="G512" i="8"/>
  <c r="F20" i="8"/>
  <c r="F19" i="8" s="1"/>
  <c r="F18" i="8" s="1"/>
  <c r="F128" i="8"/>
  <c r="F121" i="8" s="1"/>
  <c r="F465" i="8"/>
  <c r="J472" i="8"/>
  <c r="L472" i="8" s="1"/>
  <c r="N472" i="8" s="1"/>
  <c r="P472" i="8" s="1"/>
  <c r="F86" i="8"/>
  <c r="F445" i="8"/>
  <c r="F444" i="8" s="1"/>
  <c r="F443" i="8" s="1"/>
  <c r="F442" i="8" s="1"/>
  <c r="H494" i="8"/>
  <c r="J494" i="8" s="1"/>
  <c r="L494" i="8" s="1"/>
  <c r="N494" i="8" s="1"/>
  <c r="P494" i="8" s="1"/>
  <c r="H525" i="8"/>
  <c r="J525" i="8" s="1"/>
  <c r="L525" i="8" s="1"/>
  <c r="N525" i="8" s="1"/>
  <c r="P525" i="8" s="1"/>
  <c r="F478" i="8"/>
  <c r="F512" i="8"/>
  <c r="F579" i="8"/>
  <c r="F578" i="8" s="1"/>
  <c r="F577" i="8" s="1"/>
  <c r="F576" i="8" s="1"/>
  <c r="F575" i="8" s="1"/>
  <c r="F574" i="8" s="1"/>
  <c r="H624" i="8"/>
  <c r="J624" i="8" s="1"/>
  <c r="L624" i="8" s="1"/>
  <c r="N624" i="8" s="1"/>
  <c r="H571" i="8"/>
  <c r="J571" i="8" s="1"/>
  <c r="L571" i="8" s="1"/>
  <c r="N571" i="8" s="1"/>
  <c r="P571" i="8" s="1"/>
  <c r="H540" i="8"/>
  <c r="H522" i="8"/>
  <c r="J522" i="8" s="1"/>
  <c r="L522" i="8" s="1"/>
  <c r="N522" i="8" s="1"/>
  <c r="P522" i="8" s="1"/>
  <c r="H503" i="8"/>
  <c r="H502" i="8" s="1"/>
  <c r="J502" i="8" s="1"/>
  <c r="L502" i="8" s="1"/>
  <c r="N502" i="8" s="1"/>
  <c r="P502" i="8" s="1"/>
  <c r="H457" i="8"/>
  <c r="J457" i="8" s="1"/>
  <c r="L457" i="8" s="1"/>
  <c r="N457" i="8" s="1"/>
  <c r="P457" i="8" s="1"/>
  <c r="H418" i="8"/>
  <c r="H392" i="8"/>
  <c r="J392" i="8" s="1"/>
  <c r="L392" i="8" s="1"/>
  <c r="N392" i="8" s="1"/>
  <c r="P392" i="8" s="1"/>
  <c r="G203" i="8"/>
  <c r="G202" i="8" s="1"/>
  <c r="G201" i="8" s="1"/>
  <c r="G200" i="8" s="1"/>
  <c r="H450" i="8"/>
  <c r="J450" i="8" s="1"/>
  <c r="L450" i="8" s="1"/>
  <c r="N450" i="8" s="1"/>
  <c r="P450" i="8" s="1"/>
  <c r="G579" i="8"/>
  <c r="G578" i="8" s="1"/>
  <c r="G577" i="8" s="1"/>
  <c r="G576" i="8" s="1"/>
  <c r="G575" i="8" s="1"/>
  <c r="G574" i="8" s="1"/>
  <c r="G622" i="8"/>
  <c r="G621" i="8" s="1"/>
  <c r="G620" i="8" s="1"/>
  <c r="G613" i="8" s="1"/>
  <c r="G603" i="8" s="1"/>
  <c r="I24" i="8"/>
  <c r="I20" i="8" s="1"/>
  <c r="I19" i="8" s="1"/>
  <c r="I18" i="8" s="1"/>
  <c r="J602" i="8"/>
  <c r="L602" i="8" s="1"/>
  <c r="N602" i="8" s="1"/>
  <c r="P602" i="8" s="1"/>
  <c r="F61" i="8"/>
  <c r="G465" i="8"/>
  <c r="F314" i="8"/>
  <c r="F313" i="8" s="1"/>
  <c r="F312" i="8" s="1"/>
  <c r="F508" i="8"/>
  <c r="F507" i="8" s="1"/>
  <c r="F506" i="8" s="1"/>
  <c r="F505" i="8" s="1"/>
  <c r="F535" i="8"/>
  <c r="F527" i="8" s="1"/>
  <c r="F606" i="8"/>
  <c r="F605" i="8" s="1"/>
  <c r="F604" i="8" s="1"/>
  <c r="H500" i="8"/>
  <c r="H499" i="8" s="1"/>
  <c r="J499" i="8" s="1"/>
  <c r="L499" i="8" s="1"/>
  <c r="N499" i="8" s="1"/>
  <c r="P499" i="8" s="1"/>
  <c r="H608" i="8"/>
  <c r="J608" i="8" s="1"/>
  <c r="L608" i="8" s="1"/>
  <c r="N608" i="8" s="1"/>
  <c r="P608" i="8" s="1"/>
  <c r="I11" i="8"/>
  <c r="I10" i="8" s="1"/>
  <c r="I9" i="8" s="1"/>
  <c r="I420" i="8"/>
  <c r="I413" i="8" s="1"/>
  <c r="I454" i="8"/>
  <c r="I512" i="8"/>
  <c r="I508" i="8" s="1"/>
  <c r="I507" i="8" s="1"/>
  <c r="I506" i="8" s="1"/>
  <c r="I505" i="8" s="1"/>
  <c r="I543" i="8"/>
  <c r="I542" i="8" s="1"/>
  <c r="I61" i="8"/>
  <c r="F203" i="8"/>
  <c r="F202" i="8" s="1"/>
  <c r="F201" i="8" s="1"/>
  <c r="F200" i="8" s="1"/>
  <c r="H627" i="8"/>
  <c r="H626" i="8" s="1"/>
  <c r="J626" i="8" s="1"/>
  <c r="L626" i="8" s="1"/>
  <c r="N626" i="8" s="1"/>
  <c r="J517" i="8"/>
  <c r="L517" i="8" s="1"/>
  <c r="N517" i="8" s="1"/>
  <c r="P517" i="8" s="1"/>
  <c r="H510" i="8"/>
  <c r="J510" i="8" s="1"/>
  <c r="L510" i="8" s="1"/>
  <c r="N510" i="8" s="1"/>
  <c r="P510" i="8" s="1"/>
  <c r="H398" i="8"/>
  <c r="G24" i="8"/>
  <c r="G20" i="8" s="1"/>
  <c r="G19" i="8" s="1"/>
  <c r="G18" i="8" s="1"/>
  <c r="G35" i="8"/>
  <c r="G54" i="8"/>
  <c r="G50" i="8" s="1"/>
  <c r="G94" i="8"/>
  <c r="G93" i="8" s="1"/>
  <c r="G92" i="8" s="1"/>
  <c r="G86" i="8" s="1"/>
  <c r="G129" i="8"/>
  <c r="G128" i="8" s="1"/>
  <c r="G121" i="8" s="1"/>
  <c r="H480" i="8"/>
  <c r="I153" i="8"/>
  <c r="I152" i="8" s="1"/>
  <c r="F338" i="8"/>
  <c r="F222" i="8"/>
  <c r="F221" i="8" s="1"/>
  <c r="F220" i="8" s="1"/>
  <c r="J447" i="8"/>
  <c r="L447" i="8" s="1"/>
  <c r="N447" i="8" s="1"/>
  <c r="P447" i="8" s="1"/>
  <c r="H446" i="8"/>
  <c r="F50" i="8"/>
  <c r="F369" i="8"/>
  <c r="F368" i="8" s="1"/>
  <c r="G535" i="8"/>
  <c r="G527" i="8" s="1"/>
  <c r="J460" i="8"/>
  <c r="L460" i="8" s="1"/>
  <c r="N460" i="8" s="1"/>
  <c r="P460" i="8" s="1"/>
  <c r="H459" i="8"/>
  <c r="J459" i="8" s="1"/>
  <c r="L459" i="8" s="1"/>
  <c r="N459" i="8" s="1"/>
  <c r="P459" i="8" s="1"/>
  <c r="H493" i="8"/>
  <c r="J219" i="8"/>
  <c r="L219" i="8" s="1"/>
  <c r="N219" i="8" s="1"/>
  <c r="P219" i="8" s="1"/>
  <c r="H218" i="8"/>
  <c r="J218" i="8" s="1"/>
  <c r="L218" i="8" s="1"/>
  <c r="N218" i="8" s="1"/>
  <c r="P218" i="8" s="1"/>
  <c r="J601" i="8"/>
  <c r="L601" i="8" s="1"/>
  <c r="N601" i="8" s="1"/>
  <c r="P601" i="8" s="1"/>
  <c r="H600" i="8"/>
  <c r="G371" i="8"/>
  <c r="G370" i="8" s="1"/>
  <c r="H533" i="8"/>
  <c r="F420" i="8"/>
  <c r="F413" i="8" s="1"/>
  <c r="J618" i="8"/>
  <c r="L618" i="8" s="1"/>
  <c r="N618" i="8" s="1"/>
  <c r="P618" i="8" s="1"/>
  <c r="H617" i="8"/>
  <c r="J471" i="8"/>
  <c r="L471" i="8" s="1"/>
  <c r="N471" i="8" s="1"/>
  <c r="P471" i="8" s="1"/>
  <c r="H470" i="8"/>
  <c r="G341" i="8"/>
  <c r="G340" i="8" s="1"/>
  <c r="G445" i="8"/>
  <c r="G444" i="8" s="1"/>
  <c r="G443" i="8" s="1"/>
  <c r="G442" i="8" s="1"/>
  <c r="J595" i="8"/>
  <c r="L595" i="8" s="1"/>
  <c r="N595" i="8" s="1"/>
  <c r="P595" i="8" s="1"/>
  <c r="H594" i="8"/>
  <c r="J367" i="8"/>
  <c r="L367" i="8" s="1"/>
  <c r="N367" i="8" s="1"/>
  <c r="P367" i="8" s="1"/>
  <c r="H366" i="8"/>
  <c r="F622" i="8"/>
  <c r="F621" i="8" s="1"/>
  <c r="F620" i="8" s="1"/>
  <c r="F613" i="8" s="1"/>
  <c r="L633" i="8"/>
  <c r="N633" i="8" s="1"/>
  <c r="H632" i="8"/>
  <c r="H406" i="8"/>
  <c r="H411" i="8"/>
  <c r="H429" i="8"/>
  <c r="H434" i="8"/>
  <c r="G508" i="8"/>
  <c r="G507" i="8" s="1"/>
  <c r="G506" i="8" s="1"/>
  <c r="G505" i="8" s="1"/>
  <c r="H554" i="8"/>
  <c r="H611" i="8"/>
  <c r="I535" i="8"/>
  <c r="I527" i="8" s="1"/>
  <c r="J518" i="8"/>
  <c r="L518" i="8" s="1"/>
  <c r="N518" i="8" s="1"/>
  <c r="P518" i="8" s="1"/>
  <c r="J448" i="8"/>
  <c r="L448" i="8" s="1"/>
  <c r="N448" i="8" s="1"/>
  <c r="P448" i="8" s="1"/>
  <c r="H587" i="8"/>
  <c r="H548" i="8"/>
  <c r="H424" i="8"/>
  <c r="J402" i="8"/>
  <c r="L402" i="8" s="1"/>
  <c r="N402" i="8" s="1"/>
  <c r="P402" i="8" s="1"/>
  <c r="H401" i="8"/>
  <c r="J377" i="8"/>
  <c r="L377" i="8" s="1"/>
  <c r="N377" i="8" s="1"/>
  <c r="P377" i="8" s="1"/>
  <c r="H376" i="8"/>
  <c r="H361" i="8"/>
  <c r="H347" i="8"/>
  <c r="J347" i="8" s="1"/>
  <c r="L347" i="8" s="1"/>
  <c r="N347" i="8" s="1"/>
  <c r="P347" i="8" s="1"/>
  <c r="H126" i="8"/>
  <c r="J126" i="8" s="1"/>
  <c r="L126" i="8" s="1"/>
  <c r="N126" i="8" s="1"/>
  <c r="P126" i="8" s="1"/>
  <c r="H97" i="8"/>
  <c r="J97" i="8" s="1"/>
  <c r="L97" i="8" s="1"/>
  <c r="N97" i="8" s="1"/>
  <c r="P97" i="8" s="1"/>
  <c r="J188" i="8"/>
  <c r="L188" i="8" s="1"/>
  <c r="N188" i="8" s="1"/>
  <c r="P188" i="8" s="1"/>
  <c r="H187" i="8"/>
  <c r="J187" i="8" s="1"/>
  <c r="L187" i="8" s="1"/>
  <c r="N187" i="8" s="1"/>
  <c r="P187" i="8" s="1"/>
  <c r="G390" i="8"/>
  <c r="G389" i="8" s="1"/>
  <c r="G489" i="8"/>
  <c r="G488" i="8" s="1"/>
  <c r="H607" i="8"/>
  <c r="I613" i="8"/>
  <c r="I603" i="8" s="1"/>
  <c r="J583" i="8"/>
  <c r="L583" i="8" s="1"/>
  <c r="N583" i="8" s="1"/>
  <c r="P583" i="8" s="1"/>
  <c r="H582" i="8"/>
  <c r="J582" i="8" s="1"/>
  <c r="L582" i="8" s="1"/>
  <c r="N582" i="8" s="1"/>
  <c r="P582" i="8" s="1"/>
  <c r="J155" i="8"/>
  <c r="L155" i="8" s="1"/>
  <c r="N155" i="8" s="1"/>
  <c r="P155" i="8" s="1"/>
  <c r="J132" i="8"/>
  <c r="L132" i="8" s="1"/>
  <c r="N132" i="8" s="1"/>
  <c r="P132" i="8" s="1"/>
  <c r="H329" i="8"/>
  <c r="J330" i="8"/>
  <c r="L330" i="8" s="1"/>
  <c r="N330" i="8" s="1"/>
  <c r="P330" i="8" s="1"/>
  <c r="I31" i="8"/>
  <c r="I30" i="8" s="1"/>
  <c r="G31" i="8"/>
  <c r="G30" i="8" s="1"/>
  <c r="G29" i="8" s="1"/>
  <c r="G106" i="8"/>
  <c r="G105" i="8" s="1"/>
  <c r="G104" i="8" s="1"/>
  <c r="H455" i="8"/>
  <c r="H513" i="8"/>
  <c r="H565" i="8"/>
  <c r="H580" i="8"/>
  <c r="I371" i="8"/>
  <c r="I370" i="8" s="1"/>
  <c r="J331" i="8"/>
  <c r="L331" i="8" s="1"/>
  <c r="N331" i="8" s="1"/>
  <c r="P331" i="8" s="1"/>
  <c r="I200" i="8"/>
  <c r="I270" i="8"/>
  <c r="I449" i="8"/>
  <c r="I106" i="8"/>
  <c r="I105" i="8" s="1"/>
  <c r="I104" i="8" s="1"/>
  <c r="J545" i="8"/>
  <c r="L545" i="8" s="1"/>
  <c r="N545" i="8" s="1"/>
  <c r="P545" i="8" s="1"/>
  <c r="H285" i="8"/>
  <c r="H236" i="8"/>
  <c r="H235" i="8" s="1"/>
  <c r="J235" i="8" s="1"/>
  <c r="L235" i="8" s="1"/>
  <c r="N235" i="8" s="1"/>
  <c r="P235" i="8" s="1"/>
  <c r="H226" i="8"/>
  <c r="J226" i="8" s="1"/>
  <c r="L226" i="8" s="1"/>
  <c r="N226" i="8" s="1"/>
  <c r="P226" i="8" s="1"/>
  <c r="H27" i="8"/>
  <c r="J27" i="8" s="1"/>
  <c r="L27" i="8" s="1"/>
  <c r="N27" i="8" s="1"/>
  <c r="P27" i="8" s="1"/>
  <c r="H16" i="8"/>
  <c r="H15" i="8" s="1"/>
  <c r="J15" i="8" s="1"/>
  <c r="L15" i="8" s="1"/>
  <c r="N15" i="8" s="1"/>
  <c r="P15" i="8" s="1"/>
  <c r="J317" i="8"/>
  <c r="L317" i="8" s="1"/>
  <c r="N317" i="8" s="1"/>
  <c r="P317" i="8" s="1"/>
  <c r="J228" i="8"/>
  <c r="L228" i="8" s="1"/>
  <c r="N228" i="8" s="1"/>
  <c r="P228" i="8" s="1"/>
  <c r="H310" i="8"/>
  <c r="J310" i="8" s="1"/>
  <c r="L310" i="8" s="1"/>
  <c r="N310" i="8" s="1"/>
  <c r="P310" i="8" s="1"/>
  <c r="H298" i="8"/>
  <c r="H297" i="8" s="1"/>
  <c r="J297" i="8" s="1"/>
  <c r="L297" i="8" s="1"/>
  <c r="N297" i="8" s="1"/>
  <c r="P297" i="8" s="1"/>
  <c r="G314" i="8"/>
  <c r="G313" i="8" s="1"/>
  <c r="G312" i="8" s="1"/>
  <c r="G270" i="8"/>
  <c r="J316" i="8"/>
  <c r="L316" i="8" s="1"/>
  <c r="N316" i="8" s="1"/>
  <c r="P316" i="8" s="1"/>
  <c r="H315" i="8"/>
  <c r="J315" i="8" s="1"/>
  <c r="L315" i="8" s="1"/>
  <c r="N315" i="8" s="1"/>
  <c r="P315" i="8" s="1"/>
  <c r="G243" i="8"/>
  <c r="H306" i="8"/>
  <c r="H319" i="8"/>
  <c r="H280" i="8"/>
  <c r="H279" i="8" s="1"/>
  <c r="H278" i="8" s="1"/>
  <c r="J278" i="8" s="1"/>
  <c r="L278" i="8" s="1"/>
  <c r="N278" i="8" s="1"/>
  <c r="P278" i="8" s="1"/>
  <c r="H59" i="8"/>
  <c r="J59" i="8" s="1"/>
  <c r="L59" i="8" s="1"/>
  <c r="N59" i="8" s="1"/>
  <c r="P59" i="8" s="1"/>
  <c r="G301" i="8"/>
  <c r="G300" i="8" s="1"/>
  <c r="G293" i="8" s="1"/>
  <c r="J133" i="8"/>
  <c r="L133" i="8" s="1"/>
  <c r="N133" i="8" s="1"/>
  <c r="P133" i="8" s="1"/>
  <c r="J342" i="8"/>
  <c r="L342" i="8" s="1"/>
  <c r="N342" i="8" s="1"/>
  <c r="P342" i="8" s="1"/>
  <c r="F243" i="8"/>
  <c r="H350" i="8"/>
  <c r="J351" i="8"/>
  <c r="L351" i="8" s="1"/>
  <c r="N351" i="8" s="1"/>
  <c r="P351" i="8" s="1"/>
  <c r="H95" i="8"/>
  <c r="J95" i="8" s="1"/>
  <c r="L95" i="8" s="1"/>
  <c r="N95" i="8" s="1"/>
  <c r="P95" i="8" s="1"/>
  <c r="J96" i="8"/>
  <c r="L96" i="8" s="1"/>
  <c r="N96" i="8" s="1"/>
  <c r="P96" i="8" s="1"/>
  <c r="J352" i="8"/>
  <c r="L352" i="8" s="1"/>
  <c r="N352" i="8" s="1"/>
  <c r="P352" i="8" s="1"/>
  <c r="H303" i="8"/>
  <c r="J304" i="8"/>
  <c r="L304" i="8" s="1"/>
  <c r="N304" i="8" s="1"/>
  <c r="P304" i="8" s="1"/>
  <c r="H206" i="8"/>
  <c r="J206" i="8" s="1"/>
  <c r="L206" i="8" s="1"/>
  <c r="N206" i="8" s="1"/>
  <c r="P206" i="8" s="1"/>
  <c r="J207" i="8"/>
  <c r="L207" i="8" s="1"/>
  <c r="N207" i="8" s="1"/>
  <c r="P207" i="8" s="1"/>
  <c r="J120" i="8"/>
  <c r="L120" i="8" s="1"/>
  <c r="N120" i="8" s="1"/>
  <c r="P120" i="8" s="1"/>
  <c r="H119" i="8"/>
  <c r="H118" i="8" s="1"/>
  <c r="J343" i="8"/>
  <c r="L343" i="8" s="1"/>
  <c r="N343" i="8" s="1"/>
  <c r="P343" i="8" s="1"/>
  <c r="J162" i="8"/>
  <c r="L162" i="8" s="1"/>
  <c r="N162" i="8" s="1"/>
  <c r="P162" i="8" s="1"/>
  <c r="H161" i="8"/>
  <c r="H160" i="8" s="1"/>
  <c r="J160" i="8" s="1"/>
  <c r="L160" i="8" s="1"/>
  <c r="N160" i="8" s="1"/>
  <c r="P160" i="8" s="1"/>
  <c r="H356" i="8"/>
  <c r="J198" i="8"/>
  <c r="L198" i="8" s="1"/>
  <c r="N198" i="8" s="1"/>
  <c r="P198" i="8" s="1"/>
  <c r="H197" i="8"/>
  <c r="H196" i="8" s="1"/>
  <c r="J196" i="8" s="1"/>
  <c r="L196" i="8" s="1"/>
  <c r="N196" i="8" s="1"/>
  <c r="P196" i="8" s="1"/>
  <c r="J108" i="8"/>
  <c r="L108" i="8" s="1"/>
  <c r="N108" i="8" s="1"/>
  <c r="P108" i="8" s="1"/>
  <c r="H107" i="8"/>
  <c r="J107" i="8" s="1"/>
  <c r="L107" i="8" s="1"/>
  <c r="N107" i="8" s="1"/>
  <c r="P107" i="8" s="1"/>
  <c r="J344" i="8"/>
  <c r="L344" i="8" s="1"/>
  <c r="N344" i="8" s="1"/>
  <c r="P344" i="8" s="1"/>
  <c r="I243" i="8"/>
  <c r="G173" i="8"/>
  <c r="G172" i="8" s="1"/>
  <c r="J242" i="8"/>
  <c r="L242" i="8" s="1"/>
  <c r="N242" i="8" s="1"/>
  <c r="P242" i="8" s="1"/>
  <c r="J156" i="8"/>
  <c r="L156" i="8" s="1"/>
  <c r="N156" i="8" s="1"/>
  <c r="P156" i="8" s="1"/>
  <c r="F173" i="8"/>
  <c r="F172" i="8" s="1"/>
  <c r="F149" i="8" s="1"/>
  <c r="H166" i="8"/>
  <c r="J166" i="8" s="1"/>
  <c r="L166" i="8" s="1"/>
  <c r="N166" i="8" s="1"/>
  <c r="P166" i="8" s="1"/>
  <c r="H147" i="8"/>
  <c r="H114" i="8"/>
  <c r="J114" i="8" s="1"/>
  <c r="L114" i="8" s="1"/>
  <c r="N114" i="8" s="1"/>
  <c r="P114" i="8" s="1"/>
  <c r="J91" i="8"/>
  <c r="L91" i="8" s="1"/>
  <c r="N91" i="8" s="1"/>
  <c r="P91" i="8" s="1"/>
  <c r="G153" i="8"/>
  <c r="G152" i="8" s="1"/>
  <c r="G151" i="8" s="1"/>
  <c r="G150" i="8" s="1"/>
  <c r="G222" i="8"/>
  <c r="G221" i="8" s="1"/>
  <c r="G220" i="8" s="1"/>
  <c r="H257" i="8"/>
  <c r="H240" i="8"/>
  <c r="J240" i="8" s="1"/>
  <c r="L240" i="8" s="1"/>
  <c r="N240" i="8" s="1"/>
  <c r="P240" i="8" s="1"/>
  <c r="H224" i="8"/>
  <c r="H223" i="8" s="1"/>
  <c r="H192" i="8"/>
  <c r="J192" i="8" s="1"/>
  <c r="L192" i="8" s="1"/>
  <c r="N192" i="8" s="1"/>
  <c r="P192" i="8" s="1"/>
  <c r="H170" i="8"/>
  <c r="J170" i="8" s="1"/>
  <c r="L170" i="8" s="1"/>
  <c r="N170" i="8" s="1"/>
  <c r="P170" i="8" s="1"/>
  <c r="H154" i="8"/>
  <c r="J154" i="8" s="1"/>
  <c r="L154" i="8" s="1"/>
  <c r="N154" i="8" s="1"/>
  <c r="P154" i="8" s="1"/>
  <c r="H70" i="8"/>
  <c r="J70" i="8" s="1"/>
  <c r="L70" i="8" s="1"/>
  <c r="N70" i="8" s="1"/>
  <c r="P70" i="8" s="1"/>
  <c r="H55" i="8"/>
  <c r="J55" i="8" s="1"/>
  <c r="L55" i="8" s="1"/>
  <c r="N55" i="8" s="1"/>
  <c r="P55" i="8" s="1"/>
  <c r="H40" i="8"/>
  <c r="J40" i="8" s="1"/>
  <c r="L40" i="8" s="1"/>
  <c r="N40" i="8" s="1"/>
  <c r="P40" i="8" s="1"/>
  <c r="H262" i="8"/>
  <c r="H233" i="8"/>
  <c r="J169" i="8"/>
  <c r="L169" i="8" s="1"/>
  <c r="N169" i="8" s="1"/>
  <c r="P169" i="8" s="1"/>
  <c r="H168" i="8"/>
  <c r="J110" i="8"/>
  <c r="L110" i="8" s="1"/>
  <c r="N110" i="8" s="1"/>
  <c r="P110" i="8" s="1"/>
  <c r="H109" i="8"/>
  <c r="G11" i="8"/>
  <c r="G10" i="8" s="1"/>
  <c r="G9" i="8" s="1"/>
  <c r="J268" i="8"/>
  <c r="L268" i="8" s="1"/>
  <c r="N268" i="8" s="1"/>
  <c r="P268" i="8" s="1"/>
  <c r="H267" i="8"/>
  <c r="J248" i="8"/>
  <c r="L248" i="8" s="1"/>
  <c r="N248" i="8" s="1"/>
  <c r="P248" i="8" s="1"/>
  <c r="H247" i="8"/>
  <c r="J231" i="8"/>
  <c r="L231" i="8" s="1"/>
  <c r="N231" i="8" s="1"/>
  <c r="P231" i="8" s="1"/>
  <c r="H230" i="8"/>
  <c r="H229" i="8" s="1"/>
  <c r="J213" i="8"/>
  <c r="L213" i="8" s="1"/>
  <c r="N213" i="8" s="1"/>
  <c r="P213" i="8" s="1"/>
  <c r="H212" i="8"/>
  <c r="J131" i="8"/>
  <c r="L131" i="8" s="1"/>
  <c r="N131" i="8" s="1"/>
  <c r="P131" i="8" s="1"/>
  <c r="H130" i="8"/>
  <c r="H57" i="8"/>
  <c r="J57" i="8" s="1"/>
  <c r="L57" i="8" s="1"/>
  <c r="N57" i="8" s="1"/>
  <c r="P57" i="8" s="1"/>
  <c r="J58" i="8"/>
  <c r="L58" i="8" s="1"/>
  <c r="N58" i="8" s="1"/>
  <c r="P58" i="8" s="1"/>
  <c r="J26" i="8"/>
  <c r="L26" i="8" s="1"/>
  <c r="N26" i="8" s="1"/>
  <c r="P26" i="8" s="1"/>
  <c r="H25" i="8"/>
  <c r="J138" i="8"/>
  <c r="L138" i="8" s="1"/>
  <c r="N138" i="8" s="1"/>
  <c r="P138" i="8" s="1"/>
  <c r="H137" i="8"/>
  <c r="J64" i="8"/>
  <c r="L64" i="8" s="1"/>
  <c r="N64" i="8" s="1"/>
  <c r="P64" i="8" s="1"/>
  <c r="H63" i="8"/>
  <c r="J34" i="8"/>
  <c r="L34" i="8" s="1"/>
  <c r="N34" i="8" s="1"/>
  <c r="P34" i="8" s="1"/>
  <c r="H33" i="8"/>
  <c r="J205" i="8"/>
  <c r="L205" i="8" s="1"/>
  <c r="N205" i="8" s="1"/>
  <c r="P205" i="8" s="1"/>
  <c r="H204" i="8"/>
  <c r="J178" i="8"/>
  <c r="L178" i="8" s="1"/>
  <c r="N178" i="8" s="1"/>
  <c r="P178" i="8" s="1"/>
  <c r="H177" i="8"/>
  <c r="J159" i="8"/>
  <c r="L159" i="8" s="1"/>
  <c r="N159" i="8" s="1"/>
  <c r="P159" i="8" s="1"/>
  <c r="H158" i="8"/>
  <c r="H140" i="8"/>
  <c r="H139" i="8" s="1"/>
  <c r="J139" i="8" s="1"/>
  <c r="L139" i="8" s="1"/>
  <c r="N139" i="8" s="1"/>
  <c r="P139" i="8" s="1"/>
  <c r="J125" i="8"/>
  <c r="L125" i="8" s="1"/>
  <c r="N125" i="8" s="1"/>
  <c r="P125" i="8" s="1"/>
  <c r="H124" i="8"/>
  <c r="H83" i="8"/>
  <c r="H66" i="8"/>
  <c r="H52" i="8"/>
  <c r="H36" i="8"/>
  <c r="H274" i="8"/>
  <c r="H252" i="8"/>
  <c r="H182" i="8"/>
  <c r="H102" i="8"/>
  <c r="H76" i="8"/>
  <c r="H75" i="8" s="1"/>
  <c r="H74" i="8" s="1"/>
  <c r="H73" i="8" s="1"/>
  <c r="H72" i="8" s="1"/>
  <c r="H68" i="8"/>
  <c r="J68" i="8" s="1"/>
  <c r="L68" i="8" s="1"/>
  <c r="N68" i="8" s="1"/>
  <c r="P68" i="8" s="1"/>
  <c r="H46" i="8"/>
  <c r="H38" i="8"/>
  <c r="J38" i="8" s="1"/>
  <c r="L38" i="8" s="1"/>
  <c r="N38" i="8" s="1"/>
  <c r="P38" i="8" s="1"/>
  <c r="H22" i="8"/>
  <c r="I173" i="8"/>
  <c r="I172" i="8" s="1"/>
  <c r="J90" i="8"/>
  <c r="L90" i="8" s="1"/>
  <c r="N90" i="8" s="1"/>
  <c r="P90" i="8" s="1"/>
  <c r="I229" i="8"/>
  <c r="I223" i="8"/>
  <c r="I222" i="8" s="1"/>
  <c r="I128" i="8"/>
  <c r="I89" i="8"/>
  <c r="I75" i="8"/>
  <c r="I576" i="10"/>
  <c r="K576" i="10" s="1"/>
  <c r="M576" i="10" s="1"/>
  <c r="O576" i="10" s="1"/>
  <c r="Q576" i="10" s="1"/>
  <c r="I620" i="10"/>
  <c r="K620" i="10" s="1"/>
  <c r="M620" i="10" s="1"/>
  <c r="O620" i="10" s="1"/>
  <c r="Q620" i="10" s="1"/>
  <c r="I613" i="10"/>
  <c r="K613" i="10" s="1"/>
  <c r="M613" i="10" s="1"/>
  <c r="O613" i="10" s="1"/>
  <c r="Q613" i="10" s="1"/>
  <c r="G574" i="10"/>
  <c r="G573" i="10" s="1"/>
  <c r="G572" i="10" s="1"/>
  <c r="G583" i="10"/>
  <c r="G582" i="10" s="1"/>
  <c r="G581" i="10" s="1"/>
  <c r="H574" i="10"/>
  <c r="H573" i="10" s="1"/>
  <c r="H572" i="10" s="1"/>
  <c r="K605" i="10"/>
  <c r="M605" i="10" s="1"/>
  <c r="O605" i="10" s="1"/>
  <c r="Q605" i="10" s="1"/>
  <c r="J583" i="10"/>
  <c r="J582" i="10" s="1"/>
  <c r="J581" i="10" s="1"/>
  <c r="H583" i="10"/>
  <c r="H582" i="10" s="1"/>
  <c r="H581" i="10" s="1"/>
  <c r="J574" i="10"/>
  <c r="J573" i="10" s="1"/>
  <c r="J572" i="10" s="1"/>
  <c r="I585" i="10"/>
  <c r="I584" i="10" s="1"/>
  <c r="I396" i="10"/>
  <c r="I395" i="10" s="1"/>
  <c r="I394" i="10" s="1"/>
  <c r="I393" i="10" s="1"/>
  <c r="I290" i="10"/>
  <c r="K290" i="10" s="1"/>
  <c r="M290" i="10" s="1"/>
  <c r="O290" i="10" s="1"/>
  <c r="Q290" i="10" s="1"/>
  <c r="K606" i="10"/>
  <c r="M606" i="10" s="1"/>
  <c r="O606" i="10" s="1"/>
  <c r="Q606" i="10" s="1"/>
  <c r="J547" i="10"/>
  <c r="K547" i="10" s="1"/>
  <c r="M547" i="10" s="1"/>
  <c r="O547" i="10" s="1"/>
  <c r="Q547" i="10" s="1"/>
  <c r="G314" i="10"/>
  <c r="G313" i="10" s="1"/>
  <c r="G312" i="10" s="1"/>
  <c r="G311" i="10" s="1"/>
  <c r="K618" i="10"/>
  <c r="M618" i="10" s="1"/>
  <c r="O618" i="10" s="1"/>
  <c r="Q618" i="10" s="1"/>
  <c r="I617" i="10"/>
  <c r="K558" i="10"/>
  <c r="M558" i="10" s="1"/>
  <c r="O558" i="10" s="1"/>
  <c r="Q558" i="10" s="1"/>
  <c r="I557" i="10"/>
  <c r="K727" i="10"/>
  <c r="M727" i="10" s="1"/>
  <c r="O727" i="10" s="1"/>
  <c r="Q727" i="10" s="1"/>
  <c r="I726" i="10"/>
  <c r="K726" i="10" s="1"/>
  <c r="M726" i="10" s="1"/>
  <c r="O726" i="10" s="1"/>
  <c r="Q726" i="10" s="1"/>
  <c r="K580" i="10"/>
  <c r="M580" i="10" s="1"/>
  <c r="O580" i="10" s="1"/>
  <c r="Q580" i="10" s="1"/>
  <c r="I579" i="10"/>
  <c r="I644" i="10"/>
  <c r="K645" i="10"/>
  <c r="M645" i="10" s="1"/>
  <c r="O645" i="10" s="1"/>
  <c r="Q645" i="10" s="1"/>
  <c r="G650" i="10"/>
  <c r="G649" i="10" s="1"/>
  <c r="G648" i="10" s="1"/>
  <c r="G647" i="10" s="1"/>
  <c r="K662" i="10"/>
  <c r="M662" i="10" s="1"/>
  <c r="O662" i="10" s="1"/>
  <c r="Q662" i="10" s="1"/>
  <c r="I661" i="10"/>
  <c r="I603" i="10"/>
  <c r="K603" i="10" s="1"/>
  <c r="M603" i="10" s="1"/>
  <c r="O603" i="10" s="1"/>
  <c r="Q603" i="10" s="1"/>
  <c r="K317" i="10"/>
  <c r="M317" i="10" s="1"/>
  <c r="O317" i="10" s="1"/>
  <c r="Q317" i="10" s="1"/>
  <c r="I316" i="10"/>
  <c r="K316" i="10" s="1"/>
  <c r="M316" i="10" s="1"/>
  <c r="O316" i="10" s="1"/>
  <c r="Q316" i="10" s="1"/>
  <c r="G295" i="10"/>
  <c r="I295" i="10" s="1"/>
  <c r="K295" i="10" s="1"/>
  <c r="M295" i="10" s="1"/>
  <c r="O295" i="10" s="1"/>
  <c r="Q295" i="10" s="1"/>
  <c r="K714" i="10"/>
  <c r="M714" i="10" s="1"/>
  <c r="O714" i="10" s="1"/>
  <c r="Q714" i="10" s="1"/>
  <c r="I713" i="10"/>
  <c r="K371" i="10"/>
  <c r="M371" i="10" s="1"/>
  <c r="O371" i="10" s="1"/>
  <c r="Q371" i="10" s="1"/>
  <c r="I370" i="10"/>
  <c r="I369" i="10" s="1"/>
  <c r="H656" i="10"/>
  <c r="J106" i="10"/>
  <c r="J105" i="10" s="1"/>
  <c r="J104" i="10" s="1"/>
  <c r="I734" i="10"/>
  <c r="I701" i="10"/>
  <c r="I671" i="10"/>
  <c r="I628" i="10"/>
  <c r="I610" i="10"/>
  <c r="I588" i="10"/>
  <c r="I518" i="10"/>
  <c r="K518" i="10" s="1"/>
  <c r="M518" i="10" s="1"/>
  <c r="O518" i="10" s="1"/>
  <c r="Q518" i="10" s="1"/>
  <c r="I147" i="10"/>
  <c r="I146" i="10" s="1"/>
  <c r="I601" i="10"/>
  <c r="I719" i="10"/>
  <c r="J599" i="10"/>
  <c r="J598" i="10" s="1"/>
  <c r="J597" i="10" s="1"/>
  <c r="J517" i="10"/>
  <c r="J516" i="10" s="1"/>
  <c r="J515" i="10" s="1"/>
  <c r="J514" i="10" s="1"/>
  <c r="J513" i="10" s="1"/>
  <c r="J512" i="10" s="1"/>
  <c r="J728" i="10"/>
  <c r="K522" i="10"/>
  <c r="M522" i="10" s="1"/>
  <c r="O522" i="10" s="1"/>
  <c r="Q522" i="10" s="1"/>
  <c r="I510" i="10"/>
  <c r="I509" i="10" s="1"/>
  <c r="I508" i="10" s="1"/>
  <c r="J666" i="10"/>
  <c r="J665" i="10" s="1"/>
  <c r="J664" i="10" s="1"/>
  <c r="J656" i="10" s="1"/>
  <c r="G288" i="10"/>
  <c r="G425" i="10"/>
  <c r="G424" i="10" s="1"/>
  <c r="G376" i="10"/>
  <c r="G375" i="10" s="1"/>
  <c r="G374" i="10" s="1"/>
  <c r="G373" i="10" s="1"/>
  <c r="I222" i="10"/>
  <c r="K222" i="10" s="1"/>
  <c r="M222" i="10" s="1"/>
  <c r="O222" i="10" s="1"/>
  <c r="Q222" i="10" s="1"/>
  <c r="I33" i="10"/>
  <c r="I32" i="10" s="1"/>
  <c r="I31" i="10" s="1"/>
  <c r="I30" i="10" s="1"/>
  <c r="I29" i="10" s="1"/>
  <c r="I186" i="10"/>
  <c r="K186" i="10" s="1"/>
  <c r="M186" i="10" s="1"/>
  <c r="O186" i="10" s="1"/>
  <c r="Q186" i="10" s="1"/>
  <c r="G301" i="10"/>
  <c r="H335" i="10"/>
  <c r="H334" i="10" s="1"/>
  <c r="J425" i="10"/>
  <c r="J424" i="10" s="1"/>
  <c r="K485" i="10"/>
  <c r="M485" i="10" s="1"/>
  <c r="O485" i="10" s="1"/>
  <c r="Q485" i="10" s="1"/>
  <c r="I414" i="10"/>
  <c r="I413" i="10" s="1"/>
  <c r="I356" i="10"/>
  <c r="K356" i="10" s="1"/>
  <c r="M356" i="10" s="1"/>
  <c r="O356" i="10" s="1"/>
  <c r="Q356" i="10" s="1"/>
  <c r="I343" i="10"/>
  <c r="I342" i="10" s="1"/>
  <c r="K342" i="10" s="1"/>
  <c r="M342" i="10" s="1"/>
  <c r="O342" i="10" s="1"/>
  <c r="Q342" i="10" s="1"/>
  <c r="I323" i="10"/>
  <c r="K323" i="10" s="1"/>
  <c r="M323" i="10" s="1"/>
  <c r="O323" i="10" s="1"/>
  <c r="Q323" i="10" s="1"/>
  <c r="I293" i="10"/>
  <c r="I292" i="10" s="1"/>
  <c r="H425" i="10"/>
  <c r="H424" i="10" s="1"/>
  <c r="H288" i="10"/>
  <c r="J346" i="10"/>
  <c r="J345" i="10" s="1"/>
  <c r="H406" i="10"/>
  <c r="H405" i="10" s="1"/>
  <c r="J335" i="10"/>
  <c r="J334" i="10" s="1"/>
  <c r="G346" i="10"/>
  <c r="G345" i="10" s="1"/>
  <c r="I503" i="10"/>
  <c r="I502" i="10" s="1"/>
  <c r="I479" i="10"/>
  <c r="K479" i="10" s="1"/>
  <c r="M479" i="10" s="1"/>
  <c r="O479" i="10" s="1"/>
  <c r="Q479" i="10" s="1"/>
  <c r="I441" i="10"/>
  <c r="I440" i="10" s="1"/>
  <c r="I439" i="10" s="1"/>
  <c r="I438" i="10" s="1"/>
  <c r="I378" i="10"/>
  <c r="H301" i="10"/>
  <c r="H346" i="10"/>
  <c r="H345" i="10" s="1"/>
  <c r="K239" i="10"/>
  <c r="M239" i="10" s="1"/>
  <c r="O239" i="10" s="1"/>
  <c r="Q239" i="10" s="1"/>
  <c r="I238" i="10"/>
  <c r="I237" i="10" s="1"/>
  <c r="I319" i="10"/>
  <c r="K319" i="10" s="1"/>
  <c r="M319" i="10" s="1"/>
  <c r="O319" i="10" s="1"/>
  <c r="Q319" i="10" s="1"/>
  <c r="I469" i="10"/>
  <c r="K469" i="10" s="1"/>
  <c r="M469" i="10" s="1"/>
  <c r="O469" i="10" s="1"/>
  <c r="Q469" i="10" s="1"/>
  <c r="K428" i="10"/>
  <c r="M428" i="10" s="1"/>
  <c r="O428" i="10" s="1"/>
  <c r="Q428" i="10" s="1"/>
  <c r="H490" i="10"/>
  <c r="G406" i="10"/>
  <c r="G405" i="10" s="1"/>
  <c r="K464" i="10"/>
  <c r="M464" i="10" s="1"/>
  <c r="O464" i="10" s="1"/>
  <c r="Q464" i="10" s="1"/>
  <c r="K240" i="10"/>
  <c r="M240" i="10" s="1"/>
  <c r="O240" i="10" s="1"/>
  <c r="Q240" i="10" s="1"/>
  <c r="G335" i="10"/>
  <c r="G334" i="10" s="1"/>
  <c r="I488" i="10"/>
  <c r="K488" i="10" s="1"/>
  <c r="M488" i="10" s="1"/>
  <c r="O488" i="10" s="1"/>
  <c r="Q488" i="10" s="1"/>
  <c r="I476" i="10"/>
  <c r="I475" i="10" s="1"/>
  <c r="I446" i="10"/>
  <c r="I445" i="10" s="1"/>
  <c r="I299" i="10"/>
  <c r="K299" i="10" s="1"/>
  <c r="M299" i="10" s="1"/>
  <c r="O299" i="10" s="1"/>
  <c r="Q299" i="10" s="1"/>
  <c r="I282" i="10"/>
  <c r="I281" i="10" s="1"/>
  <c r="I280" i="10" s="1"/>
  <c r="I279" i="10" s="1"/>
  <c r="I278" i="10" s="1"/>
  <c r="I277" i="10" s="1"/>
  <c r="I276" i="10" s="1"/>
  <c r="I249" i="10"/>
  <c r="K249" i="10" s="1"/>
  <c r="M249" i="10" s="1"/>
  <c r="O249" i="10" s="1"/>
  <c r="Q249" i="10" s="1"/>
  <c r="I274" i="10"/>
  <c r="K274" i="10" s="1"/>
  <c r="M274" i="10" s="1"/>
  <c r="O274" i="10" s="1"/>
  <c r="Q274" i="10" s="1"/>
  <c r="H376" i="10"/>
  <c r="H375" i="10" s="1"/>
  <c r="H374" i="10" s="1"/>
  <c r="H373" i="10" s="1"/>
  <c r="H450" i="10"/>
  <c r="H449" i="10" s="1"/>
  <c r="H448" i="10" s="1"/>
  <c r="J490" i="10"/>
  <c r="G450" i="10"/>
  <c r="G449" i="10" s="1"/>
  <c r="G448" i="10" s="1"/>
  <c r="G490" i="10"/>
  <c r="G216" i="10"/>
  <c r="H216" i="10"/>
  <c r="K497" i="10"/>
  <c r="M497" i="10" s="1"/>
  <c r="O497" i="10" s="1"/>
  <c r="Q497" i="10" s="1"/>
  <c r="I496" i="10"/>
  <c r="K459" i="10"/>
  <c r="M459" i="10" s="1"/>
  <c r="O459" i="10" s="1"/>
  <c r="Q459" i="10" s="1"/>
  <c r="I458" i="10"/>
  <c r="K363" i="10"/>
  <c r="M363" i="10" s="1"/>
  <c r="O363" i="10" s="1"/>
  <c r="Q363" i="10" s="1"/>
  <c r="I362" i="10"/>
  <c r="K322" i="10"/>
  <c r="M322" i="10" s="1"/>
  <c r="O322" i="10" s="1"/>
  <c r="Q322" i="10" s="1"/>
  <c r="I321" i="10"/>
  <c r="K321" i="10" s="1"/>
  <c r="M321" i="10" s="1"/>
  <c r="O321" i="10" s="1"/>
  <c r="Q321" i="10" s="1"/>
  <c r="I537" i="10"/>
  <c r="K537" i="10" s="1"/>
  <c r="M537" i="10" s="1"/>
  <c r="O537" i="10" s="1"/>
  <c r="Q537" i="10" s="1"/>
  <c r="I533" i="10"/>
  <c r="K482" i="10"/>
  <c r="M482" i="10" s="1"/>
  <c r="O482" i="10" s="1"/>
  <c r="Q482" i="10" s="1"/>
  <c r="I481" i="10"/>
  <c r="I433" i="10"/>
  <c r="I339" i="10"/>
  <c r="K340" i="10"/>
  <c r="M340" i="10" s="1"/>
  <c r="O340" i="10" s="1"/>
  <c r="Q340" i="10" s="1"/>
  <c r="I331" i="10"/>
  <c r="K332" i="10"/>
  <c r="M332" i="10" s="1"/>
  <c r="O332" i="10" s="1"/>
  <c r="Q332" i="10" s="1"/>
  <c r="K531" i="10"/>
  <c r="M531" i="10" s="1"/>
  <c r="O531" i="10" s="1"/>
  <c r="Q531" i="10" s="1"/>
  <c r="K341" i="10"/>
  <c r="M341" i="10" s="1"/>
  <c r="O341" i="10" s="1"/>
  <c r="Q341" i="10" s="1"/>
  <c r="K530" i="10"/>
  <c r="M530" i="10" s="1"/>
  <c r="O530" i="10" s="1"/>
  <c r="Q530" i="10" s="1"/>
  <c r="I529" i="10"/>
  <c r="K430" i="10"/>
  <c r="M430" i="10" s="1"/>
  <c r="O430" i="10" s="1"/>
  <c r="Q430" i="10" s="1"/>
  <c r="I429" i="10"/>
  <c r="K429" i="10" s="1"/>
  <c r="M429" i="10" s="1"/>
  <c r="O429" i="10" s="1"/>
  <c r="Q429" i="10" s="1"/>
  <c r="K255" i="10"/>
  <c r="M255" i="10" s="1"/>
  <c r="O255" i="10" s="1"/>
  <c r="Q255" i="10" s="1"/>
  <c r="I254" i="10"/>
  <c r="K431" i="10"/>
  <c r="M431" i="10" s="1"/>
  <c r="O431" i="10" s="1"/>
  <c r="Q431" i="10" s="1"/>
  <c r="K423" i="10"/>
  <c r="M423" i="10" s="1"/>
  <c r="O423" i="10" s="1"/>
  <c r="Q423" i="10" s="1"/>
  <c r="I422" i="10"/>
  <c r="K409" i="10"/>
  <c r="M409" i="10" s="1"/>
  <c r="O409" i="10" s="1"/>
  <c r="Q409" i="10" s="1"/>
  <c r="I408" i="10"/>
  <c r="I386" i="10"/>
  <c r="K387" i="10"/>
  <c r="M387" i="10" s="1"/>
  <c r="O387" i="10" s="1"/>
  <c r="Q387" i="10" s="1"/>
  <c r="K545" i="10"/>
  <c r="M545" i="10" s="1"/>
  <c r="O545" i="10" s="1"/>
  <c r="Q545" i="10" s="1"/>
  <c r="I544" i="10"/>
  <c r="K521" i="10"/>
  <c r="M521" i="10" s="1"/>
  <c r="O521" i="10" s="1"/>
  <c r="Q521" i="10" s="1"/>
  <c r="I520" i="10"/>
  <c r="K520" i="10" s="1"/>
  <c r="M520" i="10" s="1"/>
  <c r="O520" i="10" s="1"/>
  <c r="Q520" i="10" s="1"/>
  <c r="K487" i="10"/>
  <c r="M487" i="10" s="1"/>
  <c r="O487" i="10" s="1"/>
  <c r="Q487" i="10" s="1"/>
  <c r="I486" i="10"/>
  <c r="K454" i="10"/>
  <c r="M454" i="10" s="1"/>
  <c r="O454" i="10" s="1"/>
  <c r="Q454" i="10" s="1"/>
  <c r="I453" i="10"/>
  <c r="I452" i="10" s="1"/>
  <c r="I451" i="10" s="1"/>
  <c r="I411" i="10"/>
  <c r="I410" i="10" s="1"/>
  <c r="I401" i="10"/>
  <c r="K310" i="10"/>
  <c r="M310" i="10" s="1"/>
  <c r="O310" i="10" s="1"/>
  <c r="Q310" i="10" s="1"/>
  <c r="I309" i="10"/>
  <c r="K248" i="10"/>
  <c r="M248" i="10" s="1"/>
  <c r="O248" i="10" s="1"/>
  <c r="Q248" i="10" s="1"/>
  <c r="I247" i="10"/>
  <c r="J216" i="10"/>
  <c r="I535" i="10"/>
  <c r="K535" i="10" s="1"/>
  <c r="M535" i="10" s="1"/>
  <c r="O535" i="10" s="1"/>
  <c r="Q535" i="10" s="1"/>
  <c r="I417" i="10"/>
  <c r="I391" i="10"/>
  <c r="I390" i="10" s="1"/>
  <c r="I389" i="10" s="1"/>
  <c r="I388" i="10" s="1"/>
  <c r="I381" i="10"/>
  <c r="I380" i="10" s="1"/>
  <c r="I350" i="10"/>
  <c r="I303" i="10"/>
  <c r="I302" i="10" s="1"/>
  <c r="K302" i="10" s="1"/>
  <c r="M302" i="10" s="1"/>
  <c r="O302" i="10" s="1"/>
  <c r="Q302" i="10" s="1"/>
  <c r="I268" i="10"/>
  <c r="K230" i="10"/>
  <c r="M230" i="10" s="1"/>
  <c r="O230" i="10" s="1"/>
  <c r="I229" i="10"/>
  <c r="J113" i="10"/>
  <c r="K426" i="10"/>
  <c r="M426" i="10" s="1"/>
  <c r="O426" i="10" s="1"/>
  <c r="Q426" i="10" s="1"/>
  <c r="K463" i="10"/>
  <c r="M463" i="10" s="1"/>
  <c r="O463" i="10" s="1"/>
  <c r="Q463" i="10" s="1"/>
  <c r="K427" i="10"/>
  <c r="M427" i="10" s="1"/>
  <c r="O427" i="10" s="1"/>
  <c r="Q427" i="10" s="1"/>
  <c r="J462" i="10"/>
  <c r="J452" i="10"/>
  <c r="J440" i="10"/>
  <c r="J413" i="10"/>
  <c r="J410" i="10"/>
  <c r="J395" i="10"/>
  <c r="J390" i="10"/>
  <c r="J376" i="10"/>
  <c r="J301" i="10"/>
  <c r="J292" i="10"/>
  <c r="J281" i="10"/>
  <c r="J259" i="10"/>
  <c r="I128" i="10"/>
  <c r="K128" i="10" s="1"/>
  <c r="M128" i="10" s="1"/>
  <c r="O128" i="10" s="1"/>
  <c r="Q128" i="10" s="1"/>
  <c r="H83" i="10"/>
  <c r="H76" i="10" s="1"/>
  <c r="I162" i="10"/>
  <c r="I161" i="10" s="1"/>
  <c r="K161" i="10" s="1"/>
  <c r="M161" i="10" s="1"/>
  <c r="O161" i="10" s="1"/>
  <c r="Q161" i="10" s="1"/>
  <c r="I96" i="10"/>
  <c r="K96" i="10" s="1"/>
  <c r="M96" i="10" s="1"/>
  <c r="O96" i="10" s="1"/>
  <c r="Q96" i="10" s="1"/>
  <c r="I196" i="10"/>
  <c r="K196" i="10" s="1"/>
  <c r="M196" i="10" s="1"/>
  <c r="O196" i="10" s="1"/>
  <c r="Q196" i="10" s="1"/>
  <c r="I173" i="10"/>
  <c r="K173" i="10" s="1"/>
  <c r="M173" i="10" s="1"/>
  <c r="O173" i="10" s="1"/>
  <c r="Q173" i="10" s="1"/>
  <c r="I150" i="10"/>
  <c r="K150" i="10" s="1"/>
  <c r="M150" i="10" s="1"/>
  <c r="O150" i="10" s="1"/>
  <c r="Q150" i="10" s="1"/>
  <c r="I102" i="10"/>
  <c r="K102" i="10" s="1"/>
  <c r="M102" i="10" s="1"/>
  <c r="O102" i="10" s="1"/>
  <c r="Q102" i="10" s="1"/>
  <c r="H94" i="10"/>
  <c r="H93" i="10" s="1"/>
  <c r="H145" i="10"/>
  <c r="H144" i="10" s="1"/>
  <c r="H143" i="10" s="1"/>
  <c r="G164" i="10"/>
  <c r="I81" i="10"/>
  <c r="K81" i="10" s="1"/>
  <c r="M81" i="10" s="1"/>
  <c r="O81" i="10" s="1"/>
  <c r="Q81" i="10" s="1"/>
  <c r="I74" i="10"/>
  <c r="I59" i="10"/>
  <c r="I58" i="10" s="1"/>
  <c r="I47" i="10"/>
  <c r="I46" i="10" s="1"/>
  <c r="I45" i="10" s="1"/>
  <c r="I44" i="10" s="1"/>
  <c r="H22" i="10"/>
  <c r="H25" i="10"/>
  <c r="H24" i="10" s="1"/>
  <c r="H23" i="10" s="1"/>
  <c r="H113" i="10"/>
  <c r="J94" i="10"/>
  <c r="J93" i="10" s="1"/>
  <c r="G83" i="10"/>
  <c r="G94" i="10"/>
  <c r="G93" i="10" s="1"/>
  <c r="I202" i="10"/>
  <c r="K202" i="10" s="1"/>
  <c r="M202" i="10" s="1"/>
  <c r="O202" i="10" s="1"/>
  <c r="Q202" i="10" s="1"/>
  <c r="I156" i="10"/>
  <c r="K156" i="10" s="1"/>
  <c r="M156" i="10" s="1"/>
  <c r="O156" i="10" s="1"/>
  <c r="Q156" i="10" s="1"/>
  <c r="I85" i="10"/>
  <c r="K85" i="10" s="1"/>
  <c r="M85" i="10" s="1"/>
  <c r="O85" i="10" s="1"/>
  <c r="Q85" i="10" s="1"/>
  <c r="I79" i="10"/>
  <c r="I27" i="10"/>
  <c r="I26" i="10" s="1"/>
  <c r="G145" i="10"/>
  <c r="G144" i="10" s="1"/>
  <c r="G143" i="10" s="1"/>
  <c r="G180" i="10"/>
  <c r="G179" i="10" s="1"/>
  <c r="H164" i="10"/>
  <c r="G113" i="10"/>
  <c r="K65" i="10"/>
  <c r="M65" i="10" s="1"/>
  <c r="O65" i="10" s="1"/>
  <c r="Q65" i="10" s="1"/>
  <c r="I64" i="10"/>
  <c r="I168" i="10"/>
  <c r="I153" i="10"/>
  <c r="I152" i="10" s="1"/>
  <c r="I118" i="10"/>
  <c r="I99" i="10"/>
  <c r="I52" i="10"/>
  <c r="J180" i="10"/>
  <c r="J179" i="10" s="1"/>
  <c r="I190" i="10"/>
  <c r="I177" i="10"/>
  <c r="I159" i="10"/>
  <c r="I158" i="10" s="1"/>
  <c r="K158" i="10" s="1"/>
  <c r="M158" i="10" s="1"/>
  <c r="O158" i="10" s="1"/>
  <c r="Q158" i="10" s="1"/>
  <c r="I123" i="10"/>
  <c r="I109" i="10"/>
  <c r="I18" i="10"/>
  <c r="K18" i="10" s="1"/>
  <c r="M18" i="10" s="1"/>
  <c r="O18" i="10" s="1"/>
  <c r="Q18" i="10" s="1"/>
  <c r="J164" i="10"/>
  <c r="I69" i="10"/>
  <c r="I54" i="10"/>
  <c r="K54" i="10" s="1"/>
  <c r="M54" i="10" s="1"/>
  <c r="O54" i="10" s="1"/>
  <c r="Q54" i="10" s="1"/>
  <c r="I40" i="10"/>
  <c r="I20" i="10"/>
  <c r="K20" i="10" s="1"/>
  <c r="M20" i="10" s="1"/>
  <c r="O20" i="10" s="1"/>
  <c r="Q20" i="10" s="1"/>
  <c r="I16" i="10"/>
  <c r="J146" i="10"/>
  <c r="J152" i="10"/>
  <c r="J87" i="10"/>
  <c r="J44" i="10"/>
  <c r="J31" i="10"/>
  <c r="F33" i="4"/>
  <c r="J500" i="8" l="1"/>
  <c r="L500" i="8" s="1"/>
  <c r="N500" i="8" s="1"/>
  <c r="P500" i="8" s="1"/>
  <c r="G464" i="8"/>
  <c r="G463" i="8" s="1"/>
  <c r="H381" i="8"/>
  <c r="J381" i="8" s="1"/>
  <c r="L381" i="8" s="1"/>
  <c r="N381" i="8" s="1"/>
  <c r="P381" i="8" s="1"/>
  <c r="O208" i="10"/>
  <c r="O207" i="10" s="1"/>
  <c r="O206" i="10" s="1"/>
  <c r="O205" i="10" s="1"/>
  <c r="O204" i="10" s="1"/>
  <c r="Q209" i="10"/>
  <c r="Q208" i="10" s="1"/>
  <c r="Q207" i="10" s="1"/>
  <c r="Q206" i="10" s="1"/>
  <c r="Q205" i="10" s="1"/>
  <c r="Q204" i="10" s="1"/>
  <c r="K668" i="10"/>
  <c r="M668" i="10" s="1"/>
  <c r="O668" i="10" s="1"/>
  <c r="Q668" i="10" s="1"/>
  <c r="K476" i="10"/>
  <c r="M476" i="10" s="1"/>
  <c r="O476" i="10" s="1"/>
  <c r="Q476" i="10" s="1"/>
  <c r="I709" i="10"/>
  <c r="F85" i="8"/>
  <c r="J503" i="8"/>
  <c r="L503" i="8" s="1"/>
  <c r="N503" i="8" s="1"/>
  <c r="P503" i="8" s="1"/>
  <c r="H485" i="8"/>
  <c r="J485" i="8" s="1"/>
  <c r="L485" i="8" s="1"/>
  <c r="N485" i="8" s="1"/>
  <c r="P485" i="8" s="1"/>
  <c r="H490" i="8"/>
  <c r="J490" i="8" s="1"/>
  <c r="L490" i="8" s="1"/>
  <c r="N490" i="8" s="1"/>
  <c r="P490" i="8" s="1"/>
  <c r="I464" i="8"/>
  <c r="I463" i="8" s="1"/>
  <c r="I462" i="8" s="1"/>
  <c r="I461" i="8" s="1"/>
  <c r="H475" i="8"/>
  <c r="J475" i="8" s="1"/>
  <c r="L475" i="8" s="1"/>
  <c r="N475" i="8" s="1"/>
  <c r="P475" i="8" s="1"/>
  <c r="I134" i="10"/>
  <c r="I133" i="10" s="1"/>
  <c r="J379" i="8"/>
  <c r="L379" i="8" s="1"/>
  <c r="N379" i="8" s="1"/>
  <c r="P379" i="8" s="1"/>
  <c r="G92" i="10"/>
  <c r="G91" i="10" s="1"/>
  <c r="I140" i="10"/>
  <c r="I139" i="10" s="1"/>
  <c r="I138" i="10" s="1"/>
  <c r="I12" i="10"/>
  <c r="K12" i="10" s="1"/>
  <c r="M12" i="10" s="1"/>
  <c r="O12" i="10" s="1"/>
  <c r="Q12" i="10" s="1"/>
  <c r="H12" i="8"/>
  <c r="H11" i="8" s="1"/>
  <c r="J627" i="8"/>
  <c r="L627" i="8" s="1"/>
  <c r="N627" i="8" s="1"/>
  <c r="H570" i="8"/>
  <c r="I339" i="8"/>
  <c r="F269" i="8"/>
  <c r="H386" i="8"/>
  <c r="I445" i="8"/>
  <c r="I444" i="8" s="1"/>
  <c r="I443" i="8" s="1"/>
  <c r="I442" i="8" s="1"/>
  <c r="I369" i="8"/>
  <c r="I368" i="8" s="1"/>
  <c r="I337" i="8" s="1"/>
  <c r="H623" i="8"/>
  <c r="J623" i="8" s="1"/>
  <c r="L623" i="8" s="1"/>
  <c r="N623" i="8" s="1"/>
  <c r="F49" i="8"/>
  <c r="F48" i="8" s="1"/>
  <c r="J596" i="10"/>
  <c r="G76" i="10"/>
  <c r="G42" i="10" s="1"/>
  <c r="G8" i="10" s="1"/>
  <c r="H92" i="10"/>
  <c r="H91" i="10" s="1"/>
  <c r="H715" i="10"/>
  <c r="H705" i="10" s="1"/>
  <c r="H704" i="10" s="1"/>
  <c r="J646" i="10"/>
  <c r="J474" i="10"/>
  <c r="J473" i="10" s="1"/>
  <c r="J472" i="10" s="1"/>
  <c r="E8" i="4"/>
  <c r="H186" i="8"/>
  <c r="H185" i="8" s="1"/>
  <c r="K261" i="10"/>
  <c r="M261" i="10" s="1"/>
  <c r="O261" i="10" s="1"/>
  <c r="Q261" i="10" s="1"/>
  <c r="K260" i="10"/>
  <c r="M260" i="10" s="1"/>
  <c r="O260" i="10" s="1"/>
  <c r="Q260" i="10" s="1"/>
  <c r="L333" i="10"/>
  <c r="K88" i="10"/>
  <c r="M88" i="10" s="1"/>
  <c r="O88" i="10" s="1"/>
  <c r="Q88" i="10" s="1"/>
  <c r="J715" i="10"/>
  <c r="J705" i="10" s="1"/>
  <c r="J704" i="10" s="1"/>
  <c r="G715" i="10"/>
  <c r="G705" i="10" s="1"/>
  <c r="G704" i="10" s="1"/>
  <c r="I740" i="10"/>
  <c r="I739" i="10" s="1"/>
  <c r="I563" i="10"/>
  <c r="I562" i="10" s="1"/>
  <c r="K562" i="10" s="1"/>
  <c r="M562" i="10" s="1"/>
  <c r="O562" i="10" s="1"/>
  <c r="Q562" i="10" s="1"/>
  <c r="I636" i="10"/>
  <c r="I632" i="10" s="1"/>
  <c r="I106" i="10"/>
  <c r="I105" i="10" s="1"/>
  <c r="I104" i="10" s="1"/>
  <c r="K104" i="10" s="1"/>
  <c r="M104" i="10" s="1"/>
  <c r="O104" i="10" s="1"/>
  <c r="Q104" i="10" s="1"/>
  <c r="K147" i="10"/>
  <c r="M147" i="10" s="1"/>
  <c r="O147" i="10" s="1"/>
  <c r="Q147" i="10" s="1"/>
  <c r="I213" i="10"/>
  <c r="K213" i="10" s="1"/>
  <c r="M213" i="10" s="1"/>
  <c r="O213" i="10" s="1"/>
  <c r="Q213" i="10" s="1"/>
  <c r="I653" i="10"/>
  <c r="K653" i="10" s="1"/>
  <c r="M653" i="10" s="1"/>
  <c r="O653" i="10" s="1"/>
  <c r="Q653" i="10" s="1"/>
  <c r="I689" i="10"/>
  <c r="K689" i="10" s="1"/>
  <c r="M689" i="10" s="1"/>
  <c r="O689" i="10" s="1"/>
  <c r="Q689" i="10" s="1"/>
  <c r="I650" i="10"/>
  <c r="H646" i="10"/>
  <c r="J546" i="10"/>
  <c r="I675" i="10"/>
  <c r="I674" i="10" s="1"/>
  <c r="I619" i="10"/>
  <c r="K619" i="10" s="1"/>
  <c r="M619" i="10" s="1"/>
  <c r="O619" i="10" s="1"/>
  <c r="Q619" i="10" s="1"/>
  <c r="G646" i="10"/>
  <c r="I315" i="10"/>
  <c r="K315" i="10" s="1"/>
  <c r="M315" i="10" s="1"/>
  <c r="O315" i="10" s="1"/>
  <c r="Q315" i="10" s="1"/>
  <c r="I575" i="10"/>
  <c r="K575" i="10" s="1"/>
  <c r="M575" i="10" s="1"/>
  <c r="O575" i="10" s="1"/>
  <c r="Q575" i="10" s="1"/>
  <c r="I721" i="10"/>
  <c r="K721" i="10" s="1"/>
  <c r="M721" i="10" s="1"/>
  <c r="O721" i="10" s="1"/>
  <c r="Q721" i="10" s="1"/>
  <c r="J559" i="10"/>
  <c r="H596" i="10"/>
  <c r="H466" i="8"/>
  <c r="J466" i="8" s="1"/>
  <c r="L466" i="8" s="1"/>
  <c r="N466" i="8" s="1"/>
  <c r="P466" i="8" s="1"/>
  <c r="H449" i="8"/>
  <c r="J449" i="8" s="1"/>
  <c r="L449" i="8" s="1"/>
  <c r="N449" i="8" s="1"/>
  <c r="P449" i="8" s="1"/>
  <c r="H439" i="8"/>
  <c r="J440" i="8"/>
  <c r="L440" i="8" s="1"/>
  <c r="N440" i="8" s="1"/>
  <c r="P440" i="8" s="1"/>
  <c r="G49" i="8"/>
  <c r="G48" i="8" s="1"/>
  <c r="H391" i="8"/>
  <c r="J391" i="8" s="1"/>
  <c r="L391" i="8" s="1"/>
  <c r="N391" i="8" s="1"/>
  <c r="P391" i="8" s="1"/>
  <c r="I269" i="8"/>
  <c r="I49" i="8"/>
  <c r="I48" i="8" s="1"/>
  <c r="H509" i="8"/>
  <c r="J509" i="8" s="1"/>
  <c r="L509" i="8" s="1"/>
  <c r="N509" i="8" s="1"/>
  <c r="P509" i="8" s="1"/>
  <c r="F603" i="8"/>
  <c r="J373" i="8"/>
  <c r="L373" i="8" s="1"/>
  <c r="N373" i="8" s="1"/>
  <c r="P373" i="8" s="1"/>
  <c r="J16" i="8"/>
  <c r="L16" i="8" s="1"/>
  <c r="N16" i="8" s="1"/>
  <c r="P16" i="8" s="1"/>
  <c r="H217" i="8"/>
  <c r="H216" i="8" s="1"/>
  <c r="H215" i="8" s="1"/>
  <c r="H296" i="8"/>
  <c r="J296" i="8" s="1"/>
  <c r="L296" i="8" s="1"/>
  <c r="N296" i="8" s="1"/>
  <c r="P296" i="8" s="1"/>
  <c r="J280" i="8"/>
  <c r="L280" i="8" s="1"/>
  <c r="N280" i="8" s="1"/>
  <c r="P280" i="8" s="1"/>
  <c r="H346" i="8"/>
  <c r="H345" i="8" s="1"/>
  <c r="J345" i="8" s="1"/>
  <c r="L345" i="8" s="1"/>
  <c r="N345" i="8" s="1"/>
  <c r="P345" i="8" s="1"/>
  <c r="F337" i="8"/>
  <c r="J236" i="8"/>
  <c r="L236" i="8" s="1"/>
  <c r="N236" i="8" s="1"/>
  <c r="P236" i="8" s="1"/>
  <c r="H113" i="8"/>
  <c r="J113" i="8" s="1"/>
  <c r="L113" i="8" s="1"/>
  <c r="N113" i="8" s="1"/>
  <c r="P113" i="8" s="1"/>
  <c r="G462" i="8"/>
  <c r="G461" i="8" s="1"/>
  <c r="H524" i="8"/>
  <c r="J524" i="8" s="1"/>
  <c r="L524" i="8" s="1"/>
  <c r="N524" i="8" s="1"/>
  <c r="P524" i="8" s="1"/>
  <c r="G369" i="8"/>
  <c r="G368" i="8" s="1"/>
  <c r="J540" i="8"/>
  <c r="L540" i="8" s="1"/>
  <c r="N540" i="8" s="1"/>
  <c r="P540" i="8" s="1"/>
  <c r="H539" i="8"/>
  <c r="F464" i="8"/>
  <c r="F463" i="8" s="1"/>
  <c r="F462" i="8" s="1"/>
  <c r="F461" i="8" s="1"/>
  <c r="H521" i="8"/>
  <c r="H520" i="8" s="1"/>
  <c r="J398" i="8"/>
  <c r="L398" i="8" s="1"/>
  <c r="N398" i="8" s="1"/>
  <c r="P398" i="8" s="1"/>
  <c r="H397" i="8"/>
  <c r="J397" i="8" s="1"/>
  <c r="L397" i="8" s="1"/>
  <c r="N397" i="8" s="1"/>
  <c r="P397" i="8" s="1"/>
  <c r="F199" i="8"/>
  <c r="H479" i="8"/>
  <c r="J479" i="8" s="1"/>
  <c r="L479" i="8" s="1"/>
  <c r="N479" i="8" s="1"/>
  <c r="P479" i="8" s="1"/>
  <c r="J480" i="8"/>
  <c r="L480" i="8" s="1"/>
  <c r="N480" i="8" s="1"/>
  <c r="P480" i="8" s="1"/>
  <c r="J418" i="8"/>
  <c r="L418" i="8" s="1"/>
  <c r="N418" i="8" s="1"/>
  <c r="P418" i="8" s="1"/>
  <c r="H417" i="8"/>
  <c r="H94" i="8"/>
  <c r="H93" i="8" s="1"/>
  <c r="G85" i="8"/>
  <c r="J455" i="8"/>
  <c r="L455" i="8" s="1"/>
  <c r="N455" i="8" s="1"/>
  <c r="P455" i="8" s="1"/>
  <c r="H454" i="8"/>
  <c r="J454" i="8" s="1"/>
  <c r="L454" i="8" s="1"/>
  <c r="N454" i="8" s="1"/>
  <c r="P454" i="8" s="1"/>
  <c r="J329" i="8"/>
  <c r="L329" i="8" s="1"/>
  <c r="N329" i="8" s="1"/>
  <c r="P329" i="8" s="1"/>
  <c r="H328" i="8"/>
  <c r="J376" i="8"/>
  <c r="L376" i="8" s="1"/>
  <c r="N376" i="8" s="1"/>
  <c r="P376" i="8" s="1"/>
  <c r="H375" i="8"/>
  <c r="J587" i="8"/>
  <c r="L587" i="8" s="1"/>
  <c r="N587" i="8" s="1"/>
  <c r="P587" i="8" s="1"/>
  <c r="H586" i="8"/>
  <c r="J611" i="8"/>
  <c r="L611" i="8" s="1"/>
  <c r="N611" i="8" s="1"/>
  <c r="P611" i="8" s="1"/>
  <c r="H610" i="8"/>
  <c r="J610" i="8" s="1"/>
  <c r="L610" i="8" s="1"/>
  <c r="N610" i="8" s="1"/>
  <c r="P610" i="8" s="1"/>
  <c r="J406" i="8"/>
  <c r="L406" i="8" s="1"/>
  <c r="N406" i="8" s="1"/>
  <c r="P406" i="8" s="1"/>
  <c r="H405" i="8"/>
  <c r="J493" i="8"/>
  <c r="L493" i="8" s="1"/>
  <c r="N493" i="8" s="1"/>
  <c r="P493" i="8" s="1"/>
  <c r="J580" i="8"/>
  <c r="L580" i="8" s="1"/>
  <c r="N580" i="8" s="1"/>
  <c r="P580" i="8" s="1"/>
  <c r="H579" i="8"/>
  <c r="J424" i="8"/>
  <c r="L424" i="8" s="1"/>
  <c r="N424" i="8" s="1"/>
  <c r="P424" i="8" s="1"/>
  <c r="H423" i="8"/>
  <c r="J554" i="8"/>
  <c r="L554" i="8" s="1"/>
  <c r="N554" i="8" s="1"/>
  <c r="P554" i="8" s="1"/>
  <c r="H553" i="8"/>
  <c r="J434" i="8"/>
  <c r="L434" i="8" s="1"/>
  <c r="N434" i="8" s="1"/>
  <c r="P434" i="8" s="1"/>
  <c r="H433" i="8"/>
  <c r="J366" i="8"/>
  <c r="L366" i="8" s="1"/>
  <c r="N366" i="8" s="1"/>
  <c r="P366" i="8" s="1"/>
  <c r="H365" i="8"/>
  <c r="J617" i="8"/>
  <c r="L617" i="8" s="1"/>
  <c r="N617" i="8" s="1"/>
  <c r="P617" i="8" s="1"/>
  <c r="H616" i="8"/>
  <c r="J533" i="8"/>
  <c r="L533" i="8" s="1"/>
  <c r="N533" i="8" s="1"/>
  <c r="P533" i="8" s="1"/>
  <c r="H532" i="8"/>
  <c r="F8" i="8"/>
  <c r="J565" i="8"/>
  <c r="L565" i="8" s="1"/>
  <c r="N565" i="8" s="1"/>
  <c r="P565" i="8" s="1"/>
  <c r="H564" i="8"/>
  <c r="J429" i="8"/>
  <c r="L429" i="8" s="1"/>
  <c r="N429" i="8" s="1"/>
  <c r="P429" i="8" s="1"/>
  <c r="H428" i="8"/>
  <c r="J632" i="8"/>
  <c r="L632" i="8" s="1"/>
  <c r="N632" i="8" s="1"/>
  <c r="H631" i="8"/>
  <c r="G338" i="8"/>
  <c r="G339" i="8"/>
  <c r="J446" i="8"/>
  <c r="L446" i="8" s="1"/>
  <c r="N446" i="8" s="1"/>
  <c r="P446" i="8" s="1"/>
  <c r="J279" i="8"/>
  <c r="L279" i="8" s="1"/>
  <c r="N279" i="8" s="1"/>
  <c r="P279" i="8" s="1"/>
  <c r="H277" i="8"/>
  <c r="H276" i="8" s="1"/>
  <c r="J276" i="8" s="1"/>
  <c r="L276" i="8" s="1"/>
  <c r="N276" i="8" s="1"/>
  <c r="P276" i="8" s="1"/>
  <c r="J513" i="8"/>
  <c r="L513" i="8" s="1"/>
  <c r="N513" i="8" s="1"/>
  <c r="P513" i="8" s="1"/>
  <c r="H512" i="8"/>
  <c r="J512" i="8" s="1"/>
  <c r="L512" i="8" s="1"/>
  <c r="N512" i="8" s="1"/>
  <c r="P512" i="8" s="1"/>
  <c r="J607" i="8"/>
  <c r="L607" i="8" s="1"/>
  <c r="N607" i="8" s="1"/>
  <c r="P607" i="8" s="1"/>
  <c r="J361" i="8"/>
  <c r="L361" i="8" s="1"/>
  <c r="N361" i="8" s="1"/>
  <c r="P361" i="8" s="1"/>
  <c r="H360" i="8"/>
  <c r="J401" i="8"/>
  <c r="L401" i="8" s="1"/>
  <c r="N401" i="8" s="1"/>
  <c r="P401" i="8" s="1"/>
  <c r="H400" i="8"/>
  <c r="J548" i="8"/>
  <c r="L548" i="8" s="1"/>
  <c r="N548" i="8" s="1"/>
  <c r="P548" i="8" s="1"/>
  <c r="H547" i="8"/>
  <c r="H569" i="8"/>
  <c r="J570" i="8"/>
  <c r="L570" i="8" s="1"/>
  <c r="N570" i="8" s="1"/>
  <c r="P570" i="8" s="1"/>
  <c r="J411" i="8"/>
  <c r="L411" i="8" s="1"/>
  <c r="N411" i="8" s="1"/>
  <c r="P411" i="8" s="1"/>
  <c r="H410" i="8"/>
  <c r="J594" i="8"/>
  <c r="L594" i="8" s="1"/>
  <c r="N594" i="8" s="1"/>
  <c r="P594" i="8" s="1"/>
  <c r="H593" i="8"/>
  <c r="J470" i="8"/>
  <c r="L470" i="8" s="1"/>
  <c r="N470" i="8" s="1"/>
  <c r="P470" i="8" s="1"/>
  <c r="H469" i="8"/>
  <c r="J600" i="8"/>
  <c r="L600" i="8" s="1"/>
  <c r="N600" i="8" s="1"/>
  <c r="P600" i="8" s="1"/>
  <c r="H599" i="8"/>
  <c r="G269" i="8"/>
  <c r="J285" i="8"/>
  <c r="L285" i="8" s="1"/>
  <c r="N285" i="8" s="1"/>
  <c r="P285" i="8" s="1"/>
  <c r="H284" i="8"/>
  <c r="H195" i="8"/>
  <c r="J195" i="8" s="1"/>
  <c r="L195" i="8" s="1"/>
  <c r="N195" i="8" s="1"/>
  <c r="P195" i="8" s="1"/>
  <c r="J197" i="8"/>
  <c r="L197" i="8" s="1"/>
  <c r="N197" i="8" s="1"/>
  <c r="P197" i="8" s="1"/>
  <c r="H309" i="8"/>
  <c r="H308" i="8" s="1"/>
  <c r="J308" i="8" s="1"/>
  <c r="L308" i="8" s="1"/>
  <c r="N308" i="8" s="1"/>
  <c r="P308" i="8" s="1"/>
  <c r="J224" i="8"/>
  <c r="L224" i="8" s="1"/>
  <c r="N224" i="8" s="1"/>
  <c r="P224" i="8" s="1"/>
  <c r="J298" i="8"/>
  <c r="L298" i="8" s="1"/>
  <c r="N298" i="8" s="1"/>
  <c r="P298" i="8" s="1"/>
  <c r="J319" i="8"/>
  <c r="L319" i="8" s="1"/>
  <c r="N319" i="8" s="1"/>
  <c r="P319" i="8" s="1"/>
  <c r="H318" i="8"/>
  <c r="J318" i="8" s="1"/>
  <c r="L318" i="8" s="1"/>
  <c r="N318" i="8" s="1"/>
  <c r="P318" i="8" s="1"/>
  <c r="J140" i="8"/>
  <c r="L140" i="8" s="1"/>
  <c r="N140" i="8" s="1"/>
  <c r="P140" i="8" s="1"/>
  <c r="H191" i="8"/>
  <c r="J191" i="8" s="1"/>
  <c r="L191" i="8" s="1"/>
  <c r="N191" i="8" s="1"/>
  <c r="P191" i="8" s="1"/>
  <c r="H305" i="8"/>
  <c r="J305" i="8" s="1"/>
  <c r="L305" i="8" s="1"/>
  <c r="N305" i="8" s="1"/>
  <c r="P305" i="8" s="1"/>
  <c r="J306" i="8"/>
  <c r="L306" i="8" s="1"/>
  <c r="N306" i="8" s="1"/>
  <c r="P306" i="8" s="1"/>
  <c r="J161" i="8"/>
  <c r="L161" i="8" s="1"/>
  <c r="N161" i="8" s="1"/>
  <c r="P161" i="8" s="1"/>
  <c r="J303" i="8"/>
  <c r="L303" i="8" s="1"/>
  <c r="N303" i="8" s="1"/>
  <c r="P303" i="8" s="1"/>
  <c r="H302" i="8"/>
  <c r="J229" i="8"/>
  <c r="L229" i="8" s="1"/>
  <c r="N229" i="8" s="1"/>
  <c r="P229" i="8" s="1"/>
  <c r="J230" i="8"/>
  <c r="L230" i="8" s="1"/>
  <c r="N230" i="8" s="1"/>
  <c r="P230" i="8" s="1"/>
  <c r="J119" i="8"/>
  <c r="L119" i="8" s="1"/>
  <c r="N119" i="8" s="1"/>
  <c r="P119" i="8" s="1"/>
  <c r="G199" i="8"/>
  <c r="H355" i="8"/>
  <c r="J356" i="8"/>
  <c r="L356" i="8" s="1"/>
  <c r="N356" i="8" s="1"/>
  <c r="P356" i="8" s="1"/>
  <c r="H349" i="8"/>
  <c r="J350" i="8"/>
  <c r="L350" i="8" s="1"/>
  <c r="N350" i="8" s="1"/>
  <c r="P350" i="8" s="1"/>
  <c r="H54" i="8"/>
  <c r="J54" i="8" s="1"/>
  <c r="L54" i="8" s="1"/>
  <c r="N54" i="8" s="1"/>
  <c r="P54" i="8" s="1"/>
  <c r="G149" i="8"/>
  <c r="J257" i="8"/>
  <c r="L257" i="8" s="1"/>
  <c r="N257" i="8" s="1"/>
  <c r="P257" i="8" s="1"/>
  <c r="H256" i="8"/>
  <c r="J76" i="8"/>
  <c r="L76" i="8" s="1"/>
  <c r="N76" i="8" s="1"/>
  <c r="P76" i="8" s="1"/>
  <c r="H165" i="8"/>
  <c r="H164" i="8" s="1"/>
  <c r="J147" i="8"/>
  <c r="L147" i="8" s="1"/>
  <c r="N147" i="8" s="1"/>
  <c r="P147" i="8" s="1"/>
  <c r="H146" i="8"/>
  <c r="J83" i="8"/>
  <c r="L83" i="8" s="1"/>
  <c r="N83" i="8" s="1"/>
  <c r="P83" i="8" s="1"/>
  <c r="H82" i="8"/>
  <c r="J22" i="8"/>
  <c r="L22" i="8" s="1"/>
  <c r="N22" i="8" s="1"/>
  <c r="P22" i="8" s="1"/>
  <c r="H21" i="8"/>
  <c r="H273" i="8"/>
  <c r="J274" i="8"/>
  <c r="L274" i="8" s="1"/>
  <c r="N274" i="8" s="1"/>
  <c r="P274" i="8" s="1"/>
  <c r="J102" i="8"/>
  <c r="L102" i="8" s="1"/>
  <c r="N102" i="8" s="1"/>
  <c r="P102" i="8" s="1"/>
  <c r="H101" i="8"/>
  <c r="J168" i="8"/>
  <c r="L168" i="8" s="1"/>
  <c r="N168" i="8" s="1"/>
  <c r="P168" i="8" s="1"/>
  <c r="J52" i="8"/>
  <c r="L52" i="8" s="1"/>
  <c r="N52" i="8" s="1"/>
  <c r="P52" i="8" s="1"/>
  <c r="H51" i="8"/>
  <c r="H123" i="8"/>
  <c r="J124" i="8"/>
  <c r="L124" i="8" s="1"/>
  <c r="N124" i="8" s="1"/>
  <c r="P124" i="8" s="1"/>
  <c r="J118" i="8"/>
  <c r="L118" i="8" s="1"/>
  <c r="N118" i="8" s="1"/>
  <c r="P118" i="8" s="1"/>
  <c r="H117" i="8"/>
  <c r="J109" i="8"/>
  <c r="L109" i="8" s="1"/>
  <c r="N109" i="8" s="1"/>
  <c r="P109" i="8" s="1"/>
  <c r="H106" i="8"/>
  <c r="J233" i="8"/>
  <c r="L233" i="8" s="1"/>
  <c r="N233" i="8" s="1"/>
  <c r="P233" i="8" s="1"/>
  <c r="H232" i="8"/>
  <c r="J232" i="8" s="1"/>
  <c r="L232" i="8" s="1"/>
  <c r="N232" i="8" s="1"/>
  <c r="P232" i="8" s="1"/>
  <c r="J252" i="8"/>
  <c r="L252" i="8" s="1"/>
  <c r="N252" i="8" s="1"/>
  <c r="P252" i="8" s="1"/>
  <c r="H251" i="8"/>
  <c r="J204" i="8"/>
  <c r="L204" i="8" s="1"/>
  <c r="N204" i="8" s="1"/>
  <c r="P204" i="8" s="1"/>
  <c r="H203" i="8"/>
  <c r="H35" i="8"/>
  <c r="J35" i="8" s="1"/>
  <c r="L35" i="8" s="1"/>
  <c r="N35" i="8" s="1"/>
  <c r="P35" i="8" s="1"/>
  <c r="J36" i="8"/>
  <c r="L36" i="8" s="1"/>
  <c r="N36" i="8" s="1"/>
  <c r="P36" i="8" s="1"/>
  <c r="J158" i="8"/>
  <c r="L158" i="8" s="1"/>
  <c r="N158" i="8" s="1"/>
  <c r="P158" i="8" s="1"/>
  <c r="H157" i="8"/>
  <c r="H176" i="8"/>
  <c r="J177" i="8"/>
  <c r="L177" i="8" s="1"/>
  <c r="N177" i="8" s="1"/>
  <c r="P177" i="8" s="1"/>
  <c r="J33" i="8"/>
  <c r="L33" i="8" s="1"/>
  <c r="N33" i="8" s="1"/>
  <c r="P33" i="8" s="1"/>
  <c r="H32" i="8"/>
  <c r="J212" i="8"/>
  <c r="L212" i="8" s="1"/>
  <c r="N212" i="8" s="1"/>
  <c r="P212" i="8" s="1"/>
  <c r="H211" i="8"/>
  <c r="J247" i="8"/>
  <c r="L247" i="8" s="1"/>
  <c r="N247" i="8" s="1"/>
  <c r="P247" i="8" s="1"/>
  <c r="H246" i="8"/>
  <c r="J267" i="8"/>
  <c r="L267" i="8" s="1"/>
  <c r="N267" i="8" s="1"/>
  <c r="P267" i="8" s="1"/>
  <c r="H266" i="8"/>
  <c r="J46" i="8"/>
  <c r="L46" i="8" s="1"/>
  <c r="N46" i="8" s="1"/>
  <c r="P46" i="8" s="1"/>
  <c r="H45" i="8"/>
  <c r="H181" i="8"/>
  <c r="J182" i="8"/>
  <c r="L182" i="8" s="1"/>
  <c r="N182" i="8" s="1"/>
  <c r="P182" i="8" s="1"/>
  <c r="J66" i="8"/>
  <c r="L66" i="8" s="1"/>
  <c r="N66" i="8" s="1"/>
  <c r="P66" i="8" s="1"/>
  <c r="H65" i="8"/>
  <c r="J65" i="8" s="1"/>
  <c r="L65" i="8" s="1"/>
  <c r="N65" i="8" s="1"/>
  <c r="P65" i="8" s="1"/>
  <c r="J63" i="8"/>
  <c r="L63" i="8" s="1"/>
  <c r="N63" i="8" s="1"/>
  <c r="P63" i="8" s="1"/>
  <c r="H62" i="8"/>
  <c r="J137" i="8"/>
  <c r="L137" i="8" s="1"/>
  <c r="N137" i="8" s="1"/>
  <c r="P137" i="8" s="1"/>
  <c r="H136" i="8"/>
  <c r="J136" i="8" s="1"/>
  <c r="L136" i="8" s="1"/>
  <c r="N136" i="8" s="1"/>
  <c r="P136" i="8" s="1"/>
  <c r="J25" i="8"/>
  <c r="L25" i="8" s="1"/>
  <c r="N25" i="8" s="1"/>
  <c r="P25" i="8" s="1"/>
  <c r="H24" i="8"/>
  <c r="J24" i="8" s="1"/>
  <c r="L24" i="8" s="1"/>
  <c r="N24" i="8" s="1"/>
  <c r="P24" i="8" s="1"/>
  <c r="J130" i="8"/>
  <c r="L130" i="8" s="1"/>
  <c r="N130" i="8" s="1"/>
  <c r="P130" i="8" s="1"/>
  <c r="H129" i="8"/>
  <c r="H261" i="8"/>
  <c r="J262" i="8"/>
  <c r="L262" i="8" s="1"/>
  <c r="N262" i="8" s="1"/>
  <c r="P262" i="8" s="1"/>
  <c r="J223" i="8"/>
  <c r="L223" i="8" s="1"/>
  <c r="N223" i="8" s="1"/>
  <c r="P223" i="8" s="1"/>
  <c r="I151" i="8"/>
  <c r="I121" i="8"/>
  <c r="I88" i="8"/>
  <c r="J89" i="8"/>
  <c r="L89" i="8" s="1"/>
  <c r="N89" i="8" s="1"/>
  <c r="P89" i="8" s="1"/>
  <c r="J75" i="8"/>
  <c r="L75" i="8" s="1"/>
  <c r="N75" i="8" s="1"/>
  <c r="P75" i="8" s="1"/>
  <c r="I74" i="8"/>
  <c r="I29" i="8"/>
  <c r="I298" i="10"/>
  <c r="K298" i="10" s="1"/>
  <c r="M298" i="10" s="1"/>
  <c r="O298" i="10" s="1"/>
  <c r="Q298" i="10" s="1"/>
  <c r="I612" i="10"/>
  <c r="K612" i="10" s="1"/>
  <c r="M612" i="10" s="1"/>
  <c r="O612" i="10" s="1"/>
  <c r="Q612" i="10" s="1"/>
  <c r="I221" i="10"/>
  <c r="K221" i="10" s="1"/>
  <c r="M221" i="10" s="1"/>
  <c r="O221" i="10" s="1"/>
  <c r="Q221" i="10" s="1"/>
  <c r="K585" i="10"/>
  <c r="M585" i="10" s="1"/>
  <c r="O585" i="10" s="1"/>
  <c r="Q585" i="10" s="1"/>
  <c r="K32" i="10"/>
  <c r="M32" i="10" s="1"/>
  <c r="O32" i="10" s="1"/>
  <c r="Q32" i="10" s="1"/>
  <c r="K396" i="10"/>
  <c r="M396" i="10" s="1"/>
  <c r="O396" i="10" s="1"/>
  <c r="Q396" i="10" s="1"/>
  <c r="H559" i="10"/>
  <c r="I289" i="10"/>
  <c r="K289" i="10" s="1"/>
  <c r="M289" i="10" s="1"/>
  <c r="O289" i="10" s="1"/>
  <c r="Q289" i="10" s="1"/>
  <c r="G559" i="10"/>
  <c r="K33" i="10"/>
  <c r="M33" i="10" s="1"/>
  <c r="O33" i="10" s="1"/>
  <c r="Q33" i="10" s="1"/>
  <c r="K413" i="10"/>
  <c r="M413" i="10" s="1"/>
  <c r="O413" i="10" s="1"/>
  <c r="Q413" i="10" s="1"/>
  <c r="K441" i="10"/>
  <c r="M441" i="10" s="1"/>
  <c r="O441" i="10" s="1"/>
  <c r="Q441" i="10" s="1"/>
  <c r="K370" i="10"/>
  <c r="M370" i="10" s="1"/>
  <c r="O370" i="10" s="1"/>
  <c r="Q370" i="10" s="1"/>
  <c r="I273" i="10"/>
  <c r="K273" i="10" s="1"/>
  <c r="M273" i="10" s="1"/>
  <c r="O273" i="10" s="1"/>
  <c r="Q273" i="10" s="1"/>
  <c r="K509" i="10"/>
  <c r="M509" i="10" s="1"/>
  <c r="O509" i="10" s="1"/>
  <c r="Q509" i="10" s="1"/>
  <c r="G404" i="10"/>
  <c r="G403" i="10" s="1"/>
  <c r="G372" i="10" s="1"/>
  <c r="G333" i="10" s="1"/>
  <c r="I185" i="10"/>
  <c r="I184" i="10" s="1"/>
  <c r="I183" i="10" s="1"/>
  <c r="K183" i="10" s="1"/>
  <c r="M183" i="10" s="1"/>
  <c r="O183" i="10" s="1"/>
  <c r="Q183" i="10" s="1"/>
  <c r="K414" i="10"/>
  <c r="M414" i="10" s="1"/>
  <c r="O414" i="10" s="1"/>
  <c r="Q414" i="10" s="1"/>
  <c r="K293" i="10"/>
  <c r="M293" i="10" s="1"/>
  <c r="O293" i="10" s="1"/>
  <c r="Q293" i="10" s="1"/>
  <c r="K503" i="10"/>
  <c r="M503" i="10" s="1"/>
  <c r="O503" i="10" s="1"/>
  <c r="Q503" i="10" s="1"/>
  <c r="K610" i="10"/>
  <c r="M610" i="10" s="1"/>
  <c r="O610" i="10" s="1"/>
  <c r="Q610" i="10" s="1"/>
  <c r="I609" i="10"/>
  <c r="K609" i="10" s="1"/>
  <c r="M609" i="10" s="1"/>
  <c r="O609" i="10" s="1"/>
  <c r="Q609" i="10" s="1"/>
  <c r="K709" i="10"/>
  <c r="M709" i="10" s="1"/>
  <c r="O709" i="10" s="1"/>
  <c r="Q709" i="10" s="1"/>
  <c r="K644" i="10"/>
  <c r="M644" i="10" s="1"/>
  <c r="O644" i="10" s="1"/>
  <c r="Q644" i="10" s="1"/>
  <c r="I643" i="10"/>
  <c r="I578" i="10"/>
  <c r="K578" i="10" s="1"/>
  <c r="M578" i="10" s="1"/>
  <c r="O578" i="10" s="1"/>
  <c r="Q578" i="10" s="1"/>
  <c r="K579" i="10"/>
  <c r="M579" i="10" s="1"/>
  <c r="O579" i="10" s="1"/>
  <c r="Q579" i="10" s="1"/>
  <c r="K510" i="10"/>
  <c r="M510" i="10" s="1"/>
  <c r="O510" i="10" s="1"/>
  <c r="Q510" i="10" s="1"/>
  <c r="I468" i="10"/>
  <c r="I467" i="10" s="1"/>
  <c r="I355" i="10"/>
  <c r="K355" i="10" s="1"/>
  <c r="M355" i="10" s="1"/>
  <c r="O355" i="10" s="1"/>
  <c r="Q355" i="10" s="1"/>
  <c r="K446" i="10"/>
  <c r="M446" i="10" s="1"/>
  <c r="O446" i="10" s="1"/>
  <c r="Q446" i="10" s="1"/>
  <c r="K238" i="10"/>
  <c r="M238" i="10" s="1"/>
  <c r="O238" i="10" s="1"/>
  <c r="Q238" i="10" s="1"/>
  <c r="K671" i="10"/>
  <c r="M671" i="10" s="1"/>
  <c r="O671" i="10" s="1"/>
  <c r="Q671" i="10" s="1"/>
  <c r="I670" i="10"/>
  <c r="K670" i="10" s="1"/>
  <c r="M670" i="10" s="1"/>
  <c r="O670" i="10" s="1"/>
  <c r="Q670" i="10" s="1"/>
  <c r="K734" i="10"/>
  <c r="M734" i="10" s="1"/>
  <c r="O734" i="10" s="1"/>
  <c r="Q734" i="10" s="1"/>
  <c r="I733" i="10"/>
  <c r="K584" i="10"/>
  <c r="M584" i="10" s="1"/>
  <c r="O584" i="10" s="1"/>
  <c r="Q584" i="10" s="1"/>
  <c r="K661" i="10"/>
  <c r="M661" i="10" s="1"/>
  <c r="O661" i="10" s="1"/>
  <c r="Q661" i="10" s="1"/>
  <c r="I660" i="10"/>
  <c r="I556" i="10"/>
  <c r="K557" i="10"/>
  <c r="M557" i="10" s="1"/>
  <c r="O557" i="10" s="1"/>
  <c r="Q557" i="10" s="1"/>
  <c r="K628" i="10"/>
  <c r="M628" i="10" s="1"/>
  <c r="O628" i="10" s="1"/>
  <c r="Q628" i="10" s="1"/>
  <c r="I627" i="10"/>
  <c r="K719" i="10"/>
  <c r="M719" i="10" s="1"/>
  <c r="O719" i="10" s="1"/>
  <c r="Q719" i="10" s="1"/>
  <c r="I718" i="10"/>
  <c r="K146" i="10"/>
  <c r="M146" i="10" s="1"/>
  <c r="O146" i="10" s="1"/>
  <c r="Q146" i="10" s="1"/>
  <c r="G287" i="10"/>
  <c r="G286" i="10" s="1"/>
  <c r="G285" i="10" s="1"/>
  <c r="G284" i="10" s="1"/>
  <c r="G263" i="10" s="1"/>
  <c r="K601" i="10"/>
  <c r="M601" i="10" s="1"/>
  <c r="O601" i="10" s="1"/>
  <c r="Q601" i="10" s="1"/>
  <c r="I600" i="10"/>
  <c r="K588" i="10"/>
  <c r="M588" i="10" s="1"/>
  <c r="O588" i="10" s="1"/>
  <c r="Q588" i="10" s="1"/>
  <c r="I587" i="10"/>
  <c r="K587" i="10" s="1"/>
  <c r="M587" i="10" s="1"/>
  <c r="O587" i="10" s="1"/>
  <c r="Q587" i="10" s="1"/>
  <c r="K701" i="10"/>
  <c r="M701" i="10" s="1"/>
  <c r="O701" i="10" s="1"/>
  <c r="Q701" i="10" s="1"/>
  <c r="I700" i="10"/>
  <c r="I712" i="10"/>
  <c r="K712" i="10" s="1"/>
  <c r="M712" i="10" s="1"/>
  <c r="O712" i="10" s="1"/>
  <c r="Q712" i="10" s="1"/>
  <c r="K713" i="10"/>
  <c r="M713" i="10" s="1"/>
  <c r="O713" i="10" s="1"/>
  <c r="Q713" i="10" s="1"/>
  <c r="K667" i="10"/>
  <c r="M667" i="10" s="1"/>
  <c r="O667" i="10" s="1"/>
  <c r="Q667" i="10" s="1"/>
  <c r="I616" i="10"/>
  <c r="K617" i="10"/>
  <c r="M617" i="10" s="1"/>
  <c r="O617" i="10" s="1"/>
  <c r="Q617" i="10" s="1"/>
  <c r="H404" i="10"/>
  <c r="H403" i="10" s="1"/>
  <c r="H372" i="10" s="1"/>
  <c r="H333" i="10" s="1"/>
  <c r="K303" i="10"/>
  <c r="M303" i="10" s="1"/>
  <c r="O303" i="10" s="1"/>
  <c r="Q303" i="10" s="1"/>
  <c r="K282" i="10"/>
  <c r="M282" i="10" s="1"/>
  <c r="O282" i="10" s="1"/>
  <c r="Q282" i="10" s="1"/>
  <c r="I483" i="10"/>
  <c r="K483" i="10" s="1"/>
  <c r="M483" i="10" s="1"/>
  <c r="O483" i="10" s="1"/>
  <c r="Q483" i="10" s="1"/>
  <c r="K343" i="10"/>
  <c r="M343" i="10" s="1"/>
  <c r="O343" i="10" s="1"/>
  <c r="Q343" i="10" s="1"/>
  <c r="K391" i="10"/>
  <c r="M391" i="10" s="1"/>
  <c r="O391" i="10" s="1"/>
  <c r="Q391" i="10" s="1"/>
  <c r="H287" i="10"/>
  <c r="H286" i="10" s="1"/>
  <c r="H285" i="10" s="1"/>
  <c r="H284" i="10" s="1"/>
  <c r="H263" i="10" s="1"/>
  <c r="K453" i="10"/>
  <c r="M453" i="10" s="1"/>
  <c r="O453" i="10" s="1"/>
  <c r="Q453" i="10" s="1"/>
  <c r="K378" i="10"/>
  <c r="M378" i="10" s="1"/>
  <c r="O378" i="10" s="1"/>
  <c r="Q378" i="10" s="1"/>
  <c r="I377" i="10"/>
  <c r="K377" i="10" s="1"/>
  <c r="M377" i="10" s="1"/>
  <c r="O377" i="10" s="1"/>
  <c r="Q377" i="10" s="1"/>
  <c r="K411" i="10"/>
  <c r="M411" i="10" s="1"/>
  <c r="O411" i="10" s="1"/>
  <c r="Q411" i="10" s="1"/>
  <c r="K486" i="10"/>
  <c r="M486" i="10" s="1"/>
  <c r="O486" i="10" s="1"/>
  <c r="Q486" i="10" s="1"/>
  <c r="K369" i="10"/>
  <c r="M369" i="10" s="1"/>
  <c r="O369" i="10" s="1"/>
  <c r="Q369" i="10" s="1"/>
  <c r="I368" i="10"/>
  <c r="I127" i="10"/>
  <c r="K127" i="10" s="1"/>
  <c r="M127" i="10" s="1"/>
  <c r="O127" i="10" s="1"/>
  <c r="Q127" i="10" s="1"/>
  <c r="I517" i="10"/>
  <c r="I516" i="10" s="1"/>
  <c r="K386" i="10"/>
  <c r="M386" i="10" s="1"/>
  <c r="O386" i="10" s="1"/>
  <c r="Q386" i="10" s="1"/>
  <c r="I385" i="10"/>
  <c r="K254" i="10"/>
  <c r="M254" i="10" s="1"/>
  <c r="O254" i="10" s="1"/>
  <c r="Q254" i="10" s="1"/>
  <c r="I253" i="10"/>
  <c r="K339" i="10"/>
  <c r="M339" i="10" s="1"/>
  <c r="O339" i="10" s="1"/>
  <c r="Q339" i="10" s="1"/>
  <c r="I338" i="10"/>
  <c r="K533" i="10"/>
  <c r="M533" i="10" s="1"/>
  <c r="O533" i="10" s="1"/>
  <c r="Q533" i="10" s="1"/>
  <c r="I532" i="10"/>
  <c r="K532" i="10" s="1"/>
  <c r="M532" i="10" s="1"/>
  <c r="O532" i="10" s="1"/>
  <c r="Q532" i="10" s="1"/>
  <c r="K475" i="10"/>
  <c r="M475" i="10" s="1"/>
  <c r="O475" i="10" s="1"/>
  <c r="Q475" i="10" s="1"/>
  <c r="K380" i="10"/>
  <c r="M380" i="10" s="1"/>
  <c r="O380" i="10" s="1"/>
  <c r="Q380" i="10" s="1"/>
  <c r="K229" i="10"/>
  <c r="M229" i="10" s="1"/>
  <c r="O229" i="10" s="1"/>
  <c r="Q229" i="10" s="1"/>
  <c r="I228" i="10"/>
  <c r="K268" i="10"/>
  <c r="M268" i="10" s="1"/>
  <c r="O268" i="10" s="1"/>
  <c r="Q268" i="10" s="1"/>
  <c r="I267" i="10"/>
  <c r="K401" i="10"/>
  <c r="M401" i="10" s="1"/>
  <c r="O401" i="10" s="1"/>
  <c r="Q401" i="10" s="1"/>
  <c r="I400" i="10"/>
  <c r="K544" i="10"/>
  <c r="M544" i="10" s="1"/>
  <c r="O544" i="10" s="1"/>
  <c r="Q544" i="10" s="1"/>
  <c r="I543" i="10"/>
  <c r="K408" i="10"/>
  <c r="M408" i="10" s="1"/>
  <c r="O408" i="10" s="1"/>
  <c r="Q408" i="10" s="1"/>
  <c r="I407" i="10"/>
  <c r="I501" i="10"/>
  <c r="K502" i="10"/>
  <c r="M502" i="10" s="1"/>
  <c r="O502" i="10" s="1"/>
  <c r="Q502" i="10" s="1"/>
  <c r="K433" i="10"/>
  <c r="M433" i="10" s="1"/>
  <c r="O433" i="10" s="1"/>
  <c r="Q433" i="10" s="1"/>
  <c r="I432" i="10"/>
  <c r="K458" i="10"/>
  <c r="M458" i="10" s="1"/>
  <c r="O458" i="10" s="1"/>
  <c r="Q458" i="10" s="1"/>
  <c r="I457" i="10"/>
  <c r="K247" i="10"/>
  <c r="M247" i="10" s="1"/>
  <c r="O247" i="10" s="1"/>
  <c r="Q247" i="10" s="1"/>
  <c r="I246" i="10"/>
  <c r="I172" i="10"/>
  <c r="K172" i="10" s="1"/>
  <c r="M172" i="10" s="1"/>
  <c r="O172" i="10" s="1"/>
  <c r="Q172" i="10" s="1"/>
  <c r="K162" i="10"/>
  <c r="M162" i="10" s="1"/>
  <c r="O162" i="10" s="1"/>
  <c r="Q162" i="10" s="1"/>
  <c r="H90" i="10"/>
  <c r="K417" i="10"/>
  <c r="M417" i="10" s="1"/>
  <c r="O417" i="10" s="1"/>
  <c r="Q417" i="10" s="1"/>
  <c r="I416" i="10"/>
  <c r="K416" i="10" s="1"/>
  <c r="M416" i="10" s="1"/>
  <c r="O416" i="10" s="1"/>
  <c r="Q416" i="10" s="1"/>
  <c r="K309" i="10"/>
  <c r="M309" i="10" s="1"/>
  <c r="O309" i="10" s="1"/>
  <c r="Q309" i="10" s="1"/>
  <c r="I308" i="10"/>
  <c r="K308" i="10" s="1"/>
  <c r="M308" i="10" s="1"/>
  <c r="O308" i="10" s="1"/>
  <c r="Q308" i="10" s="1"/>
  <c r="K445" i="10"/>
  <c r="M445" i="10" s="1"/>
  <c r="O445" i="10" s="1"/>
  <c r="Q445" i="10" s="1"/>
  <c r="I444" i="10"/>
  <c r="K331" i="10"/>
  <c r="M331" i="10" s="1"/>
  <c r="O331" i="10" s="1"/>
  <c r="Q331" i="10" s="1"/>
  <c r="I330" i="10"/>
  <c r="K481" i="10"/>
  <c r="M481" i="10" s="1"/>
  <c r="O481" i="10" s="1"/>
  <c r="Q481" i="10" s="1"/>
  <c r="I478" i="10"/>
  <c r="K478" i="10" s="1"/>
  <c r="M478" i="10" s="1"/>
  <c r="O478" i="10" s="1"/>
  <c r="Q478" i="10" s="1"/>
  <c r="K496" i="10"/>
  <c r="M496" i="10" s="1"/>
  <c r="O496" i="10" s="1"/>
  <c r="Q496" i="10" s="1"/>
  <c r="I495" i="10"/>
  <c r="H42" i="10"/>
  <c r="H8" i="10" s="1"/>
  <c r="K381" i="10"/>
  <c r="M381" i="10" s="1"/>
  <c r="O381" i="10" s="1"/>
  <c r="Q381" i="10" s="1"/>
  <c r="K350" i="10"/>
  <c r="M350" i="10" s="1"/>
  <c r="O350" i="10" s="1"/>
  <c r="Q350" i="10" s="1"/>
  <c r="I349" i="10"/>
  <c r="I318" i="10"/>
  <c r="K318" i="10" s="1"/>
  <c r="M318" i="10" s="1"/>
  <c r="O318" i="10" s="1"/>
  <c r="Q318" i="10" s="1"/>
  <c r="K422" i="10"/>
  <c r="M422" i="10" s="1"/>
  <c r="O422" i="10" s="1"/>
  <c r="Q422" i="10" s="1"/>
  <c r="I421" i="10"/>
  <c r="K529" i="10"/>
  <c r="M529" i="10" s="1"/>
  <c r="O529" i="10" s="1"/>
  <c r="Q529" i="10" s="1"/>
  <c r="K508" i="10"/>
  <c r="M508" i="10" s="1"/>
  <c r="O508" i="10" s="1"/>
  <c r="Q508" i="10" s="1"/>
  <c r="I507" i="10"/>
  <c r="K237" i="10"/>
  <c r="M237" i="10" s="1"/>
  <c r="O237" i="10" s="1"/>
  <c r="Q237" i="10" s="1"/>
  <c r="I236" i="10"/>
  <c r="K362" i="10"/>
  <c r="M362" i="10" s="1"/>
  <c r="O362" i="10" s="1"/>
  <c r="Q362" i="10" s="1"/>
  <c r="I361" i="10"/>
  <c r="J471" i="10"/>
  <c r="J461" i="10"/>
  <c r="K462" i="10"/>
  <c r="M462" i="10" s="1"/>
  <c r="O462" i="10" s="1"/>
  <c r="Q462" i="10" s="1"/>
  <c r="J451" i="10"/>
  <c r="K452" i="10"/>
  <c r="M452" i="10" s="1"/>
  <c r="O452" i="10" s="1"/>
  <c r="Q452" i="10" s="1"/>
  <c r="J439" i="10"/>
  <c r="K440" i="10"/>
  <c r="M440" i="10" s="1"/>
  <c r="O440" i="10" s="1"/>
  <c r="Q440" i="10" s="1"/>
  <c r="K410" i="10"/>
  <c r="M410" i="10" s="1"/>
  <c r="O410" i="10" s="1"/>
  <c r="Q410" i="10" s="1"/>
  <c r="J406" i="10"/>
  <c r="K395" i="10"/>
  <c r="M395" i="10" s="1"/>
  <c r="O395" i="10" s="1"/>
  <c r="Q395" i="10" s="1"/>
  <c r="J394" i="10"/>
  <c r="K390" i="10"/>
  <c r="M390" i="10" s="1"/>
  <c r="O390" i="10" s="1"/>
  <c r="Q390" i="10" s="1"/>
  <c r="J389" i="10"/>
  <c r="J375" i="10"/>
  <c r="J288" i="10"/>
  <c r="K292" i="10"/>
  <c r="M292" i="10" s="1"/>
  <c r="O292" i="10" s="1"/>
  <c r="Q292" i="10" s="1"/>
  <c r="K281" i="10"/>
  <c r="M281" i="10" s="1"/>
  <c r="O281" i="10" s="1"/>
  <c r="Q281" i="10" s="1"/>
  <c r="J280" i="10"/>
  <c r="K259" i="10"/>
  <c r="M259" i="10" s="1"/>
  <c r="O259" i="10" s="1"/>
  <c r="Q259" i="10" s="1"/>
  <c r="J258" i="10"/>
  <c r="I149" i="10"/>
  <c r="K149" i="10" s="1"/>
  <c r="M149" i="10" s="1"/>
  <c r="O149" i="10" s="1"/>
  <c r="Q149" i="10" s="1"/>
  <c r="K59" i="10"/>
  <c r="M59" i="10" s="1"/>
  <c r="O59" i="10" s="1"/>
  <c r="Q59" i="10" s="1"/>
  <c r="H130" i="10"/>
  <c r="I95" i="10"/>
  <c r="K95" i="10" s="1"/>
  <c r="M95" i="10" s="1"/>
  <c r="O95" i="10" s="1"/>
  <c r="Q95" i="10" s="1"/>
  <c r="I195" i="10"/>
  <c r="I194" i="10" s="1"/>
  <c r="K159" i="10"/>
  <c r="M159" i="10" s="1"/>
  <c r="O159" i="10" s="1"/>
  <c r="Q159" i="10" s="1"/>
  <c r="K45" i="10"/>
  <c r="M45" i="10" s="1"/>
  <c r="O45" i="10" s="1"/>
  <c r="Q45" i="10" s="1"/>
  <c r="K152" i="10"/>
  <c r="M152" i="10" s="1"/>
  <c r="O152" i="10" s="1"/>
  <c r="Q152" i="10" s="1"/>
  <c r="M13" i="10"/>
  <c r="O13" i="10" s="1"/>
  <c r="Q13" i="10" s="1"/>
  <c r="I84" i="10"/>
  <c r="K84" i="10" s="1"/>
  <c r="M84" i="10" s="1"/>
  <c r="O84" i="10" s="1"/>
  <c r="Q84" i="10" s="1"/>
  <c r="I101" i="10"/>
  <c r="K101" i="10" s="1"/>
  <c r="M101" i="10" s="1"/>
  <c r="O101" i="10" s="1"/>
  <c r="Q101" i="10" s="1"/>
  <c r="G130" i="10"/>
  <c r="K74" i="10"/>
  <c r="M74" i="10" s="1"/>
  <c r="O74" i="10" s="1"/>
  <c r="Q74" i="10" s="1"/>
  <c r="I73" i="10"/>
  <c r="K46" i="10"/>
  <c r="M46" i="10" s="1"/>
  <c r="O46" i="10" s="1"/>
  <c r="Q46" i="10" s="1"/>
  <c r="K47" i="10"/>
  <c r="M47" i="10" s="1"/>
  <c r="O47" i="10" s="1"/>
  <c r="Q47" i="10" s="1"/>
  <c r="I155" i="10"/>
  <c r="K155" i="10" s="1"/>
  <c r="M155" i="10" s="1"/>
  <c r="O155" i="10" s="1"/>
  <c r="Q155" i="10" s="1"/>
  <c r="K109" i="10"/>
  <c r="M109" i="10" s="1"/>
  <c r="O109" i="10" s="1"/>
  <c r="Q109" i="10" s="1"/>
  <c r="K27" i="10"/>
  <c r="M27" i="10" s="1"/>
  <c r="O27" i="10" s="1"/>
  <c r="Q27" i="10" s="1"/>
  <c r="I201" i="10"/>
  <c r="I200" i="10" s="1"/>
  <c r="G90" i="10"/>
  <c r="K79" i="10"/>
  <c r="M79" i="10" s="1"/>
  <c r="O79" i="10" s="1"/>
  <c r="Q79" i="10" s="1"/>
  <c r="I78" i="10"/>
  <c r="K123" i="10"/>
  <c r="M123" i="10" s="1"/>
  <c r="O123" i="10" s="1"/>
  <c r="Q123" i="10" s="1"/>
  <c r="I122" i="10"/>
  <c r="K190" i="10"/>
  <c r="M190" i="10" s="1"/>
  <c r="O190" i="10" s="1"/>
  <c r="Q190" i="10" s="1"/>
  <c r="I189" i="10"/>
  <c r="K118" i="10"/>
  <c r="M118" i="10" s="1"/>
  <c r="O118" i="10" s="1"/>
  <c r="Q118" i="10" s="1"/>
  <c r="I117" i="10"/>
  <c r="K168" i="10"/>
  <c r="M168" i="10" s="1"/>
  <c r="O168" i="10" s="1"/>
  <c r="Q168" i="10" s="1"/>
  <c r="I167" i="10"/>
  <c r="K177" i="10"/>
  <c r="M177" i="10" s="1"/>
  <c r="O177" i="10" s="1"/>
  <c r="Q177" i="10" s="1"/>
  <c r="I176" i="10"/>
  <c r="K26" i="10"/>
  <c r="M26" i="10" s="1"/>
  <c r="O26" i="10" s="1"/>
  <c r="Q26" i="10" s="1"/>
  <c r="I22" i="10"/>
  <c r="K22" i="10" s="1"/>
  <c r="M22" i="10" s="1"/>
  <c r="O22" i="10" s="1"/>
  <c r="Q22" i="10" s="1"/>
  <c r="I25" i="10"/>
  <c r="K153" i="10"/>
  <c r="M153" i="10" s="1"/>
  <c r="O153" i="10" s="1"/>
  <c r="Q153" i="10" s="1"/>
  <c r="K40" i="10"/>
  <c r="M40" i="10" s="1"/>
  <c r="O40" i="10" s="1"/>
  <c r="Q40" i="10" s="1"/>
  <c r="I39" i="10"/>
  <c r="K64" i="10"/>
  <c r="M64" i="10" s="1"/>
  <c r="O64" i="10" s="1"/>
  <c r="Q64" i="10" s="1"/>
  <c r="I63" i="10"/>
  <c r="K52" i="10"/>
  <c r="M52" i="10" s="1"/>
  <c r="O52" i="10" s="1"/>
  <c r="Q52" i="10" s="1"/>
  <c r="I51" i="10"/>
  <c r="K16" i="10"/>
  <c r="M16" i="10" s="1"/>
  <c r="O16" i="10" s="1"/>
  <c r="Q16" i="10" s="1"/>
  <c r="I15" i="10"/>
  <c r="K69" i="10"/>
  <c r="M69" i="10" s="1"/>
  <c r="O69" i="10" s="1"/>
  <c r="Q69" i="10" s="1"/>
  <c r="I68" i="10"/>
  <c r="K58" i="10"/>
  <c r="M58" i="10" s="1"/>
  <c r="O58" i="10" s="1"/>
  <c r="Q58" i="10" s="1"/>
  <c r="I57" i="10"/>
  <c r="K99" i="10"/>
  <c r="M99" i="10" s="1"/>
  <c r="O99" i="10" s="1"/>
  <c r="Q99" i="10" s="1"/>
  <c r="I98" i="10"/>
  <c r="K98" i="10" s="1"/>
  <c r="M98" i="10" s="1"/>
  <c r="O98" i="10" s="1"/>
  <c r="Q98" i="10" s="1"/>
  <c r="J145" i="10"/>
  <c r="J92" i="10"/>
  <c r="K87" i="10"/>
  <c r="M87" i="10" s="1"/>
  <c r="O87" i="10" s="1"/>
  <c r="Q87" i="10" s="1"/>
  <c r="J83" i="10"/>
  <c r="J43" i="10"/>
  <c r="K44" i="10"/>
  <c r="M44" i="10" s="1"/>
  <c r="O44" i="10" s="1"/>
  <c r="Q44" i="10" s="1"/>
  <c r="K31" i="10"/>
  <c r="M31" i="10" s="1"/>
  <c r="O31" i="10" s="1"/>
  <c r="Q31" i="10" s="1"/>
  <c r="J30" i="10"/>
  <c r="J9" i="10"/>
  <c r="G33" i="4"/>
  <c r="I33" i="4" s="1"/>
  <c r="F32" i="4"/>
  <c r="H489" i="8" l="1"/>
  <c r="J521" i="8"/>
  <c r="L521" i="8" s="1"/>
  <c r="N521" i="8" s="1"/>
  <c r="P521" i="8" s="1"/>
  <c r="K134" i="10"/>
  <c r="M134" i="10" s="1"/>
  <c r="O134" i="10" s="1"/>
  <c r="Q134" i="10" s="1"/>
  <c r="H622" i="8"/>
  <c r="J12" i="8"/>
  <c r="L12" i="8" s="1"/>
  <c r="N12" i="8" s="1"/>
  <c r="P12" i="8" s="1"/>
  <c r="K139" i="10"/>
  <c r="M139" i="10" s="1"/>
  <c r="O139" i="10" s="1"/>
  <c r="Q139" i="10" s="1"/>
  <c r="K140" i="10"/>
  <c r="M140" i="10" s="1"/>
  <c r="O140" i="10" s="1"/>
  <c r="Q140" i="10" s="1"/>
  <c r="J186" i="8"/>
  <c r="L186" i="8" s="1"/>
  <c r="N186" i="8" s="1"/>
  <c r="P186" i="8" s="1"/>
  <c r="H445" i="8"/>
  <c r="G8" i="8"/>
  <c r="J386" i="8"/>
  <c r="L386" i="8" s="1"/>
  <c r="N386" i="8" s="1"/>
  <c r="P386" i="8" s="1"/>
  <c r="H385" i="8"/>
  <c r="J216" i="8"/>
  <c r="L216" i="8" s="1"/>
  <c r="N216" i="8" s="1"/>
  <c r="P216" i="8" s="1"/>
  <c r="K675" i="10"/>
  <c r="M675" i="10" s="1"/>
  <c r="O675" i="10" s="1"/>
  <c r="Q675" i="10" s="1"/>
  <c r="K740" i="10"/>
  <c r="M740" i="10" s="1"/>
  <c r="O740" i="10" s="1"/>
  <c r="Q740" i="10" s="1"/>
  <c r="G524" i="10"/>
  <c r="I686" i="10"/>
  <c r="K686" i="10" s="1"/>
  <c r="M686" i="10" s="1"/>
  <c r="O686" i="10" s="1"/>
  <c r="Q686" i="10" s="1"/>
  <c r="K105" i="10"/>
  <c r="M105" i="10" s="1"/>
  <c r="O105" i="10" s="1"/>
  <c r="Q105" i="10" s="1"/>
  <c r="K106" i="10"/>
  <c r="M106" i="10" s="1"/>
  <c r="O106" i="10" s="1"/>
  <c r="Q106" i="10" s="1"/>
  <c r="H524" i="10"/>
  <c r="K636" i="10"/>
  <c r="M636" i="10" s="1"/>
  <c r="O636" i="10" s="1"/>
  <c r="Q636" i="10" s="1"/>
  <c r="E7" i="4"/>
  <c r="G8" i="4"/>
  <c r="I8" i="4" s="1"/>
  <c r="K8" i="4" s="1"/>
  <c r="M8" i="4" s="1"/>
  <c r="K563" i="10"/>
  <c r="M563" i="10" s="1"/>
  <c r="O563" i="10" s="1"/>
  <c r="Q563" i="10" s="1"/>
  <c r="I272" i="10"/>
  <c r="K272" i="10" s="1"/>
  <c r="M272" i="10" s="1"/>
  <c r="O272" i="10" s="1"/>
  <c r="Q272" i="10" s="1"/>
  <c r="J524" i="10"/>
  <c r="L743" i="10"/>
  <c r="I354" i="10"/>
  <c r="I353" i="10" s="1"/>
  <c r="I666" i="10"/>
  <c r="I665" i="10" s="1"/>
  <c r="I212" i="10"/>
  <c r="K212" i="10" s="1"/>
  <c r="M212" i="10" s="1"/>
  <c r="O212" i="10" s="1"/>
  <c r="Q212" i="10" s="1"/>
  <c r="I649" i="10"/>
  <c r="K650" i="10"/>
  <c r="M650" i="10" s="1"/>
  <c r="O650" i="10" s="1"/>
  <c r="Q650" i="10" s="1"/>
  <c r="I220" i="10"/>
  <c r="I219" i="10" s="1"/>
  <c r="H341" i="8"/>
  <c r="H340" i="8" s="1"/>
  <c r="J340" i="8" s="1"/>
  <c r="L340" i="8" s="1"/>
  <c r="N340" i="8" s="1"/>
  <c r="P340" i="8" s="1"/>
  <c r="J217" i="8"/>
  <c r="L217" i="8" s="1"/>
  <c r="N217" i="8" s="1"/>
  <c r="P217" i="8" s="1"/>
  <c r="H438" i="8"/>
  <c r="J439" i="8"/>
  <c r="L439" i="8" s="1"/>
  <c r="N439" i="8" s="1"/>
  <c r="P439" i="8" s="1"/>
  <c r="H295" i="8"/>
  <c r="J295" i="8" s="1"/>
  <c r="L295" i="8" s="1"/>
  <c r="N295" i="8" s="1"/>
  <c r="P295" i="8" s="1"/>
  <c r="H606" i="8"/>
  <c r="J606" i="8" s="1"/>
  <c r="L606" i="8" s="1"/>
  <c r="N606" i="8" s="1"/>
  <c r="P606" i="8" s="1"/>
  <c r="J346" i="8"/>
  <c r="L346" i="8" s="1"/>
  <c r="N346" i="8" s="1"/>
  <c r="P346" i="8" s="1"/>
  <c r="J309" i="8"/>
  <c r="L309" i="8" s="1"/>
  <c r="N309" i="8" s="1"/>
  <c r="P309" i="8" s="1"/>
  <c r="J94" i="8"/>
  <c r="L94" i="8" s="1"/>
  <c r="N94" i="8" s="1"/>
  <c r="P94" i="8" s="1"/>
  <c r="F7" i="8"/>
  <c r="H478" i="8"/>
  <c r="J478" i="8" s="1"/>
  <c r="L478" i="8" s="1"/>
  <c r="N478" i="8" s="1"/>
  <c r="P478" i="8" s="1"/>
  <c r="H112" i="8"/>
  <c r="H111" i="8" s="1"/>
  <c r="J111" i="8" s="1"/>
  <c r="L111" i="8" s="1"/>
  <c r="N111" i="8" s="1"/>
  <c r="P111" i="8" s="1"/>
  <c r="H508" i="8"/>
  <c r="J508" i="8" s="1"/>
  <c r="L508" i="8" s="1"/>
  <c r="N508" i="8" s="1"/>
  <c r="P508" i="8" s="1"/>
  <c r="H416" i="8"/>
  <c r="J417" i="8"/>
  <c r="L417" i="8" s="1"/>
  <c r="N417" i="8" s="1"/>
  <c r="P417" i="8" s="1"/>
  <c r="G337" i="8"/>
  <c r="J539" i="8"/>
  <c r="L539" i="8" s="1"/>
  <c r="N539" i="8" s="1"/>
  <c r="P539" i="8" s="1"/>
  <c r="H538" i="8"/>
  <c r="J277" i="8"/>
  <c r="L277" i="8" s="1"/>
  <c r="N277" i="8" s="1"/>
  <c r="P277" i="8" s="1"/>
  <c r="J489" i="8"/>
  <c r="L489" i="8" s="1"/>
  <c r="N489" i="8" s="1"/>
  <c r="P489" i="8" s="1"/>
  <c r="H488" i="8"/>
  <c r="J488" i="8" s="1"/>
  <c r="L488" i="8" s="1"/>
  <c r="N488" i="8" s="1"/>
  <c r="P488" i="8" s="1"/>
  <c r="J405" i="8"/>
  <c r="L405" i="8" s="1"/>
  <c r="N405" i="8" s="1"/>
  <c r="P405" i="8" s="1"/>
  <c r="H404" i="8"/>
  <c r="J593" i="8"/>
  <c r="L593" i="8" s="1"/>
  <c r="N593" i="8" s="1"/>
  <c r="P593" i="8" s="1"/>
  <c r="H592" i="8"/>
  <c r="J400" i="8"/>
  <c r="L400" i="8" s="1"/>
  <c r="N400" i="8" s="1"/>
  <c r="P400" i="8" s="1"/>
  <c r="H390" i="8"/>
  <c r="J616" i="8"/>
  <c r="L616" i="8" s="1"/>
  <c r="N616" i="8" s="1"/>
  <c r="P616" i="8" s="1"/>
  <c r="H615" i="8"/>
  <c r="J622" i="8"/>
  <c r="L622" i="8" s="1"/>
  <c r="N622" i="8" s="1"/>
  <c r="H621" i="8"/>
  <c r="J553" i="8"/>
  <c r="L553" i="8" s="1"/>
  <c r="N553" i="8" s="1"/>
  <c r="P553" i="8" s="1"/>
  <c r="H552" i="8"/>
  <c r="J328" i="8"/>
  <c r="L328" i="8" s="1"/>
  <c r="N328" i="8" s="1"/>
  <c r="P328" i="8" s="1"/>
  <c r="H327" i="8"/>
  <c r="J569" i="8"/>
  <c r="L569" i="8" s="1"/>
  <c r="N569" i="8" s="1"/>
  <c r="P569" i="8" s="1"/>
  <c r="H568" i="8"/>
  <c r="J520" i="8"/>
  <c r="L520" i="8" s="1"/>
  <c r="N520" i="8" s="1"/>
  <c r="P520" i="8" s="1"/>
  <c r="H519" i="8"/>
  <c r="J519" i="8" s="1"/>
  <c r="L519" i="8" s="1"/>
  <c r="N519" i="8" s="1"/>
  <c r="P519" i="8" s="1"/>
  <c r="J579" i="8"/>
  <c r="L579" i="8" s="1"/>
  <c r="N579" i="8" s="1"/>
  <c r="P579" i="8" s="1"/>
  <c r="H578" i="8"/>
  <c r="J375" i="8"/>
  <c r="L375" i="8" s="1"/>
  <c r="N375" i="8" s="1"/>
  <c r="P375" i="8" s="1"/>
  <c r="H371" i="8"/>
  <c r="J564" i="8"/>
  <c r="L564" i="8" s="1"/>
  <c r="N564" i="8" s="1"/>
  <c r="P564" i="8" s="1"/>
  <c r="H563" i="8"/>
  <c r="J586" i="8"/>
  <c r="L586" i="8" s="1"/>
  <c r="N586" i="8" s="1"/>
  <c r="P586" i="8" s="1"/>
  <c r="H585" i="8"/>
  <c r="J599" i="8"/>
  <c r="L599" i="8" s="1"/>
  <c r="N599" i="8" s="1"/>
  <c r="P599" i="8" s="1"/>
  <c r="H598" i="8"/>
  <c r="J469" i="8"/>
  <c r="L469" i="8" s="1"/>
  <c r="N469" i="8" s="1"/>
  <c r="P469" i="8" s="1"/>
  <c r="H465" i="8"/>
  <c r="J410" i="8"/>
  <c r="L410" i="8" s="1"/>
  <c r="N410" i="8" s="1"/>
  <c r="P410" i="8" s="1"/>
  <c r="H409" i="8"/>
  <c r="J547" i="8"/>
  <c r="L547" i="8" s="1"/>
  <c r="N547" i="8" s="1"/>
  <c r="P547" i="8" s="1"/>
  <c r="H543" i="8"/>
  <c r="J360" i="8"/>
  <c r="L360" i="8" s="1"/>
  <c r="N360" i="8" s="1"/>
  <c r="P360" i="8" s="1"/>
  <c r="H359" i="8"/>
  <c r="J445" i="8"/>
  <c r="L445" i="8" s="1"/>
  <c r="N445" i="8" s="1"/>
  <c r="P445" i="8" s="1"/>
  <c r="H444" i="8"/>
  <c r="J631" i="8"/>
  <c r="L631" i="8" s="1"/>
  <c r="N631" i="8" s="1"/>
  <c r="H630" i="8"/>
  <c r="J428" i="8"/>
  <c r="L428" i="8" s="1"/>
  <c r="N428" i="8" s="1"/>
  <c r="P428" i="8" s="1"/>
  <c r="H427" i="8"/>
  <c r="J532" i="8"/>
  <c r="L532" i="8" s="1"/>
  <c r="N532" i="8" s="1"/>
  <c r="P532" i="8" s="1"/>
  <c r="H531" i="8"/>
  <c r="J365" i="8"/>
  <c r="L365" i="8" s="1"/>
  <c r="N365" i="8" s="1"/>
  <c r="P365" i="8" s="1"/>
  <c r="H364" i="8"/>
  <c r="J433" i="8"/>
  <c r="L433" i="8" s="1"/>
  <c r="N433" i="8" s="1"/>
  <c r="P433" i="8" s="1"/>
  <c r="H432" i="8"/>
  <c r="J423" i="8"/>
  <c r="L423" i="8" s="1"/>
  <c r="N423" i="8" s="1"/>
  <c r="P423" i="8" s="1"/>
  <c r="H422" i="8"/>
  <c r="J284" i="8"/>
  <c r="L284" i="8" s="1"/>
  <c r="N284" i="8" s="1"/>
  <c r="P284" i="8" s="1"/>
  <c r="H283" i="8"/>
  <c r="H194" i="8"/>
  <c r="J194" i="8" s="1"/>
  <c r="L194" i="8" s="1"/>
  <c r="N194" i="8" s="1"/>
  <c r="P194" i="8" s="1"/>
  <c r="H314" i="8"/>
  <c r="H190" i="8"/>
  <c r="H189" i="8" s="1"/>
  <c r="J189" i="8" s="1"/>
  <c r="L189" i="8" s="1"/>
  <c r="N189" i="8" s="1"/>
  <c r="P189" i="8" s="1"/>
  <c r="J165" i="8"/>
  <c r="L165" i="8" s="1"/>
  <c r="N165" i="8" s="1"/>
  <c r="P165" i="8" s="1"/>
  <c r="H301" i="8"/>
  <c r="J302" i="8"/>
  <c r="L302" i="8" s="1"/>
  <c r="N302" i="8" s="1"/>
  <c r="P302" i="8" s="1"/>
  <c r="J349" i="8"/>
  <c r="L349" i="8" s="1"/>
  <c r="N349" i="8" s="1"/>
  <c r="P349" i="8" s="1"/>
  <c r="H348" i="8"/>
  <c r="J348" i="8" s="1"/>
  <c r="L348" i="8" s="1"/>
  <c r="N348" i="8" s="1"/>
  <c r="P348" i="8" s="1"/>
  <c r="H354" i="8"/>
  <c r="J355" i="8"/>
  <c r="L355" i="8" s="1"/>
  <c r="N355" i="8" s="1"/>
  <c r="P355" i="8" s="1"/>
  <c r="H145" i="8"/>
  <c r="J146" i="8"/>
  <c r="L146" i="8" s="1"/>
  <c r="N146" i="8" s="1"/>
  <c r="P146" i="8" s="1"/>
  <c r="J256" i="8"/>
  <c r="L256" i="8" s="1"/>
  <c r="N256" i="8" s="1"/>
  <c r="P256" i="8" s="1"/>
  <c r="H255" i="8"/>
  <c r="H222" i="8"/>
  <c r="H221" i="8" s="1"/>
  <c r="H220" i="8" s="1"/>
  <c r="J45" i="8"/>
  <c r="L45" i="8" s="1"/>
  <c r="N45" i="8" s="1"/>
  <c r="P45" i="8" s="1"/>
  <c r="H44" i="8"/>
  <c r="H265" i="8"/>
  <c r="J266" i="8"/>
  <c r="L266" i="8" s="1"/>
  <c r="N266" i="8" s="1"/>
  <c r="P266" i="8" s="1"/>
  <c r="J211" i="8"/>
  <c r="L211" i="8" s="1"/>
  <c r="N211" i="8" s="1"/>
  <c r="P211" i="8" s="1"/>
  <c r="H210" i="8"/>
  <c r="J203" i="8"/>
  <c r="L203" i="8" s="1"/>
  <c r="N203" i="8" s="1"/>
  <c r="P203" i="8" s="1"/>
  <c r="H202" i="8"/>
  <c r="J117" i="8"/>
  <c r="L117" i="8" s="1"/>
  <c r="N117" i="8" s="1"/>
  <c r="P117" i="8" s="1"/>
  <c r="H116" i="8"/>
  <c r="J116" i="8" s="1"/>
  <c r="L116" i="8" s="1"/>
  <c r="N116" i="8" s="1"/>
  <c r="P116" i="8" s="1"/>
  <c r="J51" i="8"/>
  <c r="L51" i="8" s="1"/>
  <c r="N51" i="8" s="1"/>
  <c r="P51" i="8" s="1"/>
  <c r="H50" i="8"/>
  <c r="J261" i="8"/>
  <c r="L261" i="8" s="1"/>
  <c r="N261" i="8" s="1"/>
  <c r="P261" i="8" s="1"/>
  <c r="H260" i="8"/>
  <c r="H184" i="8"/>
  <c r="J184" i="8" s="1"/>
  <c r="L184" i="8" s="1"/>
  <c r="N184" i="8" s="1"/>
  <c r="P184" i="8" s="1"/>
  <c r="J185" i="8"/>
  <c r="L185" i="8" s="1"/>
  <c r="N185" i="8" s="1"/>
  <c r="P185" i="8" s="1"/>
  <c r="J62" i="8"/>
  <c r="L62" i="8" s="1"/>
  <c r="N62" i="8" s="1"/>
  <c r="P62" i="8" s="1"/>
  <c r="H61" i="8"/>
  <c r="J61" i="8" s="1"/>
  <c r="L61" i="8" s="1"/>
  <c r="N61" i="8" s="1"/>
  <c r="P61" i="8" s="1"/>
  <c r="H214" i="8"/>
  <c r="J214" i="8" s="1"/>
  <c r="L214" i="8" s="1"/>
  <c r="N214" i="8" s="1"/>
  <c r="P214" i="8" s="1"/>
  <c r="J215" i="8"/>
  <c r="L215" i="8" s="1"/>
  <c r="N215" i="8" s="1"/>
  <c r="P215" i="8" s="1"/>
  <c r="J246" i="8"/>
  <c r="L246" i="8" s="1"/>
  <c r="N246" i="8" s="1"/>
  <c r="P246" i="8" s="1"/>
  <c r="H245" i="8"/>
  <c r="H31" i="8"/>
  <c r="J32" i="8"/>
  <c r="L32" i="8" s="1"/>
  <c r="N32" i="8" s="1"/>
  <c r="P32" i="8" s="1"/>
  <c r="J157" i="8"/>
  <c r="L157" i="8" s="1"/>
  <c r="N157" i="8" s="1"/>
  <c r="P157" i="8" s="1"/>
  <c r="H153" i="8"/>
  <c r="J251" i="8"/>
  <c r="L251" i="8" s="1"/>
  <c r="N251" i="8" s="1"/>
  <c r="P251" i="8" s="1"/>
  <c r="H250" i="8"/>
  <c r="J106" i="8"/>
  <c r="L106" i="8" s="1"/>
  <c r="N106" i="8" s="1"/>
  <c r="P106" i="8" s="1"/>
  <c r="H105" i="8"/>
  <c r="J273" i="8"/>
  <c r="L273" i="8" s="1"/>
  <c r="N273" i="8" s="1"/>
  <c r="P273" i="8" s="1"/>
  <c r="H272" i="8"/>
  <c r="J181" i="8"/>
  <c r="L181" i="8" s="1"/>
  <c r="N181" i="8" s="1"/>
  <c r="P181" i="8" s="1"/>
  <c r="H180" i="8"/>
  <c r="J123" i="8"/>
  <c r="L123" i="8" s="1"/>
  <c r="N123" i="8" s="1"/>
  <c r="P123" i="8" s="1"/>
  <c r="H122" i="8"/>
  <c r="J101" i="8"/>
  <c r="L101" i="8" s="1"/>
  <c r="N101" i="8" s="1"/>
  <c r="P101" i="8" s="1"/>
  <c r="H100" i="8"/>
  <c r="H20" i="8"/>
  <c r="J21" i="8"/>
  <c r="L21" i="8" s="1"/>
  <c r="N21" i="8" s="1"/>
  <c r="P21" i="8" s="1"/>
  <c r="J11" i="8"/>
  <c r="L11" i="8" s="1"/>
  <c r="N11" i="8" s="1"/>
  <c r="P11" i="8" s="1"/>
  <c r="H10" i="8"/>
  <c r="H128" i="8"/>
  <c r="J128" i="8" s="1"/>
  <c r="L128" i="8" s="1"/>
  <c r="N128" i="8" s="1"/>
  <c r="P128" i="8" s="1"/>
  <c r="J129" i="8"/>
  <c r="L129" i="8" s="1"/>
  <c r="N129" i="8" s="1"/>
  <c r="P129" i="8" s="1"/>
  <c r="J176" i="8"/>
  <c r="L176" i="8" s="1"/>
  <c r="N176" i="8" s="1"/>
  <c r="P176" i="8" s="1"/>
  <c r="H175" i="8"/>
  <c r="J93" i="8"/>
  <c r="L93" i="8" s="1"/>
  <c r="N93" i="8" s="1"/>
  <c r="P93" i="8" s="1"/>
  <c r="H92" i="8"/>
  <c r="H81" i="8"/>
  <c r="J82" i="8"/>
  <c r="L82" i="8" s="1"/>
  <c r="N82" i="8" s="1"/>
  <c r="P82" i="8" s="1"/>
  <c r="H163" i="8"/>
  <c r="J163" i="8" s="1"/>
  <c r="L163" i="8" s="1"/>
  <c r="N163" i="8" s="1"/>
  <c r="P163" i="8" s="1"/>
  <c r="J164" i="8"/>
  <c r="L164" i="8" s="1"/>
  <c r="N164" i="8" s="1"/>
  <c r="P164" i="8" s="1"/>
  <c r="I221" i="8"/>
  <c r="I220" i="8" s="1"/>
  <c r="I150" i="8"/>
  <c r="J88" i="8"/>
  <c r="L88" i="8" s="1"/>
  <c r="N88" i="8" s="1"/>
  <c r="P88" i="8" s="1"/>
  <c r="I87" i="8"/>
  <c r="J74" i="8"/>
  <c r="L74" i="8" s="1"/>
  <c r="N74" i="8" s="1"/>
  <c r="P74" i="8" s="1"/>
  <c r="I73" i="8"/>
  <c r="I288" i="10"/>
  <c r="K288" i="10" s="1"/>
  <c r="M288" i="10" s="1"/>
  <c r="O288" i="10" s="1"/>
  <c r="Q288" i="10" s="1"/>
  <c r="I574" i="10"/>
  <c r="K574" i="10" s="1"/>
  <c r="M574" i="10" s="1"/>
  <c r="O574" i="10" s="1"/>
  <c r="Q574" i="10" s="1"/>
  <c r="K184" i="10"/>
  <c r="M184" i="10" s="1"/>
  <c r="O184" i="10" s="1"/>
  <c r="Q184" i="10" s="1"/>
  <c r="K185" i="10"/>
  <c r="M185" i="10" s="1"/>
  <c r="O185" i="10" s="1"/>
  <c r="Q185" i="10" s="1"/>
  <c r="K468" i="10"/>
  <c r="M468" i="10" s="1"/>
  <c r="O468" i="10" s="1"/>
  <c r="Q468" i="10" s="1"/>
  <c r="K627" i="10"/>
  <c r="M627" i="10" s="1"/>
  <c r="O627" i="10" s="1"/>
  <c r="Q627" i="10" s="1"/>
  <c r="I626" i="10"/>
  <c r="K643" i="10"/>
  <c r="M643" i="10" s="1"/>
  <c r="O643" i="10" s="1"/>
  <c r="Q643" i="10" s="1"/>
  <c r="I642" i="10"/>
  <c r="I171" i="10"/>
  <c r="K171" i="10" s="1"/>
  <c r="M171" i="10" s="1"/>
  <c r="O171" i="10" s="1"/>
  <c r="Q171" i="10" s="1"/>
  <c r="K632" i="10"/>
  <c r="M632" i="10" s="1"/>
  <c r="O632" i="10" s="1"/>
  <c r="Q632" i="10" s="1"/>
  <c r="I631" i="10"/>
  <c r="K600" i="10"/>
  <c r="M600" i="10" s="1"/>
  <c r="O600" i="10" s="1"/>
  <c r="Q600" i="10" s="1"/>
  <c r="I599" i="10"/>
  <c r="K718" i="10"/>
  <c r="M718" i="10" s="1"/>
  <c r="O718" i="10" s="1"/>
  <c r="Q718" i="10" s="1"/>
  <c r="I715" i="10"/>
  <c r="K715" i="10" s="1"/>
  <c r="M715" i="10" s="1"/>
  <c r="O715" i="10" s="1"/>
  <c r="Q715" i="10" s="1"/>
  <c r="I717" i="10"/>
  <c r="K674" i="10"/>
  <c r="M674" i="10" s="1"/>
  <c r="O674" i="10" s="1"/>
  <c r="Q674" i="10" s="1"/>
  <c r="I673" i="10"/>
  <c r="K673" i="10" s="1"/>
  <c r="M673" i="10" s="1"/>
  <c r="O673" i="10" s="1"/>
  <c r="Q673" i="10" s="1"/>
  <c r="I528" i="10"/>
  <c r="K528" i="10" s="1"/>
  <c r="M528" i="10" s="1"/>
  <c r="O528" i="10" s="1"/>
  <c r="Q528" i="10" s="1"/>
  <c r="K616" i="10"/>
  <c r="M616" i="10" s="1"/>
  <c r="O616" i="10" s="1"/>
  <c r="Q616" i="10" s="1"/>
  <c r="I615" i="10"/>
  <c r="K615" i="10" s="1"/>
  <c r="M615" i="10" s="1"/>
  <c r="O615" i="10" s="1"/>
  <c r="Q615" i="10" s="1"/>
  <c r="I583" i="10"/>
  <c r="I708" i="10"/>
  <c r="K739" i="10"/>
  <c r="M739" i="10" s="1"/>
  <c r="O739" i="10" s="1"/>
  <c r="Q739" i="10" s="1"/>
  <c r="I738" i="10"/>
  <c r="K700" i="10"/>
  <c r="M700" i="10" s="1"/>
  <c r="O700" i="10" s="1"/>
  <c r="Q700" i="10" s="1"/>
  <c r="I699" i="10"/>
  <c r="I561" i="10"/>
  <c r="K556" i="10"/>
  <c r="M556" i="10" s="1"/>
  <c r="O556" i="10" s="1"/>
  <c r="Q556" i="10" s="1"/>
  <c r="I555" i="10"/>
  <c r="K660" i="10"/>
  <c r="M660" i="10" s="1"/>
  <c r="O660" i="10" s="1"/>
  <c r="Q660" i="10" s="1"/>
  <c r="I659" i="10"/>
  <c r="K733" i="10"/>
  <c r="M733" i="10" s="1"/>
  <c r="O733" i="10" s="1"/>
  <c r="Q733" i="10" s="1"/>
  <c r="I732" i="10"/>
  <c r="K517" i="10"/>
  <c r="M517" i="10" s="1"/>
  <c r="O517" i="10" s="1"/>
  <c r="Q517" i="10" s="1"/>
  <c r="I301" i="10"/>
  <c r="K301" i="10" s="1"/>
  <c r="M301" i="10" s="1"/>
  <c r="O301" i="10" s="1"/>
  <c r="Q301" i="10" s="1"/>
  <c r="I126" i="10"/>
  <c r="K126" i="10" s="1"/>
  <c r="M126" i="10" s="1"/>
  <c r="O126" i="10" s="1"/>
  <c r="Q126" i="10" s="1"/>
  <c r="I376" i="10"/>
  <c r="K368" i="10"/>
  <c r="M368" i="10" s="1"/>
  <c r="O368" i="10" s="1"/>
  <c r="Q368" i="10" s="1"/>
  <c r="I367" i="10"/>
  <c r="K195" i="10"/>
  <c r="M195" i="10" s="1"/>
  <c r="O195" i="10" s="1"/>
  <c r="Q195" i="10" s="1"/>
  <c r="H7" i="10"/>
  <c r="I474" i="10"/>
  <c r="K474" i="10" s="1"/>
  <c r="M474" i="10" s="1"/>
  <c r="O474" i="10" s="1"/>
  <c r="Q474" i="10" s="1"/>
  <c r="I399" i="10"/>
  <c r="K400" i="10"/>
  <c r="M400" i="10" s="1"/>
  <c r="O400" i="10" s="1"/>
  <c r="Q400" i="10" s="1"/>
  <c r="K228" i="10"/>
  <c r="M228" i="10" s="1"/>
  <c r="O228" i="10" s="1"/>
  <c r="Q228" i="10" s="1"/>
  <c r="I227" i="10"/>
  <c r="K338" i="10"/>
  <c r="M338" i="10" s="1"/>
  <c r="O338" i="10" s="1"/>
  <c r="Q338" i="10" s="1"/>
  <c r="I337" i="10"/>
  <c r="K444" i="10"/>
  <c r="M444" i="10" s="1"/>
  <c r="O444" i="10" s="1"/>
  <c r="Q444" i="10" s="1"/>
  <c r="I443" i="10"/>
  <c r="K443" i="10" s="1"/>
  <c r="M443" i="10" s="1"/>
  <c r="O443" i="10" s="1"/>
  <c r="Q443" i="10" s="1"/>
  <c r="K501" i="10"/>
  <c r="M501" i="10" s="1"/>
  <c r="O501" i="10" s="1"/>
  <c r="Q501" i="10" s="1"/>
  <c r="I500" i="10"/>
  <c r="K457" i="10"/>
  <c r="M457" i="10" s="1"/>
  <c r="O457" i="10" s="1"/>
  <c r="Q457" i="10" s="1"/>
  <c r="I456" i="10"/>
  <c r="K385" i="10"/>
  <c r="M385" i="10" s="1"/>
  <c r="O385" i="10" s="1"/>
  <c r="Q385" i="10" s="1"/>
  <c r="I384" i="10"/>
  <c r="K361" i="10"/>
  <c r="M361" i="10" s="1"/>
  <c r="O361" i="10" s="1"/>
  <c r="Q361" i="10" s="1"/>
  <c r="I360" i="10"/>
  <c r="I506" i="10"/>
  <c r="K507" i="10"/>
  <c r="M507" i="10" s="1"/>
  <c r="O507" i="10" s="1"/>
  <c r="Q507" i="10" s="1"/>
  <c r="K421" i="10"/>
  <c r="M421" i="10" s="1"/>
  <c r="O421" i="10" s="1"/>
  <c r="Q421" i="10" s="1"/>
  <c r="I420" i="10"/>
  <c r="K246" i="10"/>
  <c r="M246" i="10" s="1"/>
  <c r="O246" i="10" s="1"/>
  <c r="Q246" i="10" s="1"/>
  <c r="I245" i="10"/>
  <c r="K432" i="10"/>
  <c r="M432" i="10" s="1"/>
  <c r="O432" i="10" s="1"/>
  <c r="Q432" i="10" s="1"/>
  <c r="I425" i="10"/>
  <c r="I406" i="10"/>
  <c r="I405" i="10" s="1"/>
  <c r="K407" i="10"/>
  <c r="M407" i="10" s="1"/>
  <c r="O407" i="10" s="1"/>
  <c r="Q407" i="10" s="1"/>
  <c r="K543" i="10"/>
  <c r="M543" i="10" s="1"/>
  <c r="O543" i="10" s="1"/>
  <c r="Q543" i="10" s="1"/>
  <c r="I542" i="10"/>
  <c r="K267" i="10"/>
  <c r="M267" i="10" s="1"/>
  <c r="O267" i="10" s="1"/>
  <c r="Q267" i="10" s="1"/>
  <c r="I266" i="10"/>
  <c r="K253" i="10"/>
  <c r="M253" i="10" s="1"/>
  <c r="O253" i="10" s="1"/>
  <c r="Q253" i="10" s="1"/>
  <c r="I252" i="10"/>
  <c r="K236" i="10"/>
  <c r="M236" i="10" s="1"/>
  <c r="O236" i="10" s="1"/>
  <c r="Q236" i="10" s="1"/>
  <c r="I235" i="10"/>
  <c r="K235" i="10" s="1"/>
  <c r="M235" i="10" s="1"/>
  <c r="O235" i="10" s="1"/>
  <c r="Q235" i="10" s="1"/>
  <c r="K349" i="10"/>
  <c r="M349" i="10" s="1"/>
  <c r="O349" i="10" s="1"/>
  <c r="Q349" i="10" s="1"/>
  <c r="I348" i="10"/>
  <c r="K516" i="10"/>
  <c r="M516" i="10" s="1"/>
  <c r="O516" i="10" s="1"/>
  <c r="Q516" i="10" s="1"/>
  <c r="I515" i="10"/>
  <c r="I314" i="10"/>
  <c r="K495" i="10"/>
  <c r="M495" i="10" s="1"/>
  <c r="O495" i="10" s="1"/>
  <c r="Q495" i="10" s="1"/>
  <c r="I494" i="10"/>
  <c r="K330" i="10"/>
  <c r="M330" i="10" s="1"/>
  <c r="O330" i="10" s="1"/>
  <c r="Q330" i="10" s="1"/>
  <c r="I329" i="10"/>
  <c r="K467" i="10"/>
  <c r="M467" i="10" s="1"/>
  <c r="O467" i="10" s="1"/>
  <c r="Q467" i="10" s="1"/>
  <c r="I466" i="10"/>
  <c r="J460" i="10"/>
  <c r="K460" i="10" s="1"/>
  <c r="M460" i="10" s="1"/>
  <c r="O460" i="10" s="1"/>
  <c r="Q460" i="10" s="1"/>
  <c r="K461" i="10"/>
  <c r="M461" i="10" s="1"/>
  <c r="O461" i="10" s="1"/>
  <c r="Q461" i="10" s="1"/>
  <c r="K451" i="10"/>
  <c r="M451" i="10" s="1"/>
  <c r="O451" i="10" s="1"/>
  <c r="Q451" i="10" s="1"/>
  <c r="K439" i="10"/>
  <c r="M439" i="10" s="1"/>
  <c r="O439" i="10" s="1"/>
  <c r="Q439" i="10" s="1"/>
  <c r="J438" i="10"/>
  <c r="K438" i="10" s="1"/>
  <c r="M438" i="10" s="1"/>
  <c r="O438" i="10" s="1"/>
  <c r="Q438" i="10" s="1"/>
  <c r="J405" i="10"/>
  <c r="K394" i="10"/>
  <c r="M394" i="10" s="1"/>
  <c r="O394" i="10" s="1"/>
  <c r="Q394" i="10" s="1"/>
  <c r="J393" i="10"/>
  <c r="K393" i="10" s="1"/>
  <c r="M393" i="10" s="1"/>
  <c r="O393" i="10" s="1"/>
  <c r="Q393" i="10" s="1"/>
  <c r="J388" i="10"/>
  <c r="K388" i="10" s="1"/>
  <c r="M388" i="10" s="1"/>
  <c r="O388" i="10" s="1"/>
  <c r="Q388" i="10" s="1"/>
  <c r="K389" i="10"/>
  <c r="M389" i="10" s="1"/>
  <c r="O389" i="10" s="1"/>
  <c r="Q389" i="10" s="1"/>
  <c r="J287" i="10"/>
  <c r="K280" i="10"/>
  <c r="M280" i="10" s="1"/>
  <c r="O280" i="10" s="1"/>
  <c r="Q280" i="10" s="1"/>
  <c r="J279" i="10"/>
  <c r="K258" i="10"/>
  <c r="M258" i="10" s="1"/>
  <c r="O258" i="10" s="1"/>
  <c r="Q258" i="10" s="1"/>
  <c r="J257" i="10"/>
  <c r="I83" i="10"/>
  <c r="K83" i="10" s="1"/>
  <c r="M83" i="10" s="1"/>
  <c r="O83" i="10" s="1"/>
  <c r="Q83" i="10" s="1"/>
  <c r="G7" i="10"/>
  <c r="G743" i="10" s="1"/>
  <c r="K201" i="10"/>
  <c r="M201" i="10" s="1"/>
  <c r="O201" i="10" s="1"/>
  <c r="Q201" i="10" s="1"/>
  <c r="I145" i="10"/>
  <c r="I144" i="10" s="1"/>
  <c r="I143" i="10" s="1"/>
  <c r="K73" i="10"/>
  <c r="M73" i="10" s="1"/>
  <c r="O73" i="10" s="1"/>
  <c r="Q73" i="10" s="1"/>
  <c r="I72" i="10"/>
  <c r="I94" i="10"/>
  <c r="I93" i="10" s="1"/>
  <c r="K78" i="10"/>
  <c r="M78" i="10" s="1"/>
  <c r="O78" i="10" s="1"/>
  <c r="Q78" i="10" s="1"/>
  <c r="I77" i="10"/>
  <c r="K77" i="10" s="1"/>
  <c r="M77" i="10" s="1"/>
  <c r="O77" i="10" s="1"/>
  <c r="Q77" i="10" s="1"/>
  <c r="K133" i="10"/>
  <c r="M133" i="10" s="1"/>
  <c r="O133" i="10" s="1"/>
  <c r="Q133" i="10" s="1"/>
  <c r="I132" i="10"/>
  <c r="K57" i="10"/>
  <c r="M57" i="10" s="1"/>
  <c r="O57" i="10" s="1"/>
  <c r="Q57" i="10" s="1"/>
  <c r="I56" i="10"/>
  <c r="K56" i="10" s="1"/>
  <c r="M56" i="10" s="1"/>
  <c r="O56" i="10" s="1"/>
  <c r="Q56" i="10" s="1"/>
  <c r="K51" i="10"/>
  <c r="M51" i="10" s="1"/>
  <c r="O51" i="10" s="1"/>
  <c r="Q51" i="10" s="1"/>
  <c r="I50" i="10"/>
  <c r="K176" i="10"/>
  <c r="M176" i="10" s="1"/>
  <c r="O176" i="10" s="1"/>
  <c r="Q176" i="10" s="1"/>
  <c r="I175" i="10"/>
  <c r="K175" i="10" s="1"/>
  <c r="M175" i="10" s="1"/>
  <c r="O175" i="10" s="1"/>
  <c r="Q175" i="10" s="1"/>
  <c r="K25" i="10"/>
  <c r="M25" i="10" s="1"/>
  <c r="O25" i="10" s="1"/>
  <c r="Q25" i="10" s="1"/>
  <c r="I24" i="10"/>
  <c r="I11" i="10"/>
  <c r="K11" i="10" s="1"/>
  <c r="K15" i="10"/>
  <c r="M15" i="10" s="1"/>
  <c r="O15" i="10" s="1"/>
  <c r="Q15" i="10" s="1"/>
  <c r="K194" i="10"/>
  <c r="M194" i="10" s="1"/>
  <c r="O194" i="10" s="1"/>
  <c r="Q194" i="10" s="1"/>
  <c r="I193" i="10"/>
  <c r="I137" i="10"/>
  <c r="K137" i="10" s="1"/>
  <c r="M137" i="10" s="1"/>
  <c r="O137" i="10" s="1"/>
  <c r="Q137" i="10" s="1"/>
  <c r="K138" i="10"/>
  <c r="M138" i="10" s="1"/>
  <c r="O138" i="10" s="1"/>
  <c r="Q138" i="10" s="1"/>
  <c r="K68" i="10"/>
  <c r="M68" i="10" s="1"/>
  <c r="O68" i="10" s="1"/>
  <c r="Q68" i="10" s="1"/>
  <c r="I67" i="10"/>
  <c r="K200" i="10"/>
  <c r="M200" i="10" s="1"/>
  <c r="O200" i="10" s="1"/>
  <c r="Q200" i="10" s="1"/>
  <c r="I199" i="10"/>
  <c r="K63" i="10"/>
  <c r="M63" i="10" s="1"/>
  <c r="O63" i="10" s="1"/>
  <c r="Q63" i="10" s="1"/>
  <c r="I62" i="10"/>
  <c r="K39" i="10"/>
  <c r="M39" i="10" s="1"/>
  <c r="O39" i="10" s="1"/>
  <c r="Q39" i="10" s="1"/>
  <c r="I38" i="10"/>
  <c r="K167" i="10"/>
  <c r="M167" i="10" s="1"/>
  <c r="O167" i="10" s="1"/>
  <c r="Q167" i="10" s="1"/>
  <c r="I166" i="10"/>
  <c r="K117" i="10"/>
  <c r="M117" i="10" s="1"/>
  <c r="O117" i="10" s="1"/>
  <c r="Q117" i="10" s="1"/>
  <c r="I116" i="10"/>
  <c r="K189" i="10"/>
  <c r="M189" i="10" s="1"/>
  <c r="O189" i="10" s="1"/>
  <c r="Q189" i="10" s="1"/>
  <c r="I182" i="10"/>
  <c r="K122" i="10"/>
  <c r="M122" i="10" s="1"/>
  <c r="O122" i="10" s="1"/>
  <c r="Q122" i="10" s="1"/>
  <c r="I121" i="10"/>
  <c r="J144" i="10"/>
  <c r="J91" i="10"/>
  <c r="J76" i="10"/>
  <c r="J42" i="10" s="1"/>
  <c r="K30" i="10"/>
  <c r="M30" i="10" s="1"/>
  <c r="O30" i="10" s="1"/>
  <c r="Q30" i="10" s="1"/>
  <c r="J29" i="10"/>
  <c r="K29" i="10" s="1"/>
  <c r="M29" i="10" s="1"/>
  <c r="O29" i="10" s="1"/>
  <c r="Q29" i="10" s="1"/>
  <c r="G32" i="4"/>
  <c r="I32" i="4" s="1"/>
  <c r="F7" i="4"/>
  <c r="I211" i="10" l="1"/>
  <c r="H605" i="8"/>
  <c r="H507" i="8"/>
  <c r="J507" i="8" s="1"/>
  <c r="L507" i="8" s="1"/>
  <c r="N507" i="8" s="1"/>
  <c r="P507" i="8" s="1"/>
  <c r="G7" i="4"/>
  <c r="I7" i="4" s="1"/>
  <c r="K7" i="4" s="1"/>
  <c r="M7" i="4" s="1"/>
  <c r="G7" i="8"/>
  <c r="M11" i="10"/>
  <c r="O11" i="10" s="1"/>
  <c r="Q11" i="10" s="1"/>
  <c r="J385" i="8"/>
  <c r="L385" i="8" s="1"/>
  <c r="N385" i="8" s="1"/>
  <c r="P385" i="8" s="1"/>
  <c r="H384" i="8"/>
  <c r="J384" i="8" s="1"/>
  <c r="L384" i="8" s="1"/>
  <c r="N384" i="8" s="1"/>
  <c r="P384" i="8" s="1"/>
  <c r="I685" i="10"/>
  <c r="K685" i="10" s="1"/>
  <c r="M685" i="10" s="1"/>
  <c r="O685" i="10" s="1"/>
  <c r="Q685" i="10" s="1"/>
  <c r="I271" i="10"/>
  <c r="I270" i="10" s="1"/>
  <c r="K666" i="10"/>
  <c r="M666" i="10" s="1"/>
  <c r="O666" i="10" s="1"/>
  <c r="Q666" i="10" s="1"/>
  <c r="H743" i="10"/>
  <c r="K354" i="10"/>
  <c r="M354" i="10" s="1"/>
  <c r="O354" i="10" s="1"/>
  <c r="Q354" i="10" s="1"/>
  <c r="J112" i="8"/>
  <c r="L112" i="8" s="1"/>
  <c r="N112" i="8" s="1"/>
  <c r="P112" i="8" s="1"/>
  <c r="H294" i="8"/>
  <c r="J294" i="8" s="1"/>
  <c r="L294" i="8" s="1"/>
  <c r="N294" i="8" s="1"/>
  <c r="P294" i="8" s="1"/>
  <c r="J341" i="8"/>
  <c r="L341" i="8" s="1"/>
  <c r="N341" i="8" s="1"/>
  <c r="P341" i="8" s="1"/>
  <c r="I648" i="10"/>
  <c r="K649" i="10"/>
  <c r="M649" i="10" s="1"/>
  <c r="O649" i="10" s="1"/>
  <c r="Q649" i="10" s="1"/>
  <c r="K220" i="10"/>
  <c r="M220" i="10" s="1"/>
  <c r="O220" i="10" s="1"/>
  <c r="Q220" i="10" s="1"/>
  <c r="J438" i="8"/>
  <c r="L438" i="8" s="1"/>
  <c r="N438" i="8" s="1"/>
  <c r="P438" i="8" s="1"/>
  <c r="H437" i="8"/>
  <c r="J190" i="8"/>
  <c r="L190" i="8" s="1"/>
  <c r="N190" i="8" s="1"/>
  <c r="P190" i="8" s="1"/>
  <c r="J538" i="8"/>
  <c r="L538" i="8" s="1"/>
  <c r="N538" i="8" s="1"/>
  <c r="P538" i="8" s="1"/>
  <c r="H537" i="8"/>
  <c r="H415" i="8"/>
  <c r="J416" i="8"/>
  <c r="L416" i="8" s="1"/>
  <c r="N416" i="8" s="1"/>
  <c r="P416" i="8" s="1"/>
  <c r="J427" i="8"/>
  <c r="L427" i="8" s="1"/>
  <c r="N427" i="8" s="1"/>
  <c r="P427" i="8" s="1"/>
  <c r="H426" i="8"/>
  <c r="J543" i="8"/>
  <c r="L543" i="8" s="1"/>
  <c r="N543" i="8" s="1"/>
  <c r="P543" i="8" s="1"/>
  <c r="H542" i="8"/>
  <c r="J542" i="8" s="1"/>
  <c r="L542" i="8" s="1"/>
  <c r="N542" i="8" s="1"/>
  <c r="P542" i="8" s="1"/>
  <c r="J371" i="8"/>
  <c r="L371" i="8" s="1"/>
  <c r="N371" i="8" s="1"/>
  <c r="P371" i="8" s="1"/>
  <c r="H370" i="8"/>
  <c r="J568" i="8"/>
  <c r="L568" i="8" s="1"/>
  <c r="N568" i="8" s="1"/>
  <c r="P568" i="8" s="1"/>
  <c r="H567" i="8"/>
  <c r="J567" i="8" s="1"/>
  <c r="L567" i="8" s="1"/>
  <c r="N567" i="8" s="1"/>
  <c r="P567" i="8" s="1"/>
  <c r="J552" i="8"/>
  <c r="L552" i="8" s="1"/>
  <c r="N552" i="8" s="1"/>
  <c r="P552" i="8" s="1"/>
  <c r="H551" i="8"/>
  <c r="J615" i="8"/>
  <c r="L615" i="8" s="1"/>
  <c r="N615" i="8" s="1"/>
  <c r="P615" i="8" s="1"/>
  <c r="H614" i="8"/>
  <c r="J531" i="8"/>
  <c r="L531" i="8" s="1"/>
  <c r="N531" i="8" s="1"/>
  <c r="P531" i="8" s="1"/>
  <c r="H530" i="8"/>
  <c r="J465" i="8"/>
  <c r="L465" i="8" s="1"/>
  <c r="N465" i="8" s="1"/>
  <c r="P465" i="8" s="1"/>
  <c r="H464" i="8"/>
  <c r="H577" i="8"/>
  <c r="J578" i="8"/>
  <c r="L578" i="8" s="1"/>
  <c r="N578" i="8" s="1"/>
  <c r="P578" i="8" s="1"/>
  <c r="J390" i="8"/>
  <c r="L390" i="8" s="1"/>
  <c r="N390" i="8" s="1"/>
  <c r="P390" i="8" s="1"/>
  <c r="H389" i="8"/>
  <c r="J389" i="8" s="1"/>
  <c r="L389" i="8" s="1"/>
  <c r="N389" i="8" s="1"/>
  <c r="P389" i="8" s="1"/>
  <c r="J422" i="8"/>
  <c r="L422" i="8" s="1"/>
  <c r="N422" i="8" s="1"/>
  <c r="P422" i="8" s="1"/>
  <c r="H421" i="8"/>
  <c r="J421" i="8" s="1"/>
  <c r="L421" i="8" s="1"/>
  <c r="N421" i="8" s="1"/>
  <c r="P421" i="8" s="1"/>
  <c r="J364" i="8"/>
  <c r="L364" i="8" s="1"/>
  <c r="N364" i="8" s="1"/>
  <c r="P364" i="8" s="1"/>
  <c r="H363" i="8"/>
  <c r="J363" i="8" s="1"/>
  <c r="L363" i="8" s="1"/>
  <c r="N363" i="8" s="1"/>
  <c r="P363" i="8" s="1"/>
  <c r="J630" i="8"/>
  <c r="L630" i="8" s="1"/>
  <c r="N630" i="8" s="1"/>
  <c r="H629" i="8"/>
  <c r="J629" i="8" s="1"/>
  <c r="L629" i="8" s="1"/>
  <c r="N629" i="8" s="1"/>
  <c r="J359" i="8"/>
  <c r="L359" i="8" s="1"/>
  <c r="N359" i="8" s="1"/>
  <c r="P359" i="8" s="1"/>
  <c r="H358" i="8"/>
  <c r="J358" i="8" s="1"/>
  <c r="L358" i="8" s="1"/>
  <c r="N358" i="8" s="1"/>
  <c r="P358" i="8" s="1"/>
  <c r="J409" i="8"/>
  <c r="L409" i="8" s="1"/>
  <c r="N409" i="8" s="1"/>
  <c r="P409" i="8" s="1"/>
  <c r="H408" i="8"/>
  <c r="J408" i="8" s="1"/>
  <c r="L408" i="8" s="1"/>
  <c r="N408" i="8" s="1"/>
  <c r="P408" i="8" s="1"/>
  <c r="J598" i="8"/>
  <c r="L598" i="8" s="1"/>
  <c r="N598" i="8" s="1"/>
  <c r="P598" i="8" s="1"/>
  <c r="H597" i="8"/>
  <c r="J563" i="8"/>
  <c r="L563" i="8" s="1"/>
  <c r="N563" i="8" s="1"/>
  <c r="P563" i="8" s="1"/>
  <c r="H562" i="8"/>
  <c r="H326" i="8"/>
  <c r="J326" i="8" s="1"/>
  <c r="L326" i="8" s="1"/>
  <c r="N326" i="8" s="1"/>
  <c r="P326" i="8" s="1"/>
  <c r="J327" i="8"/>
  <c r="L327" i="8" s="1"/>
  <c r="N327" i="8" s="1"/>
  <c r="P327" i="8" s="1"/>
  <c r="J621" i="8"/>
  <c r="L621" i="8" s="1"/>
  <c r="N621" i="8" s="1"/>
  <c r="H620" i="8"/>
  <c r="J620" i="8" s="1"/>
  <c r="L620" i="8" s="1"/>
  <c r="N620" i="8" s="1"/>
  <c r="J605" i="8"/>
  <c r="L605" i="8" s="1"/>
  <c r="N605" i="8" s="1"/>
  <c r="P605" i="8" s="1"/>
  <c r="H604" i="8"/>
  <c r="J592" i="8"/>
  <c r="L592" i="8" s="1"/>
  <c r="N592" i="8" s="1"/>
  <c r="P592" i="8" s="1"/>
  <c r="H591" i="8"/>
  <c r="J432" i="8"/>
  <c r="L432" i="8" s="1"/>
  <c r="N432" i="8" s="1"/>
  <c r="P432" i="8" s="1"/>
  <c r="H431" i="8"/>
  <c r="J431" i="8" s="1"/>
  <c r="L431" i="8" s="1"/>
  <c r="N431" i="8" s="1"/>
  <c r="P431" i="8" s="1"/>
  <c r="J444" i="8"/>
  <c r="L444" i="8" s="1"/>
  <c r="N444" i="8" s="1"/>
  <c r="P444" i="8" s="1"/>
  <c r="H443" i="8"/>
  <c r="J585" i="8"/>
  <c r="L585" i="8" s="1"/>
  <c r="N585" i="8" s="1"/>
  <c r="P585" i="8" s="1"/>
  <c r="H584" i="8"/>
  <c r="J584" i="8" s="1"/>
  <c r="L584" i="8" s="1"/>
  <c r="N584" i="8" s="1"/>
  <c r="P584" i="8" s="1"/>
  <c r="J404" i="8"/>
  <c r="L404" i="8" s="1"/>
  <c r="N404" i="8" s="1"/>
  <c r="P404" i="8" s="1"/>
  <c r="H403" i="8"/>
  <c r="J403" i="8" s="1"/>
  <c r="L403" i="8" s="1"/>
  <c r="N403" i="8" s="1"/>
  <c r="P403" i="8" s="1"/>
  <c r="H282" i="8"/>
  <c r="J282" i="8" s="1"/>
  <c r="L282" i="8" s="1"/>
  <c r="N282" i="8" s="1"/>
  <c r="P282" i="8" s="1"/>
  <c r="J283" i="8"/>
  <c r="L283" i="8" s="1"/>
  <c r="N283" i="8" s="1"/>
  <c r="P283" i="8" s="1"/>
  <c r="J314" i="8"/>
  <c r="L314" i="8" s="1"/>
  <c r="N314" i="8" s="1"/>
  <c r="P314" i="8" s="1"/>
  <c r="H313" i="8"/>
  <c r="J222" i="8"/>
  <c r="L222" i="8" s="1"/>
  <c r="N222" i="8" s="1"/>
  <c r="P222" i="8" s="1"/>
  <c r="J354" i="8"/>
  <c r="L354" i="8" s="1"/>
  <c r="N354" i="8" s="1"/>
  <c r="P354" i="8" s="1"/>
  <c r="H353" i="8"/>
  <c r="J353" i="8" s="1"/>
  <c r="L353" i="8" s="1"/>
  <c r="N353" i="8" s="1"/>
  <c r="P353" i="8" s="1"/>
  <c r="H300" i="8"/>
  <c r="J300" i="8" s="1"/>
  <c r="L300" i="8" s="1"/>
  <c r="N300" i="8" s="1"/>
  <c r="P300" i="8" s="1"/>
  <c r="J301" i="8"/>
  <c r="L301" i="8" s="1"/>
  <c r="N301" i="8" s="1"/>
  <c r="P301" i="8" s="1"/>
  <c r="J255" i="8"/>
  <c r="L255" i="8" s="1"/>
  <c r="N255" i="8" s="1"/>
  <c r="P255" i="8" s="1"/>
  <c r="H254" i="8"/>
  <c r="J254" i="8" s="1"/>
  <c r="L254" i="8" s="1"/>
  <c r="N254" i="8" s="1"/>
  <c r="P254" i="8" s="1"/>
  <c r="H144" i="8"/>
  <c r="J145" i="8"/>
  <c r="L145" i="8" s="1"/>
  <c r="N145" i="8" s="1"/>
  <c r="P145" i="8" s="1"/>
  <c r="J92" i="8"/>
  <c r="L92" i="8" s="1"/>
  <c r="N92" i="8" s="1"/>
  <c r="P92" i="8" s="1"/>
  <c r="H86" i="8"/>
  <c r="J10" i="8"/>
  <c r="L10" i="8" s="1"/>
  <c r="N10" i="8" s="1"/>
  <c r="P10" i="8" s="1"/>
  <c r="H9" i="8"/>
  <c r="J100" i="8"/>
  <c r="L100" i="8" s="1"/>
  <c r="N100" i="8" s="1"/>
  <c r="P100" i="8" s="1"/>
  <c r="H99" i="8"/>
  <c r="J99" i="8" s="1"/>
  <c r="L99" i="8" s="1"/>
  <c r="N99" i="8" s="1"/>
  <c r="P99" i="8" s="1"/>
  <c r="H264" i="8"/>
  <c r="J264" i="8" s="1"/>
  <c r="L264" i="8" s="1"/>
  <c r="N264" i="8" s="1"/>
  <c r="P264" i="8" s="1"/>
  <c r="J265" i="8"/>
  <c r="L265" i="8" s="1"/>
  <c r="N265" i="8" s="1"/>
  <c r="P265" i="8" s="1"/>
  <c r="J272" i="8"/>
  <c r="L272" i="8" s="1"/>
  <c r="N272" i="8" s="1"/>
  <c r="P272" i="8" s="1"/>
  <c r="H271" i="8"/>
  <c r="H249" i="8"/>
  <c r="J249" i="8" s="1"/>
  <c r="L249" i="8" s="1"/>
  <c r="N249" i="8" s="1"/>
  <c r="P249" i="8" s="1"/>
  <c r="J250" i="8"/>
  <c r="L250" i="8" s="1"/>
  <c r="N250" i="8" s="1"/>
  <c r="P250" i="8" s="1"/>
  <c r="J50" i="8"/>
  <c r="L50" i="8" s="1"/>
  <c r="N50" i="8" s="1"/>
  <c r="P50" i="8" s="1"/>
  <c r="H49" i="8"/>
  <c r="J202" i="8"/>
  <c r="L202" i="8" s="1"/>
  <c r="N202" i="8" s="1"/>
  <c r="P202" i="8" s="1"/>
  <c r="H201" i="8"/>
  <c r="J210" i="8"/>
  <c r="L210" i="8" s="1"/>
  <c r="N210" i="8" s="1"/>
  <c r="P210" i="8" s="1"/>
  <c r="H209" i="8"/>
  <c r="J44" i="8"/>
  <c r="L44" i="8" s="1"/>
  <c r="N44" i="8" s="1"/>
  <c r="P44" i="8" s="1"/>
  <c r="H43" i="8"/>
  <c r="J175" i="8"/>
  <c r="L175" i="8" s="1"/>
  <c r="N175" i="8" s="1"/>
  <c r="P175" i="8" s="1"/>
  <c r="H174" i="8"/>
  <c r="J122" i="8"/>
  <c r="L122" i="8" s="1"/>
  <c r="N122" i="8" s="1"/>
  <c r="P122" i="8" s="1"/>
  <c r="H121" i="8"/>
  <c r="J121" i="8" s="1"/>
  <c r="L121" i="8" s="1"/>
  <c r="N121" i="8" s="1"/>
  <c r="P121" i="8" s="1"/>
  <c r="J180" i="8"/>
  <c r="L180" i="8" s="1"/>
  <c r="N180" i="8" s="1"/>
  <c r="P180" i="8" s="1"/>
  <c r="H179" i="8"/>
  <c r="J179" i="8" s="1"/>
  <c r="L179" i="8" s="1"/>
  <c r="N179" i="8" s="1"/>
  <c r="P179" i="8" s="1"/>
  <c r="H30" i="8"/>
  <c r="J31" i="8"/>
  <c r="L31" i="8" s="1"/>
  <c r="N31" i="8" s="1"/>
  <c r="P31" i="8" s="1"/>
  <c r="J81" i="8"/>
  <c r="L81" i="8" s="1"/>
  <c r="N81" i="8" s="1"/>
  <c r="P81" i="8" s="1"/>
  <c r="H80" i="8"/>
  <c r="J80" i="8" s="1"/>
  <c r="L80" i="8" s="1"/>
  <c r="N80" i="8" s="1"/>
  <c r="P80" i="8" s="1"/>
  <c r="J20" i="8"/>
  <c r="L20" i="8" s="1"/>
  <c r="N20" i="8" s="1"/>
  <c r="P20" i="8" s="1"/>
  <c r="H19" i="8"/>
  <c r="J105" i="8"/>
  <c r="L105" i="8" s="1"/>
  <c r="N105" i="8" s="1"/>
  <c r="P105" i="8" s="1"/>
  <c r="H104" i="8"/>
  <c r="J104" i="8" s="1"/>
  <c r="L104" i="8" s="1"/>
  <c r="N104" i="8" s="1"/>
  <c r="P104" i="8" s="1"/>
  <c r="H152" i="8"/>
  <c r="J153" i="8"/>
  <c r="L153" i="8" s="1"/>
  <c r="N153" i="8" s="1"/>
  <c r="P153" i="8" s="1"/>
  <c r="J245" i="8"/>
  <c r="L245" i="8" s="1"/>
  <c r="N245" i="8" s="1"/>
  <c r="P245" i="8" s="1"/>
  <c r="H244" i="8"/>
  <c r="J260" i="8"/>
  <c r="L260" i="8" s="1"/>
  <c r="N260" i="8" s="1"/>
  <c r="P260" i="8" s="1"/>
  <c r="H259" i="8"/>
  <c r="J259" i="8" s="1"/>
  <c r="L259" i="8" s="1"/>
  <c r="N259" i="8" s="1"/>
  <c r="P259" i="8" s="1"/>
  <c r="J221" i="8"/>
  <c r="L221" i="8" s="1"/>
  <c r="N221" i="8" s="1"/>
  <c r="P221" i="8" s="1"/>
  <c r="I149" i="8"/>
  <c r="J87" i="8"/>
  <c r="L87" i="8" s="1"/>
  <c r="N87" i="8" s="1"/>
  <c r="P87" i="8" s="1"/>
  <c r="I86" i="8"/>
  <c r="I72" i="8"/>
  <c r="J73" i="8"/>
  <c r="L73" i="8" s="1"/>
  <c r="N73" i="8" s="1"/>
  <c r="P73" i="8" s="1"/>
  <c r="I573" i="10"/>
  <c r="K573" i="10" s="1"/>
  <c r="M573" i="10" s="1"/>
  <c r="O573" i="10" s="1"/>
  <c r="Q573" i="10" s="1"/>
  <c r="I473" i="10"/>
  <c r="K473" i="10" s="1"/>
  <c r="M473" i="10" s="1"/>
  <c r="O473" i="10" s="1"/>
  <c r="Q473" i="10" s="1"/>
  <c r="I527" i="10"/>
  <c r="K527" i="10" s="1"/>
  <c r="M527" i="10" s="1"/>
  <c r="O527" i="10" s="1"/>
  <c r="Q527" i="10" s="1"/>
  <c r="K626" i="10"/>
  <c r="M626" i="10" s="1"/>
  <c r="O626" i="10" s="1"/>
  <c r="Q626" i="10" s="1"/>
  <c r="I625" i="10"/>
  <c r="K659" i="10"/>
  <c r="M659" i="10" s="1"/>
  <c r="O659" i="10" s="1"/>
  <c r="Q659" i="10" s="1"/>
  <c r="I658" i="10"/>
  <c r="I560" i="10"/>
  <c r="K560" i="10" s="1"/>
  <c r="M560" i="10" s="1"/>
  <c r="O560" i="10" s="1"/>
  <c r="Q560" i="10" s="1"/>
  <c r="K561" i="10"/>
  <c r="M561" i="10" s="1"/>
  <c r="O561" i="10" s="1"/>
  <c r="Q561" i="10" s="1"/>
  <c r="I664" i="10"/>
  <c r="K664" i="10" s="1"/>
  <c r="M664" i="10" s="1"/>
  <c r="O664" i="10" s="1"/>
  <c r="Q664" i="10" s="1"/>
  <c r="K665" i="10"/>
  <c r="M665" i="10" s="1"/>
  <c r="O665" i="10" s="1"/>
  <c r="Q665" i="10" s="1"/>
  <c r="K708" i="10"/>
  <c r="M708" i="10" s="1"/>
  <c r="O708" i="10" s="1"/>
  <c r="Q708" i="10" s="1"/>
  <c r="I707" i="10"/>
  <c r="K599" i="10"/>
  <c r="M599" i="10" s="1"/>
  <c r="O599" i="10" s="1"/>
  <c r="Q599" i="10" s="1"/>
  <c r="I598" i="10"/>
  <c r="I125" i="10"/>
  <c r="K125" i="10" s="1"/>
  <c r="M125" i="10" s="1"/>
  <c r="O125" i="10" s="1"/>
  <c r="Q125" i="10" s="1"/>
  <c r="I170" i="10"/>
  <c r="K170" i="10" s="1"/>
  <c r="M170" i="10" s="1"/>
  <c r="O170" i="10" s="1"/>
  <c r="Q170" i="10" s="1"/>
  <c r="I582" i="10"/>
  <c r="K583" i="10"/>
  <c r="M583" i="10" s="1"/>
  <c r="O583" i="10" s="1"/>
  <c r="Q583" i="10" s="1"/>
  <c r="K717" i="10"/>
  <c r="M717" i="10" s="1"/>
  <c r="O717" i="10" s="1"/>
  <c r="Q717" i="10" s="1"/>
  <c r="I716" i="10"/>
  <c r="K716" i="10" s="1"/>
  <c r="M716" i="10" s="1"/>
  <c r="O716" i="10" s="1"/>
  <c r="Q716" i="10" s="1"/>
  <c r="K642" i="10"/>
  <c r="M642" i="10" s="1"/>
  <c r="O642" i="10" s="1"/>
  <c r="Q642" i="10" s="1"/>
  <c r="I641" i="10"/>
  <c r="I287" i="10"/>
  <c r="I286" i="10" s="1"/>
  <c r="I285" i="10" s="1"/>
  <c r="K732" i="10"/>
  <c r="M732" i="10" s="1"/>
  <c r="O732" i="10" s="1"/>
  <c r="Q732" i="10" s="1"/>
  <c r="I731" i="10"/>
  <c r="K555" i="10"/>
  <c r="M555" i="10" s="1"/>
  <c r="O555" i="10" s="1"/>
  <c r="Q555" i="10" s="1"/>
  <c r="I554" i="10"/>
  <c r="K699" i="10"/>
  <c r="M699" i="10" s="1"/>
  <c r="O699" i="10" s="1"/>
  <c r="Q699" i="10" s="1"/>
  <c r="I698" i="10"/>
  <c r="K738" i="10"/>
  <c r="M738" i="10" s="1"/>
  <c r="O738" i="10" s="1"/>
  <c r="Q738" i="10" s="1"/>
  <c r="I737" i="10"/>
  <c r="K631" i="10"/>
  <c r="M631" i="10" s="1"/>
  <c r="O631" i="10" s="1"/>
  <c r="Q631" i="10" s="1"/>
  <c r="I630" i="10"/>
  <c r="K630" i="10" s="1"/>
  <c r="M630" i="10" s="1"/>
  <c r="O630" i="10" s="1"/>
  <c r="Q630" i="10" s="1"/>
  <c r="I375" i="10"/>
  <c r="K375" i="10" s="1"/>
  <c r="M375" i="10" s="1"/>
  <c r="O375" i="10" s="1"/>
  <c r="Q375" i="10" s="1"/>
  <c r="K376" i="10"/>
  <c r="M376" i="10" s="1"/>
  <c r="O376" i="10" s="1"/>
  <c r="Q376" i="10" s="1"/>
  <c r="K367" i="10"/>
  <c r="M367" i="10" s="1"/>
  <c r="O367" i="10" s="1"/>
  <c r="Q367" i="10" s="1"/>
  <c r="I366" i="10"/>
  <c r="I210" i="10"/>
  <c r="K210" i="10" s="1"/>
  <c r="M210" i="10" s="1"/>
  <c r="O210" i="10" s="1"/>
  <c r="Q210" i="10" s="1"/>
  <c r="K211" i="10"/>
  <c r="M211" i="10" s="1"/>
  <c r="O211" i="10" s="1"/>
  <c r="Q211" i="10" s="1"/>
  <c r="K515" i="10"/>
  <c r="M515" i="10" s="1"/>
  <c r="O515" i="10" s="1"/>
  <c r="Q515" i="10" s="1"/>
  <c r="I514" i="10"/>
  <c r="K466" i="10"/>
  <c r="M466" i="10" s="1"/>
  <c r="O466" i="10" s="1"/>
  <c r="Q466" i="10" s="1"/>
  <c r="I465" i="10"/>
  <c r="K465" i="10" s="1"/>
  <c r="M465" i="10" s="1"/>
  <c r="O465" i="10" s="1"/>
  <c r="Q465" i="10" s="1"/>
  <c r="K494" i="10"/>
  <c r="M494" i="10" s="1"/>
  <c r="O494" i="10" s="1"/>
  <c r="Q494" i="10" s="1"/>
  <c r="I493" i="10"/>
  <c r="K266" i="10"/>
  <c r="M266" i="10" s="1"/>
  <c r="O266" i="10" s="1"/>
  <c r="Q266" i="10" s="1"/>
  <c r="I265" i="10"/>
  <c r="K384" i="10"/>
  <c r="M384" i="10" s="1"/>
  <c r="O384" i="10" s="1"/>
  <c r="Q384" i="10" s="1"/>
  <c r="I383" i="10"/>
  <c r="K353" i="10"/>
  <c r="M353" i="10" s="1"/>
  <c r="O353" i="10" s="1"/>
  <c r="Q353" i="10" s="1"/>
  <c r="I352" i="10"/>
  <c r="K352" i="10" s="1"/>
  <c r="M352" i="10" s="1"/>
  <c r="O352" i="10" s="1"/>
  <c r="Q352" i="10" s="1"/>
  <c r="K500" i="10"/>
  <c r="M500" i="10" s="1"/>
  <c r="O500" i="10" s="1"/>
  <c r="Q500" i="10" s="1"/>
  <c r="I499" i="10"/>
  <c r="K348" i="10"/>
  <c r="M348" i="10" s="1"/>
  <c r="O348" i="10" s="1"/>
  <c r="Q348" i="10" s="1"/>
  <c r="I347" i="10"/>
  <c r="K219" i="10"/>
  <c r="M219" i="10" s="1"/>
  <c r="O219" i="10" s="1"/>
  <c r="Q219" i="10" s="1"/>
  <c r="I218" i="10"/>
  <c r="K506" i="10"/>
  <c r="M506" i="10" s="1"/>
  <c r="O506" i="10" s="1"/>
  <c r="Q506" i="10" s="1"/>
  <c r="I505" i="10"/>
  <c r="K505" i="10" s="1"/>
  <c r="M505" i="10" s="1"/>
  <c r="O505" i="10" s="1"/>
  <c r="Q505" i="10" s="1"/>
  <c r="K399" i="10"/>
  <c r="M399" i="10" s="1"/>
  <c r="O399" i="10" s="1"/>
  <c r="Q399" i="10" s="1"/>
  <c r="I398" i="10"/>
  <c r="K398" i="10" s="1"/>
  <c r="M398" i="10" s="1"/>
  <c r="O398" i="10" s="1"/>
  <c r="Q398" i="10" s="1"/>
  <c r="K94" i="10"/>
  <c r="M94" i="10" s="1"/>
  <c r="O94" i="10" s="1"/>
  <c r="Q94" i="10" s="1"/>
  <c r="K406" i="10"/>
  <c r="M406" i="10" s="1"/>
  <c r="O406" i="10" s="1"/>
  <c r="Q406" i="10" s="1"/>
  <c r="K329" i="10"/>
  <c r="M329" i="10" s="1"/>
  <c r="O329" i="10" s="1"/>
  <c r="Q329" i="10" s="1"/>
  <c r="I328" i="10"/>
  <c r="K314" i="10"/>
  <c r="M314" i="10" s="1"/>
  <c r="O314" i="10" s="1"/>
  <c r="Q314" i="10" s="1"/>
  <c r="I313" i="10"/>
  <c r="K252" i="10"/>
  <c r="M252" i="10" s="1"/>
  <c r="O252" i="10" s="1"/>
  <c r="Q252" i="10" s="1"/>
  <c r="I251" i="10"/>
  <c r="K251" i="10" s="1"/>
  <c r="M251" i="10" s="1"/>
  <c r="O251" i="10" s="1"/>
  <c r="Q251" i="10" s="1"/>
  <c r="K542" i="10"/>
  <c r="M542" i="10" s="1"/>
  <c r="O542" i="10" s="1"/>
  <c r="Q542" i="10" s="1"/>
  <c r="I541" i="10"/>
  <c r="I424" i="10"/>
  <c r="K424" i="10" s="1"/>
  <c r="M424" i="10" s="1"/>
  <c r="O424" i="10" s="1"/>
  <c r="Q424" i="10" s="1"/>
  <c r="K425" i="10"/>
  <c r="M425" i="10" s="1"/>
  <c r="O425" i="10" s="1"/>
  <c r="Q425" i="10" s="1"/>
  <c r="K245" i="10"/>
  <c r="M245" i="10" s="1"/>
  <c r="O245" i="10" s="1"/>
  <c r="Q245" i="10" s="1"/>
  <c r="I244" i="10"/>
  <c r="K420" i="10"/>
  <c r="M420" i="10" s="1"/>
  <c r="O420" i="10" s="1"/>
  <c r="Q420" i="10" s="1"/>
  <c r="I419" i="10"/>
  <c r="K419" i="10" s="1"/>
  <c r="M419" i="10" s="1"/>
  <c r="O419" i="10" s="1"/>
  <c r="Q419" i="10" s="1"/>
  <c r="K360" i="10"/>
  <c r="M360" i="10" s="1"/>
  <c r="O360" i="10" s="1"/>
  <c r="Q360" i="10" s="1"/>
  <c r="I359" i="10"/>
  <c r="K456" i="10"/>
  <c r="M456" i="10" s="1"/>
  <c r="O456" i="10" s="1"/>
  <c r="Q456" i="10" s="1"/>
  <c r="I455" i="10"/>
  <c r="K337" i="10"/>
  <c r="M337" i="10" s="1"/>
  <c r="O337" i="10" s="1"/>
  <c r="Q337" i="10" s="1"/>
  <c r="I336" i="10"/>
  <c r="K227" i="10"/>
  <c r="M227" i="10" s="1"/>
  <c r="O227" i="10" s="1"/>
  <c r="Q227" i="10" s="1"/>
  <c r="I226" i="10"/>
  <c r="J450" i="10"/>
  <c r="J449" i="10" s="1"/>
  <c r="J404" i="10"/>
  <c r="K405" i="10"/>
  <c r="M405" i="10" s="1"/>
  <c r="O405" i="10" s="1"/>
  <c r="Q405" i="10" s="1"/>
  <c r="J374" i="10"/>
  <c r="J373" i="10" s="1"/>
  <c r="J286" i="10"/>
  <c r="J278" i="10"/>
  <c r="K279" i="10"/>
  <c r="M279" i="10" s="1"/>
  <c r="O279" i="10" s="1"/>
  <c r="Q279" i="10" s="1"/>
  <c r="J256" i="10"/>
  <c r="K257" i="10"/>
  <c r="M257" i="10" s="1"/>
  <c r="O257" i="10" s="1"/>
  <c r="Q257" i="10" s="1"/>
  <c r="K145" i="10"/>
  <c r="M145" i="10" s="1"/>
  <c r="O145" i="10" s="1"/>
  <c r="Q145" i="10" s="1"/>
  <c r="K72" i="10"/>
  <c r="M72" i="10" s="1"/>
  <c r="O72" i="10" s="1"/>
  <c r="Q72" i="10" s="1"/>
  <c r="I71" i="10"/>
  <c r="K71" i="10" s="1"/>
  <c r="M71" i="10" s="1"/>
  <c r="O71" i="10" s="1"/>
  <c r="Q71" i="10" s="1"/>
  <c r="I76" i="10"/>
  <c r="K76" i="10" s="1"/>
  <c r="M76" i="10" s="1"/>
  <c r="O76" i="10" s="1"/>
  <c r="Q76" i="10" s="1"/>
  <c r="K116" i="10"/>
  <c r="M116" i="10" s="1"/>
  <c r="O116" i="10" s="1"/>
  <c r="Q116" i="10" s="1"/>
  <c r="I115" i="10"/>
  <c r="K199" i="10"/>
  <c r="M199" i="10" s="1"/>
  <c r="O199" i="10" s="1"/>
  <c r="Q199" i="10" s="1"/>
  <c r="I198" i="10"/>
  <c r="K193" i="10"/>
  <c r="M193" i="10" s="1"/>
  <c r="O193" i="10" s="1"/>
  <c r="Q193" i="10" s="1"/>
  <c r="I192" i="10"/>
  <c r="I10" i="10"/>
  <c r="K121" i="10"/>
  <c r="M121" i="10" s="1"/>
  <c r="O121" i="10" s="1"/>
  <c r="Q121" i="10" s="1"/>
  <c r="I120" i="10"/>
  <c r="K120" i="10" s="1"/>
  <c r="M120" i="10" s="1"/>
  <c r="O120" i="10" s="1"/>
  <c r="Q120" i="10" s="1"/>
  <c r="K38" i="10"/>
  <c r="M38" i="10" s="1"/>
  <c r="O38" i="10" s="1"/>
  <c r="Q38" i="10" s="1"/>
  <c r="I37" i="10"/>
  <c r="K37" i="10" s="1"/>
  <c r="M37" i="10" s="1"/>
  <c r="O37" i="10" s="1"/>
  <c r="Q37" i="10" s="1"/>
  <c r="K67" i="10"/>
  <c r="M67" i="10" s="1"/>
  <c r="O67" i="10" s="1"/>
  <c r="Q67" i="10" s="1"/>
  <c r="I66" i="10"/>
  <c r="K66" i="10" s="1"/>
  <c r="M66" i="10" s="1"/>
  <c r="O66" i="10" s="1"/>
  <c r="Q66" i="10" s="1"/>
  <c r="K132" i="10"/>
  <c r="M132" i="10" s="1"/>
  <c r="O132" i="10" s="1"/>
  <c r="Q132" i="10" s="1"/>
  <c r="I131" i="10"/>
  <c r="K131" i="10" s="1"/>
  <c r="M131" i="10" s="1"/>
  <c r="O131" i="10" s="1"/>
  <c r="Q131" i="10" s="1"/>
  <c r="K182" i="10"/>
  <c r="M182" i="10" s="1"/>
  <c r="O182" i="10" s="1"/>
  <c r="Q182" i="10" s="1"/>
  <c r="I181" i="10"/>
  <c r="K181" i="10" s="1"/>
  <c r="M181" i="10" s="1"/>
  <c r="O181" i="10" s="1"/>
  <c r="Q181" i="10" s="1"/>
  <c r="K166" i="10"/>
  <c r="M166" i="10" s="1"/>
  <c r="O166" i="10" s="1"/>
  <c r="Q166" i="10" s="1"/>
  <c r="I165" i="10"/>
  <c r="K62" i="10"/>
  <c r="M62" i="10" s="1"/>
  <c r="O62" i="10" s="1"/>
  <c r="Q62" i="10" s="1"/>
  <c r="I61" i="10"/>
  <c r="K61" i="10" s="1"/>
  <c r="M61" i="10" s="1"/>
  <c r="O61" i="10" s="1"/>
  <c r="Q61" i="10" s="1"/>
  <c r="K93" i="10"/>
  <c r="M93" i="10" s="1"/>
  <c r="O93" i="10" s="1"/>
  <c r="Q93" i="10" s="1"/>
  <c r="I92" i="10"/>
  <c r="K24" i="10"/>
  <c r="M24" i="10" s="1"/>
  <c r="O24" i="10" s="1"/>
  <c r="Q24" i="10" s="1"/>
  <c r="I23" i="10"/>
  <c r="K23" i="10" s="1"/>
  <c r="M23" i="10" s="1"/>
  <c r="O23" i="10" s="1"/>
  <c r="Q23" i="10" s="1"/>
  <c r="K50" i="10"/>
  <c r="M50" i="10" s="1"/>
  <c r="O50" i="10" s="1"/>
  <c r="Q50" i="10" s="1"/>
  <c r="I49" i="10"/>
  <c r="K144" i="10"/>
  <c r="M144" i="10" s="1"/>
  <c r="O144" i="10" s="1"/>
  <c r="Q144" i="10" s="1"/>
  <c r="J143" i="10"/>
  <c r="J90" i="10"/>
  <c r="J8" i="10"/>
  <c r="H506" i="8" l="1"/>
  <c r="J506" i="8" s="1"/>
  <c r="L506" i="8" s="1"/>
  <c r="N506" i="8" s="1"/>
  <c r="P506" i="8" s="1"/>
  <c r="K271" i="10"/>
  <c r="M271" i="10" s="1"/>
  <c r="O271" i="10" s="1"/>
  <c r="Q271" i="10" s="1"/>
  <c r="I180" i="10"/>
  <c r="K180" i="10" s="1"/>
  <c r="M180" i="10" s="1"/>
  <c r="O180" i="10" s="1"/>
  <c r="Q180" i="10" s="1"/>
  <c r="I684" i="10"/>
  <c r="I572" i="10"/>
  <c r="I472" i="10"/>
  <c r="K472" i="10" s="1"/>
  <c r="M472" i="10" s="1"/>
  <c r="O472" i="10" s="1"/>
  <c r="Q472" i="10" s="1"/>
  <c r="K648" i="10"/>
  <c r="M648" i="10" s="1"/>
  <c r="O648" i="10" s="1"/>
  <c r="Q648" i="10" s="1"/>
  <c r="I647" i="10"/>
  <c r="K647" i="10" s="1"/>
  <c r="M647" i="10" s="1"/>
  <c r="O647" i="10" s="1"/>
  <c r="Q647" i="10" s="1"/>
  <c r="I526" i="10"/>
  <c r="I525" i="10" s="1"/>
  <c r="H436" i="8"/>
  <c r="J436" i="8" s="1"/>
  <c r="L436" i="8" s="1"/>
  <c r="N436" i="8" s="1"/>
  <c r="P436" i="8" s="1"/>
  <c r="J437" i="8"/>
  <c r="L437" i="8" s="1"/>
  <c r="N437" i="8" s="1"/>
  <c r="P437" i="8" s="1"/>
  <c r="J415" i="8"/>
  <c r="L415" i="8" s="1"/>
  <c r="N415" i="8" s="1"/>
  <c r="P415" i="8" s="1"/>
  <c r="H414" i="8"/>
  <c r="J414" i="8" s="1"/>
  <c r="L414" i="8" s="1"/>
  <c r="N414" i="8" s="1"/>
  <c r="P414" i="8" s="1"/>
  <c r="H536" i="8"/>
  <c r="J536" i="8" s="1"/>
  <c r="L536" i="8" s="1"/>
  <c r="N536" i="8" s="1"/>
  <c r="P536" i="8" s="1"/>
  <c r="J537" i="8"/>
  <c r="L537" i="8" s="1"/>
  <c r="N537" i="8" s="1"/>
  <c r="P537" i="8" s="1"/>
  <c r="J464" i="8"/>
  <c r="L464" i="8" s="1"/>
  <c r="N464" i="8" s="1"/>
  <c r="P464" i="8" s="1"/>
  <c r="H463" i="8"/>
  <c r="J614" i="8"/>
  <c r="L614" i="8" s="1"/>
  <c r="N614" i="8" s="1"/>
  <c r="P614" i="8" s="1"/>
  <c r="H613" i="8"/>
  <c r="J613" i="8" s="1"/>
  <c r="L613" i="8" s="1"/>
  <c r="N613" i="8" s="1"/>
  <c r="P613" i="8" s="1"/>
  <c r="J591" i="8"/>
  <c r="L591" i="8" s="1"/>
  <c r="N591" i="8" s="1"/>
  <c r="P591" i="8" s="1"/>
  <c r="H590" i="8"/>
  <c r="H339" i="8"/>
  <c r="J339" i="8" s="1"/>
  <c r="L339" i="8" s="1"/>
  <c r="N339" i="8" s="1"/>
  <c r="P339" i="8" s="1"/>
  <c r="J604" i="8"/>
  <c r="L604" i="8" s="1"/>
  <c r="N604" i="8" s="1"/>
  <c r="P604" i="8" s="1"/>
  <c r="H561" i="8"/>
  <c r="J562" i="8"/>
  <c r="L562" i="8" s="1"/>
  <c r="N562" i="8" s="1"/>
  <c r="P562" i="8" s="1"/>
  <c r="J530" i="8"/>
  <c r="L530" i="8" s="1"/>
  <c r="N530" i="8" s="1"/>
  <c r="P530" i="8" s="1"/>
  <c r="H529" i="8"/>
  <c r="J551" i="8"/>
  <c r="L551" i="8" s="1"/>
  <c r="N551" i="8" s="1"/>
  <c r="P551" i="8" s="1"/>
  <c r="H550" i="8"/>
  <c r="J370" i="8"/>
  <c r="L370" i="8" s="1"/>
  <c r="N370" i="8" s="1"/>
  <c r="P370" i="8" s="1"/>
  <c r="H369" i="8"/>
  <c r="J426" i="8"/>
  <c r="L426" i="8" s="1"/>
  <c r="N426" i="8" s="1"/>
  <c r="P426" i="8" s="1"/>
  <c r="H420" i="8"/>
  <c r="J443" i="8"/>
  <c r="L443" i="8" s="1"/>
  <c r="N443" i="8" s="1"/>
  <c r="P443" i="8" s="1"/>
  <c r="H442" i="8"/>
  <c r="J442" i="8" s="1"/>
  <c r="L442" i="8" s="1"/>
  <c r="N442" i="8" s="1"/>
  <c r="P442" i="8" s="1"/>
  <c r="H505" i="8"/>
  <c r="J505" i="8" s="1"/>
  <c r="L505" i="8" s="1"/>
  <c r="N505" i="8" s="1"/>
  <c r="P505" i="8" s="1"/>
  <c r="J597" i="8"/>
  <c r="L597" i="8" s="1"/>
  <c r="N597" i="8" s="1"/>
  <c r="P597" i="8" s="1"/>
  <c r="H596" i="8"/>
  <c r="J596" i="8" s="1"/>
  <c r="L596" i="8" s="1"/>
  <c r="N596" i="8" s="1"/>
  <c r="P596" i="8" s="1"/>
  <c r="J577" i="8"/>
  <c r="L577" i="8" s="1"/>
  <c r="N577" i="8" s="1"/>
  <c r="P577" i="8" s="1"/>
  <c r="H576" i="8"/>
  <c r="J313" i="8"/>
  <c r="L313" i="8" s="1"/>
  <c r="N313" i="8" s="1"/>
  <c r="P313" i="8" s="1"/>
  <c r="H312" i="8"/>
  <c r="J312" i="8" s="1"/>
  <c r="L312" i="8" s="1"/>
  <c r="N312" i="8" s="1"/>
  <c r="P312" i="8" s="1"/>
  <c r="H293" i="8"/>
  <c r="J293" i="8" s="1"/>
  <c r="L293" i="8" s="1"/>
  <c r="N293" i="8" s="1"/>
  <c r="P293" i="8" s="1"/>
  <c r="H338" i="8"/>
  <c r="J144" i="8"/>
  <c r="L144" i="8" s="1"/>
  <c r="N144" i="8" s="1"/>
  <c r="P144" i="8" s="1"/>
  <c r="H143" i="8"/>
  <c r="H85" i="8"/>
  <c r="J152" i="8"/>
  <c r="L152" i="8" s="1"/>
  <c r="N152" i="8" s="1"/>
  <c r="P152" i="8" s="1"/>
  <c r="H151" i="8"/>
  <c r="H29" i="8"/>
  <c r="J29" i="8" s="1"/>
  <c r="L29" i="8" s="1"/>
  <c r="N29" i="8" s="1"/>
  <c r="P29" i="8" s="1"/>
  <c r="J30" i="8"/>
  <c r="L30" i="8" s="1"/>
  <c r="N30" i="8" s="1"/>
  <c r="P30" i="8" s="1"/>
  <c r="J244" i="8"/>
  <c r="L244" i="8" s="1"/>
  <c r="N244" i="8" s="1"/>
  <c r="P244" i="8" s="1"/>
  <c r="H243" i="8"/>
  <c r="J243" i="8" s="1"/>
  <c r="L243" i="8" s="1"/>
  <c r="N243" i="8" s="1"/>
  <c r="P243" i="8" s="1"/>
  <c r="J174" i="8"/>
  <c r="L174" i="8" s="1"/>
  <c r="N174" i="8" s="1"/>
  <c r="P174" i="8" s="1"/>
  <c r="H173" i="8"/>
  <c r="J209" i="8"/>
  <c r="L209" i="8" s="1"/>
  <c r="N209" i="8" s="1"/>
  <c r="P209" i="8" s="1"/>
  <c r="H208" i="8"/>
  <c r="J208" i="8" s="1"/>
  <c r="L208" i="8" s="1"/>
  <c r="N208" i="8" s="1"/>
  <c r="P208" i="8" s="1"/>
  <c r="J49" i="8"/>
  <c r="L49" i="8" s="1"/>
  <c r="N49" i="8" s="1"/>
  <c r="P49" i="8" s="1"/>
  <c r="H48" i="8"/>
  <c r="J48" i="8" s="1"/>
  <c r="L48" i="8" s="1"/>
  <c r="N48" i="8" s="1"/>
  <c r="P48" i="8" s="1"/>
  <c r="J271" i="8"/>
  <c r="L271" i="8" s="1"/>
  <c r="N271" i="8" s="1"/>
  <c r="P271" i="8" s="1"/>
  <c r="H270" i="8"/>
  <c r="J9" i="8"/>
  <c r="L9" i="8" s="1"/>
  <c r="N9" i="8" s="1"/>
  <c r="P9" i="8" s="1"/>
  <c r="J19" i="8"/>
  <c r="L19" i="8" s="1"/>
  <c r="N19" i="8" s="1"/>
  <c r="P19" i="8" s="1"/>
  <c r="H18" i="8"/>
  <c r="J18" i="8" s="1"/>
  <c r="L18" i="8" s="1"/>
  <c r="N18" i="8" s="1"/>
  <c r="P18" i="8" s="1"/>
  <c r="H42" i="8"/>
  <c r="J42" i="8" s="1"/>
  <c r="L42" i="8" s="1"/>
  <c r="N42" i="8" s="1"/>
  <c r="P42" i="8" s="1"/>
  <c r="J43" i="8"/>
  <c r="L43" i="8" s="1"/>
  <c r="N43" i="8" s="1"/>
  <c r="P43" i="8" s="1"/>
  <c r="J201" i="8"/>
  <c r="L201" i="8" s="1"/>
  <c r="N201" i="8" s="1"/>
  <c r="P201" i="8" s="1"/>
  <c r="I199" i="8"/>
  <c r="J220" i="8"/>
  <c r="L220" i="8" s="1"/>
  <c r="N220" i="8" s="1"/>
  <c r="P220" i="8" s="1"/>
  <c r="I85" i="8"/>
  <c r="J86" i="8"/>
  <c r="L86" i="8" s="1"/>
  <c r="N86" i="8" s="1"/>
  <c r="P86" i="8" s="1"/>
  <c r="J72" i="8"/>
  <c r="L72" i="8" s="1"/>
  <c r="N72" i="8" s="1"/>
  <c r="P72" i="8" s="1"/>
  <c r="K287" i="10"/>
  <c r="M287" i="10" s="1"/>
  <c r="O287" i="10" s="1"/>
  <c r="Q287" i="10" s="1"/>
  <c r="I640" i="10"/>
  <c r="K641" i="10"/>
  <c r="M641" i="10" s="1"/>
  <c r="O641" i="10" s="1"/>
  <c r="Q641" i="10" s="1"/>
  <c r="K598" i="10"/>
  <c r="M598" i="10" s="1"/>
  <c r="O598" i="10" s="1"/>
  <c r="Q598" i="10" s="1"/>
  <c r="I597" i="10"/>
  <c r="K707" i="10"/>
  <c r="M707" i="10" s="1"/>
  <c r="O707" i="10" s="1"/>
  <c r="Q707" i="10" s="1"/>
  <c r="I706" i="10"/>
  <c r="K625" i="10"/>
  <c r="M625" i="10" s="1"/>
  <c r="O625" i="10" s="1"/>
  <c r="Q625" i="10" s="1"/>
  <c r="I624" i="10"/>
  <c r="K684" i="10"/>
  <c r="M684" i="10" s="1"/>
  <c r="O684" i="10" s="1"/>
  <c r="Q684" i="10" s="1"/>
  <c r="I683" i="10"/>
  <c r="K698" i="10"/>
  <c r="M698" i="10" s="1"/>
  <c r="O698" i="10" s="1"/>
  <c r="Q698" i="10" s="1"/>
  <c r="I697" i="10"/>
  <c r="K731" i="10"/>
  <c r="M731" i="10" s="1"/>
  <c r="O731" i="10" s="1"/>
  <c r="Q731" i="10" s="1"/>
  <c r="I730" i="10"/>
  <c r="K582" i="10"/>
  <c r="M582" i="10" s="1"/>
  <c r="O582" i="10" s="1"/>
  <c r="Q582" i="10" s="1"/>
  <c r="I581" i="10"/>
  <c r="K581" i="10" s="1"/>
  <c r="M581" i="10" s="1"/>
  <c r="O581" i="10" s="1"/>
  <c r="Q581" i="10" s="1"/>
  <c r="K572" i="10"/>
  <c r="M572" i="10" s="1"/>
  <c r="O572" i="10" s="1"/>
  <c r="Q572" i="10" s="1"/>
  <c r="K658" i="10"/>
  <c r="M658" i="10" s="1"/>
  <c r="O658" i="10" s="1"/>
  <c r="Q658" i="10" s="1"/>
  <c r="I657" i="10"/>
  <c r="K737" i="10"/>
  <c r="M737" i="10" s="1"/>
  <c r="O737" i="10" s="1"/>
  <c r="Q737" i="10" s="1"/>
  <c r="I736" i="10"/>
  <c r="K736" i="10" s="1"/>
  <c r="M736" i="10" s="1"/>
  <c r="O736" i="10" s="1"/>
  <c r="Q736" i="10" s="1"/>
  <c r="K554" i="10"/>
  <c r="M554" i="10" s="1"/>
  <c r="O554" i="10" s="1"/>
  <c r="Q554" i="10" s="1"/>
  <c r="I553" i="10"/>
  <c r="K366" i="10"/>
  <c r="M366" i="10" s="1"/>
  <c r="I365" i="10"/>
  <c r="K336" i="10"/>
  <c r="M336" i="10" s="1"/>
  <c r="O336" i="10" s="1"/>
  <c r="Q336" i="10" s="1"/>
  <c r="I335" i="10"/>
  <c r="K359" i="10"/>
  <c r="M359" i="10" s="1"/>
  <c r="O359" i="10" s="1"/>
  <c r="Q359" i="10" s="1"/>
  <c r="I358" i="10"/>
  <c r="K358" i="10" s="1"/>
  <c r="M358" i="10" s="1"/>
  <c r="O358" i="10" s="1"/>
  <c r="Q358" i="10" s="1"/>
  <c r="K244" i="10"/>
  <c r="M244" i="10" s="1"/>
  <c r="O244" i="10" s="1"/>
  <c r="Q244" i="10" s="1"/>
  <c r="I243" i="10"/>
  <c r="K541" i="10"/>
  <c r="M541" i="10" s="1"/>
  <c r="O541" i="10" s="1"/>
  <c r="Q541" i="10" s="1"/>
  <c r="I540" i="10"/>
  <c r="K313" i="10"/>
  <c r="M313" i="10" s="1"/>
  <c r="O313" i="10" s="1"/>
  <c r="Q313" i="10" s="1"/>
  <c r="I312" i="10"/>
  <c r="K218" i="10"/>
  <c r="M218" i="10" s="1"/>
  <c r="O218" i="10" s="1"/>
  <c r="Q218" i="10" s="1"/>
  <c r="I217" i="10"/>
  <c r="K347" i="10"/>
  <c r="M347" i="10" s="1"/>
  <c r="O347" i="10" s="1"/>
  <c r="Q347" i="10" s="1"/>
  <c r="I346" i="10"/>
  <c r="K265" i="10"/>
  <c r="M265" i="10" s="1"/>
  <c r="O265" i="10" s="1"/>
  <c r="Q265" i="10" s="1"/>
  <c r="I264" i="10"/>
  <c r="K264" i="10" s="1"/>
  <c r="M264" i="10" s="1"/>
  <c r="O264" i="10" s="1"/>
  <c r="Q264" i="10" s="1"/>
  <c r="I498" i="10"/>
  <c r="K498" i="10" s="1"/>
  <c r="M498" i="10" s="1"/>
  <c r="O498" i="10" s="1"/>
  <c r="Q498" i="10" s="1"/>
  <c r="K499" i="10"/>
  <c r="M499" i="10" s="1"/>
  <c r="O499" i="10" s="1"/>
  <c r="Q499" i="10" s="1"/>
  <c r="K383" i="10"/>
  <c r="M383" i="10" s="1"/>
  <c r="O383" i="10" s="1"/>
  <c r="Q383" i="10" s="1"/>
  <c r="I374" i="10"/>
  <c r="K493" i="10"/>
  <c r="M493" i="10" s="1"/>
  <c r="O493" i="10" s="1"/>
  <c r="Q493" i="10" s="1"/>
  <c r="I492" i="10"/>
  <c r="K514" i="10"/>
  <c r="M514" i="10" s="1"/>
  <c r="O514" i="10" s="1"/>
  <c r="Q514" i="10" s="1"/>
  <c r="I513" i="10"/>
  <c r="K226" i="10"/>
  <c r="M226" i="10" s="1"/>
  <c r="O226" i="10" s="1"/>
  <c r="Q226" i="10" s="1"/>
  <c r="I225" i="10"/>
  <c r="K270" i="10"/>
  <c r="M270" i="10" s="1"/>
  <c r="O270" i="10" s="1"/>
  <c r="Q270" i="10" s="1"/>
  <c r="K455" i="10"/>
  <c r="M455" i="10" s="1"/>
  <c r="O455" i="10" s="1"/>
  <c r="Q455" i="10" s="1"/>
  <c r="I450" i="10"/>
  <c r="K328" i="10"/>
  <c r="M328" i="10" s="1"/>
  <c r="O328" i="10" s="1"/>
  <c r="Q328" i="10" s="1"/>
  <c r="I327" i="10"/>
  <c r="I404" i="10"/>
  <c r="I403" i="10" s="1"/>
  <c r="J448" i="10"/>
  <c r="J403" i="10"/>
  <c r="J285" i="10"/>
  <c r="K286" i="10"/>
  <c r="M286" i="10" s="1"/>
  <c r="O286" i="10" s="1"/>
  <c r="Q286" i="10" s="1"/>
  <c r="K278" i="10"/>
  <c r="M278" i="10" s="1"/>
  <c r="O278" i="10" s="1"/>
  <c r="Q278" i="10" s="1"/>
  <c r="J277" i="10"/>
  <c r="K256" i="10"/>
  <c r="M256" i="10" s="1"/>
  <c r="O256" i="10" s="1"/>
  <c r="Q256" i="10" s="1"/>
  <c r="J241" i="10"/>
  <c r="K115" i="10"/>
  <c r="M115" i="10" s="1"/>
  <c r="O115" i="10" s="1"/>
  <c r="Q115" i="10" s="1"/>
  <c r="I114" i="10"/>
  <c r="K198" i="10"/>
  <c r="M198" i="10" s="1"/>
  <c r="O198" i="10" s="1"/>
  <c r="Q198" i="10" s="1"/>
  <c r="I9" i="10"/>
  <c r="K9" i="10" s="1"/>
  <c r="K10" i="10"/>
  <c r="K192" i="10"/>
  <c r="M192" i="10" s="1"/>
  <c r="O192" i="10" s="1"/>
  <c r="Q192" i="10" s="1"/>
  <c r="K49" i="10"/>
  <c r="M49" i="10" s="1"/>
  <c r="O49" i="10" s="1"/>
  <c r="Q49" i="10" s="1"/>
  <c r="I43" i="10"/>
  <c r="I91" i="10"/>
  <c r="K92" i="10"/>
  <c r="M92" i="10" s="1"/>
  <c r="O92" i="10" s="1"/>
  <c r="Q92" i="10" s="1"/>
  <c r="K165" i="10"/>
  <c r="M165" i="10" s="1"/>
  <c r="O165" i="10" s="1"/>
  <c r="Q165" i="10" s="1"/>
  <c r="I164" i="10"/>
  <c r="J130" i="10"/>
  <c r="K143" i="10"/>
  <c r="M143" i="10" s="1"/>
  <c r="O143" i="10" s="1"/>
  <c r="Q143" i="10" s="1"/>
  <c r="I471" i="10" l="1"/>
  <c r="K471" i="10" s="1"/>
  <c r="M471" i="10" s="1"/>
  <c r="O471" i="10" s="1"/>
  <c r="Q471" i="10" s="1"/>
  <c r="M10" i="10"/>
  <c r="O10" i="10" s="1"/>
  <c r="Q10" i="10" s="1"/>
  <c r="K526" i="10"/>
  <c r="M526" i="10" s="1"/>
  <c r="O526" i="10" s="1"/>
  <c r="Q526" i="10" s="1"/>
  <c r="I559" i="10"/>
  <c r="K559" i="10" s="1"/>
  <c r="M559" i="10" s="1"/>
  <c r="O559" i="10" s="1"/>
  <c r="Q559" i="10" s="1"/>
  <c r="J576" i="8"/>
  <c r="L576" i="8" s="1"/>
  <c r="N576" i="8" s="1"/>
  <c r="P576" i="8" s="1"/>
  <c r="H575" i="8"/>
  <c r="J420" i="8"/>
  <c r="L420" i="8" s="1"/>
  <c r="N420" i="8" s="1"/>
  <c r="P420" i="8" s="1"/>
  <c r="H413" i="8"/>
  <c r="J413" i="8" s="1"/>
  <c r="L413" i="8" s="1"/>
  <c r="N413" i="8" s="1"/>
  <c r="P413" i="8" s="1"/>
  <c r="J550" i="8"/>
  <c r="L550" i="8" s="1"/>
  <c r="N550" i="8" s="1"/>
  <c r="H535" i="8"/>
  <c r="J535" i="8" s="1"/>
  <c r="L535" i="8" s="1"/>
  <c r="N535" i="8" s="1"/>
  <c r="P535" i="8" s="1"/>
  <c r="J561" i="8"/>
  <c r="L561" i="8" s="1"/>
  <c r="N561" i="8" s="1"/>
  <c r="P561" i="8" s="1"/>
  <c r="H560" i="8"/>
  <c r="J560" i="8" s="1"/>
  <c r="L560" i="8" s="1"/>
  <c r="N560" i="8" s="1"/>
  <c r="P560" i="8" s="1"/>
  <c r="J590" i="8"/>
  <c r="L590" i="8" s="1"/>
  <c r="N590" i="8" s="1"/>
  <c r="P590" i="8" s="1"/>
  <c r="H589" i="8"/>
  <c r="J589" i="8" s="1"/>
  <c r="L589" i="8" s="1"/>
  <c r="N589" i="8" s="1"/>
  <c r="P589" i="8" s="1"/>
  <c r="J463" i="8"/>
  <c r="L463" i="8" s="1"/>
  <c r="N463" i="8" s="1"/>
  <c r="P463" i="8" s="1"/>
  <c r="H462" i="8"/>
  <c r="J369" i="8"/>
  <c r="L369" i="8" s="1"/>
  <c r="N369" i="8" s="1"/>
  <c r="P369" i="8" s="1"/>
  <c r="H368" i="8"/>
  <c r="J368" i="8" s="1"/>
  <c r="L368" i="8" s="1"/>
  <c r="N368" i="8" s="1"/>
  <c r="P368" i="8" s="1"/>
  <c r="J529" i="8"/>
  <c r="L529" i="8" s="1"/>
  <c r="N529" i="8" s="1"/>
  <c r="P529" i="8" s="1"/>
  <c r="H528" i="8"/>
  <c r="H603" i="8"/>
  <c r="J603" i="8" s="1"/>
  <c r="L603" i="8" s="1"/>
  <c r="N603" i="8" s="1"/>
  <c r="P603" i="8" s="1"/>
  <c r="J85" i="8"/>
  <c r="L85" i="8" s="1"/>
  <c r="N85" i="8" s="1"/>
  <c r="P85" i="8" s="1"/>
  <c r="J338" i="8"/>
  <c r="L338" i="8" s="1"/>
  <c r="N338" i="8" s="1"/>
  <c r="P338" i="8" s="1"/>
  <c r="H200" i="8"/>
  <c r="J200" i="8" s="1"/>
  <c r="L200" i="8" s="1"/>
  <c r="N200" i="8" s="1"/>
  <c r="P200" i="8" s="1"/>
  <c r="J143" i="8"/>
  <c r="L143" i="8" s="1"/>
  <c r="N143" i="8" s="1"/>
  <c r="P143" i="8" s="1"/>
  <c r="H142" i="8"/>
  <c r="J142" i="8" s="1"/>
  <c r="L142" i="8" s="1"/>
  <c r="N142" i="8" s="1"/>
  <c r="P142" i="8" s="1"/>
  <c r="J270" i="8"/>
  <c r="L270" i="8" s="1"/>
  <c r="N270" i="8" s="1"/>
  <c r="P270" i="8" s="1"/>
  <c r="H269" i="8"/>
  <c r="J269" i="8" s="1"/>
  <c r="L269" i="8" s="1"/>
  <c r="N269" i="8" s="1"/>
  <c r="P269" i="8" s="1"/>
  <c r="H150" i="8"/>
  <c r="J151" i="8"/>
  <c r="L151" i="8" s="1"/>
  <c r="N151" i="8" s="1"/>
  <c r="P151" i="8" s="1"/>
  <c r="J173" i="8"/>
  <c r="L173" i="8" s="1"/>
  <c r="N173" i="8" s="1"/>
  <c r="P173" i="8" s="1"/>
  <c r="H172" i="8"/>
  <c r="J172" i="8" s="1"/>
  <c r="L172" i="8" s="1"/>
  <c r="N172" i="8" s="1"/>
  <c r="P172" i="8" s="1"/>
  <c r="H8" i="8"/>
  <c r="I8" i="8"/>
  <c r="I7" i="8" s="1"/>
  <c r="K730" i="10"/>
  <c r="M730" i="10" s="1"/>
  <c r="O730" i="10" s="1"/>
  <c r="Q730" i="10" s="1"/>
  <c r="I729" i="10"/>
  <c r="K683" i="10"/>
  <c r="M683" i="10" s="1"/>
  <c r="O683" i="10" s="1"/>
  <c r="Q683" i="10" s="1"/>
  <c r="I682" i="10"/>
  <c r="K706" i="10"/>
  <c r="M706" i="10" s="1"/>
  <c r="O706" i="10" s="1"/>
  <c r="Q706" i="10" s="1"/>
  <c r="I705" i="10"/>
  <c r="K640" i="10"/>
  <c r="M640" i="10" s="1"/>
  <c r="O640" i="10" s="1"/>
  <c r="Q640" i="10" s="1"/>
  <c r="I639" i="10"/>
  <c r="K639" i="10" s="1"/>
  <c r="M639" i="10" s="1"/>
  <c r="O639" i="10" s="1"/>
  <c r="Q639" i="10" s="1"/>
  <c r="K553" i="10"/>
  <c r="M553" i="10" s="1"/>
  <c r="O553" i="10" s="1"/>
  <c r="Q553" i="10" s="1"/>
  <c r="I546" i="10"/>
  <c r="K546" i="10" s="1"/>
  <c r="M546" i="10" s="1"/>
  <c r="O546" i="10" s="1"/>
  <c r="Q546" i="10" s="1"/>
  <c r="K657" i="10"/>
  <c r="M657" i="10" s="1"/>
  <c r="O657" i="10" s="1"/>
  <c r="Q657" i="10" s="1"/>
  <c r="I656" i="10"/>
  <c r="I696" i="10"/>
  <c r="K696" i="10" s="1"/>
  <c r="M696" i="10" s="1"/>
  <c r="O696" i="10" s="1"/>
  <c r="Q696" i="10" s="1"/>
  <c r="K697" i="10"/>
  <c r="M697" i="10" s="1"/>
  <c r="O697" i="10" s="1"/>
  <c r="Q697" i="10" s="1"/>
  <c r="K624" i="10"/>
  <c r="M624" i="10" s="1"/>
  <c r="O624" i="10" s="1"/>
  <c r="Q624" i="10" s="1"/>
  <c r="I623" i="10"/>
  <c r="K597" i="10"/>
  <c r="M597" i="10" s="1"/>
  <c r="O597" i="10" s="1"/>
  <c r="Q597" i="10" s="1"/>
  <c r="I596" i="10"/>
  <c r="K596" i="10" s="1"/>
  <c r="M596" i="10" s="1"/>
  <c r="O596" i="10" s="1"/>
  <c r="Q596" i="10" s="1"/>
  <c r="K365" i="10"/>
  <c r="M365" i="10" s="1"/>
  <c r="O365" i="10" s="1"/>
  <c r="Q365" i="10" s="1"/>
  <c r="I364" i="10"/>
  <c r="K364" i="10" s="1"/>
  <c r="M364" i="10" s="1"/>
  <c r="O364" i="10" s="1"/>
  <c r="Q364" i="10" s="1"/>
  <c r="K403" i="10"/>
  <c r="M403" i="10" s="1"/>
  <c r="O403" i="10" s="1"/>
  <c r="Q403" i="10" s="1"/>
  <c r="K540" i="10"/>
  <c r="M540" i="10" s="1"/>
  <c r="O540" i="10" s="1"/>
  <c r="Q540" i="10" s="1"/>
  <c r="I539" i="10"/>
  <c r="K539" i="10" s="1"/>
  <c r="M539" i="10" s="1"/>
  <c r="O539" i="10" s="1"/>
  <c r="Q539" i="10" s="1"/>
  <c r="K225" i="10"/>
  <c r="M225" i="10" s="1"/>
  <c r="O225" i="10" s="1"/>
  <c r="Q225" i="10" s="1"/>
  <c r="I224" i="10"/>
  <c r="K224" i="10" s="1"/>
  <c r="M224" i="10" s="1"/>
  <c r="O224" i="10" s="1"/>
  <c r="Q224" i="10" s="1"/>
  <c r="K513" i="10"/>
  <c r="M513" i="10" s="1"/>
  <c r="O513" i="10" s="1"/>
  <c r="Q513" i="10" s="1"/>
  <c r="I512" i="10"/>
  <c r="K512" i="10" s="1"/>
  <c r="M512" i="10" s="1"/>
  <c r="O512" i="10" s="1"/>
  <c r="Q512" i="10" s="1"/>
  <c r="I373" i="10"/>
  <c r="K374" i="10"/>
  <c r="M374" i="10" s="1"/>
  <c r="O374" i="10" s="1"/>
  <c r="Q374" i="10" s="1"/>
  <c r="K217" i="10"/>
  <c r="M217" i="10" s="1"/>
  <c r="O217" i="10" s="1"/>
  <c r="Q217" i="10" s="1"/>
  <c r="K346" i="10"/>
  <c r="M346" i="10" s="1"/>
  <c r="O346" i="10" s="1"/>
  <c r="Q346" i="10" s="1"/>
  <c r="I345" i="10"/>
  <c r="K345" i="10" s="1"/>
  <c r="M345" i="10" s="1"/>
  <c r="O345" i="10" s="1"/>
  <c r="Q345" i="10" s="1"/>
  <c r="K312" i="10"/>
  <c r="M312" i="10" s="1"/>
  <c r="O312" i="10" s="1"/>
  <c r="Q312" i="10" s="1"/>
  <c r="I311" i="10"/>
  <c r="K243" i="10"/>
  <c r="M243" i="10" s="1"/>
  <c r="O243" i="10" s="1"/>
  <c r="Q243" i="10" s="1"/>
  <c r="I242" i="10"/>
  <c r="K335" i="10"/>
  <c r="M335" i="10" s="1"/>
  <c r="O335" i="10" s="1"/>
  <c r="Q335" i="10" s="1"/>
  <c r="I334" i="10"/>
  <c r="K525" i="10"/>
  <c r="M525" i="10" s="1"/>
  <c r="O525" i="10" s="1"/>
  <c r="Q525" i="10" s="1"/>
  <c r="I449" i="10"/>
  <c r="K450" i="10"/>
  <c r="M450" i="10" s="1"/>
  <c r="O450" i="10" s="1"/>
  <c r="Q450" i="10" s="1"/>
  <c r="K404" i="10"/>
  <c r="M404" i="10" s="1"/>
  <c r="O404" i="10" s="1"/>
  <c r="Q404" i="10" s="1"/>
  <c r="K327" i="10"/>
  <c r="M327" i="10" s="1"/>
  <c r="O327" i="10" s="1"/>
  <c r="Q327" i="10" s="1"/>
  <c r="I326" i="10"/>
  <c r="K492" i="10"/>
  <c r="M492" i="10" s="1"/>
  <c r="O492" i="10" s="1"/>
  <c r="Q492" i="10" s="1"/>
  <c r="I491" i="10"/>
  <c r="I179" i="10"/>
  <c r="K179" i="10" s="1"/>
  <c r="M179" i="10" s="1"/>
  <c r="O179" i="10" s="1"/>
  <c r="Q179" i="10" s="1"/>
  <c r="J372" i="10"/>
  <c r="K285" i="10"/>
  <c r="M285" i="10" s="1"/>
  <c r="O285" i="10" s="1"/>
  <c r="Q285" i="10" s="1"/>
  <c r="J284" i="10"/>
  <c r="K277" i="10"/>
  <c r="M277" i="10" s="1"/>
  <c r="O277" i="10" s="1"/>
  <c r="Q277" i="10" s="1"/>
  <c r="J276" i="10"/>
  <c r="I42" i="10"/>
  <c r="K42" i="10" s="1"/>
  <c r="M42" i="10" s="1"/>
  <c r="O42" i="10" s="1"/>
  <c r="Q42" i="10" s="1"/>
  <c r="K43" i="10"/>
  <c r="M43" i="10" s="1"/>
  <c r="O43" i="10" s="1"/>
  <c r="Q43" i="10" s="1"/>
  <c r="K91" i="10"/>
  <c r="M91" i="10" s="1"/>
  <c r="O91" i="10" s="1"/>
  <c r="Q91" i="10" s="1"/>
  <c r="K164" i="10"/>
  <c r="M164" i="10" s="1"/>
  <c r="O164" i="10" s="1"/>
  <c r="Q164" i="10" s="1"/>
  <c r="I130" i="10"/>
  <c r="K130" i="10" s="1"/>
  <c r="M130" i="10" s="1"/>
  <c r="O130" i="10" s="1"/>
  <c r="Q130" i="10" s="1"/>
  <c r="J7" i="10"/>
  <c r="K114" i="10"/>
  <c r="M114" i="10" s="1"/>
  <c r="O114" i="10" s="1"/>
  <c r="Q114" i="10" s="1"/>
  <c r="I113" i="10"/>
  <c r="K113" i="10" s="1"/>
  <c r="M113" i="10" s="1"/>
  <c r="O113" i="10" s="1"/>
  <c r="Q113" i="10" s="1"/>
  <c r="M9" i="10" l="1"/>
  <c r="O9" i="10" s="1"/>
  <c r="Q9" i="10" s="1"/>
  <c r="I8" i="10"/>
  <c r="K8" i="10" s="1"/>
  <c r="M8" i="10" s="1"/>
  <c r="O8" i="10" s="1"/>
  <c r="Q8" i="10" s="1"/>
  <c r="H337" i="8"/>
  <c r="J337" i="8" s="1"/>
  <c r="L337" i="8" s="1"/>
  <c r="N337" i="8" s="1"/>
  <c r="P337" i="8" s="1"/>
  <c r="J462" i="8"/>
  <c r="L462" i="8" s="1"/>
  <c r="N462" i="8" s="1"/>
  <c r="P462" i="8" s="1"/>
  <c r="H461" i="8"/>
  <c r="J461" i="8" s="1"/>
  <c r="L461" i="8" s="1"/>
  <c r="N461" i="8" s="1"/>
  <c r="P461" i="8" s="1"/>
  <c r="J575" i="8"/>
  <c r="L575" i="8" s="1"/>
  <c r="N575" i="8" s="1"/>
  <c r="P575" i="8" s="1"/>
  <c r="H574" i="8"/>
  <c r="J574" i="8" s="1"/>
  <c r="L574" i="8" s="1"/>
  <c r="N574" i="8" s="1"/>
  <c r="P574" i="8" s="1"/>
  <c r="J528" i="8"/>
  <c r="L528" i="8" s="1"/>
  <c r="N528" i="8" s="1"/>
  <c r="P528" i="8" s="1"/>
  <c r="H527" i="8"/>
  <c r="J527" i="8" s="1"/>
  <c r="L527" i="8" s="1"/>
  <c r="N527" i="8" s="1"/>
  <c r="P527" i="8" s="1"/>
  <c r="H199" i="8"/>
  <c r="J199" i="8" s="1"/>
  <c r="L199" i="8" s="1"/>
  <c r="N199" i="8" s="1"/>
  <c r="P199" i="8" s="1"/>
  <c r="J8" i="8"/>
  <c r="L8" i="8" s="1"/>
  <c r="N8" i="8" s="1"/>
  <c r="P8" i="8" s="1"/>
  <c r="H149" i="8"/>
  <c r="J149" i="8" s="1"/>
  <c r="L149" i="8" s="1"/>
  <c r="N149" i="8" s="1"/>
  <c r="P149" i="8" s="1"/>
  <c r="J150" i="8"/>
  <c r="L150" i="8" s="1"/>
  <c r="N150" i="8" s="1"/>
  <c r="P150" i="8" s="1"/>
  <c r="K705" i="10"/>
  <c r="M705" i="10" s="1"/>
  <c r="O705" i="10" s="1"/>
  <c r="Q705" i="10" s="1"/>
  <c r="I728" i="10"/>
  <c r="K728" i="10" s="1"/>
  <c r="M728" i="10" s="1"/>
  <c r="O728" i="10" s="1"/>
  <c r="Q728" i="10" s="1"/>
  <c r="K729" i="10"/>
  <c r="M729" i="10" s="1"/>
  <c r="O729" i="10" s="1"/>
  <c r="Q729" i="10" s="1"/>
  <c r="K623" i="10"/>
  <c r="M623" i="10" s="1"/>
  <c r="O623" i="10" s="1"/>
  <c r="Q623" i="10" s="1"/>
  <c r="I622" i="10"/>
  <c r="K622" i="10" s="1"/>
  <c r="M622" i="10" s="1"/>
  <c r="O622" i="10" s="1"/>
  <c r="Q622" i="10" s="1"/>
  <c r="K656" i="10"/>
  <c r="M656" i="10" s="1"/>
  <c r="O656" i="10" s="1"/>
  <c r="Q656" i="10" s="1"/>
  <c r="I646" i="10"/>
  <c r="K646" i="10" s="1"/>
  <c r="M646" i="10" s="1"/>
  <c r="O646" i="10" s="1"/>
  <c r="Q646" i="10" s="1"/>
  <c r="K682" i="10"/>
  <c r="M682" i="10" s="1"/>
  <c r="O682" i="10" s="1"/>
  <c r="Q682" i="10" s="1"/>
  <c r="I681" i="10"/>
  <c r="K681" i="10" s="1"/>
  <c r="M681" i="10" s="1"/>
  <c r="O681" i="10" s="1"/>
  <c r="Q681" i="10" s="1"/>
  <c r="I216" i="10"/>
  <c r="K216" i="10" s="1"/>
  <c r="M216" i="10" s="1"/>
  <c r="O216" i="10" s="1"/>
  <c r="Q216" i="10" s="1"/>
  <c r="K311" i="10"/>
  <c r="M311" i="10" s="1"/>
  <c r="O311" i="10" s="1"/>
  <c r="Q311" i="10" s="1"/>
  <c r="I284" i="10"/>
  <c r="K284" i="10" s="1"/>
  <c r="M284" i="10" s="1"/>
  <c r="O284" i="10" s="1"/>
  <c r="Q284" i="10" s="1"/>
  <c r="K373" i="10"/>
  <c r="M373" i="10" s="1"/>
  <c r="O373" i="10" s="1"/>
  <c r="Q373" i="10" s="1"/>
  <c r="K334" i="10"/>
  <c r="M334" i="10" s="1"/>
  <c r="O334" i="10" s="1"/>
  <c r="Q334" i="10" s="1"/>
  <c r="I448" i="10"/>
  <c r="K448" i="10" s="1"/>
  <c r="M448" i="10" s="1"/>
  <c r="O448" i="10" s="1"/>
  <c r="Q448" i="10" s="1"/>
  <c r="K449" i="10"/>
  <c r="M449" i="10" s="1"/>
  <c r="O449" i="10" s="1"/>
  <c r="Q449" i="10" s="1"/>
  <c r="K326" i="10"/>
  <c r="M326" i="10" s="1"/>
  <c r="O326" i="10" s="1"/>
  <c r="Q326" i="10" s="1"/>
  <c r="I325" i="10"/>
  <c r="K325" i="10" s="1"/>
  <c r="M325" i="10" s="1"/>
  <c r="O325" i="10" s="1"/>
  <c r="Q325" i="10" s="1"/>
  <c r="I90" i="10"/>
  <c r="K90" i="10" s="1"/>
  <c r="M90" i="10" s="1"/>
  <c r="O90" i="10" s="1"/>
  <c r="Q90" i="10" s="1"/>
  <c r="K491" i="10"/>
  <c r="M491" i="10" s="1"/>
  <c r="O491" i="10" s="1"/>
  <c r="Q491" i="10" s="1"/>
  <c r="I490" i="10"/>
  <c r="K490" i="10" s="1"/>
  <c r="M490" i="10" s="1"/>
  <c r="O490" i="10" s="1"/>
  <c r="Q490" i="10" s="1"/>
  <c r="K242" i="10"/>
  <c r="M242" i="10" s="1"/>
  <c r="O242" i="10" s="1"/>
  <c r="Q242" i="10" s="1"/>
  <c r="I241" i="10"/>
  <c r="K241" i="10" s="1"/>
  <c r="M241" i="10" s="1"/>
  <c r="O241" i="10" s="1"/>
  <c r="Q241" i="10" s="1"/>
  <c r="J333" i="10"/>
  <c r="J263" i="10"/>
  <c r="K276" i="10"/>
  <c r="M276" i="10" s="1"/>
  <c r="O276" i="10" s="1"/>
  <c r="Q276" i="10" s="1"/>
  <c r="H7" i="8" l="1"/>
  <c r="J7" i="8" s="1"/>
  <c r="L7" i="8" s="1"/>
  <c r="N7" i="8" s="1"/>
  <c r="P7" i="8" s="1"/>
  <c r="I704" i="10"/>
  <c r="K704" i="10" s="1"/>
  <c r="M704" i="10" s="1"/>
  <c r="O704" i="10" s="1"/>
  <c r="Q704" i="10" s="1"/>
  <c r="I524" i="10"/>
  <c r="K524" i="10" s="1"/>
  <c r="M524" i="10" s="1"/>
  <c r="O524" i="10" s="1"/>
  <c r="Q524" i="10" s="1"/>
  <c r="I372" i="10"/>
  <c r="I263" i="10"/>
  <c r="K263" i="10" s="1"/>
  <c r="M263" i="10" s="1"/>
  <c r="O263" i="10" s="1"/>
  <c r="Q263" i="10" s="1"/>
  <c r="I7" i="10"/>
  <c r="J743" i="10"/>
  <c r="K7" i="10" l="1"/>
  <c r="K372" i="10"/>
  <c r="M372" i="10" s="1"/>
  <c r="O372" i="10" s="1"/>
  <c r="Q372" i="10" s="1"/>
  <c r="I333" i="10"/>
  <c r="K333" i="10" s="1"/>
  <c r="M333" i="10" s="1"/>
  <c r="O333" i="10" s="1"/>
  <c r="Q333" i="10" s="1"/>
  <c r="M7" i="10" l="1"/>
  <c r="O7" i="10" s="1"/>
  <c r="Q7" i="10" s="1"/>
  <c r="I743" i="10"/>
  <c r="K743" i="10" s="1"/>
  <c r="M743" i="10" s="1"/>
  <c r="O743" i="10" s="1"/>
  <c r="Q743" i="10" s="1"/>
</calcChain>
</file>

<file path=xl/sharedStrings.xml><?xml version="1.0" encoding="utf-8"?>
<sst xmlns="http://schemas.openxmlformats.org/spreadsheetml/2006/main" count="9360" uniqueCount="1009">
  <si>
    <t>Наименование дохода</t>
  </si>
  <si>
    <t>Налог, взимаемый в связи с применением упрощенной системы налогообложения</t>
  </si>
  <si>
    <t>Налог на имущество организаций</t>
  </si>
  <si>
    <t>Налог на доходы физических лиц</t>
  </si>
  <si>
    <t>Доходы от сдачи в аренду имущества, составляющего казну муниципальных районов (за исключением земельных участков)</t>
  </si>
  <si>
    <t>Плата за негативное воздействие на окружающую среду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</si>
  <si>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</si>
  <si>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</si>
  <si>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</si>
  <si>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</si>
  <si>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</si>
  <si>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</si>
  <si>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</si>
  <si>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</si>
  <si>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</si>
  <si>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</si>
  <si>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Прочие субсидии бюджетам муниципальных районов (снабжение населения топливом)</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</si>
  <si>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</si>
  <si>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</si>
  <si>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</si>
  <si>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</si>
  <si>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</si>
  <si>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</si>
  <si>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</si>
  <si>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</si>
  <si>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</si>
  <si>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</si>
  <si>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</si>
  <si>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</si>
  <si>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</si>
  <si>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</si>
  <si>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</si>
  <si>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</si>
  <si>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</si>
  <si>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</si>
  <si>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</si>
  <si>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</si>
  <si>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</si>
  <si>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</si>
  <si>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</si>
  <si>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</si>
  <si>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</si>
  <si>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</si>
  <si>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</si>
  <si>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</si>
  <si>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</si>
  <si>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</si>
  <si>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</si>
  <si>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</si>
  <si>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</si>
  <si>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</si>
  <si>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</si>
  <si>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</si>
  <si>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</si>
  <si>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</si>
  <si>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</si>
  <si>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</si>
  <si>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</si>
  <si>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</si>
  <si>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</si>
  <si>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</si>
  <si>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</si>
  <si>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</si>
  <si>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</si>
  <si>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</si>
  <si>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</si>
  <si>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</si>
  <si>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</si>
  <si>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</si>
  <si>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</si>
  <si>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</si>
  <si>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</si>
  <si>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</si>
  <si>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</si>
  <si>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</si>
  <si>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</si>
  <si>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</si>
  <si>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</si>
  <si>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</si>
  <si>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</si>
  <si>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</si>
  <si>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</si>
  <si>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</si>
  <si>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</si>
  <si>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</si>
  <si>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</si>
  <si>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</si>
  <si>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</si>
  <si>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</si>
  <si>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</si>
  <si>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</si>
  <si>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</si>
  <si>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</si>
  <si>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</si>
  <si>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</si>
  <si>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</si>
  <si>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</si>
  <si>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</si>
  <si>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</si>
  <si>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</si>
  <si>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</si>
  <si>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</si>
  <si>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</si>
  <si>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</si>
  <si>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</si>
  <si>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</si>
  <si>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</si>
  <si>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</si>
  <si>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</si>
  <si>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</si>
  <si>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</si>
  <si>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</si>
  <si>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</si>
  <si>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</si>
  <si>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</si>
  <si>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</si>
  <si>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</si>
  <si>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</si>
  <si>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</si>
  <si>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</si>
  <si>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</si>
  <si>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</si>
  <si>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09 2 00 0000 0</t>
  </si>
  <si>
    <t>09 2 01 0000 0</t>
  </si>
  <si>
    <t>09 2 01 6925 0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</si>
  <si>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</si>
  <si>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</si>
  <si>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</si>
  <si>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</si>
  <si>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</si>
  <si>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</si>
  <si>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99 9 00 6056 0</t>
  </si>
  <si>
    <t>13</t>
  </si>
  <si>
    <t>НАЦИОНАЛЬНАЯ ОБОРОНА</t>
  </si>
  <si>
    <t>Мобилизационная и вневойсковая подготовка</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</si>
  <si>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</si>
  <si>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</si>
  <si>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</si>
  <si>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</si>
  <si>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</si>
  <si>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</si>
  <si>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</si>
  <si>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</si>
  <si>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</si>
  <si>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</si>
  <si>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</si>
  <si>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</si>
  <si>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</si>
  <si>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</si>
  <si>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</si>
  <si>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</si>
  <si>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</si>
  <si>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</si>
  <si>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</si>
  <si>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</si>
  <si>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</si>
  <si>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</si>
  <si>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</si>
  <si>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</si>
  <si>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</si>
  <si>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</si>
  <si>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</si>
  <si>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</si>
  <si>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</si>
  <si>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</si>
  <si>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</si>
  <si>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</si>
  <si>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</si>
  <si>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</si>
  <si>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</si>
  <si>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</si>
  <si>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</si>
  <si>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</si>
  <si>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</si>
  <si>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</si>
  <si>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</si>
  <si>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</si>
  <si>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</si>
  <si>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</si>
  <si>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</si>
  <si>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</si>
  <si>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</si>
  <si>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</si>
  <si>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</si>
  <si>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</si>
  <si>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</si>
  <si>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</si>
  <si>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</si>
  <si>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</si>
  <si>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</si>
  <si>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</si>
  <si>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</si>
  <si>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</si>
  <si>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</si>
  <si>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</si>
  <si>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</si>
  <si>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</si>
  <si>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</si>
  <si>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</si>
  <si>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</si>
  <si>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</si>
  <si>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</si>
  <si>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</si>
  <si>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</si>
  <si>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</si>
  <si>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</si>
  <si>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</si>
  <si>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</si>
  <si>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</si>
  <si>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</si>
  <si>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</si>
  <si>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</si>
  <si>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</si>
  <si>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</si>
  <si>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</si>
  <si>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</si>
  <si>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</si>
  <si>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11 0 00 0000 0</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</si>
  <si>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</si>
  <si>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</si>
  <si>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</si>
  <si>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</si>
  <si>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</si>
  <si>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</si>
  <si>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</si>
  <si>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</si>
  <si>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</si>
  <si>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</si>
  <si>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</si>
  <si>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</si>
  <si>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</si>
  <si>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</si>
  <si>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</si>
  <si>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</si>
  <si>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</si>
  <si>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</si>
  <si>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</si>
  <si>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</si>
  <si>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</si>
  <si>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</si>
  <si>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</si>
  <si>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</si>
  <si>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</si>
  <si>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</si>
  <si>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</si>
  <si>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</si>
  <si>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</si>
  <si>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</si>
  <si>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</si>
  <si>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</si>
  <si>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</si>
  <si>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</si>
  <si>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</si>
  <si>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</si>
  <si>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</si>
  <si>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</si>
  <si>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</si>
  <si>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</si>
  <si>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</si>
  <si>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</si>
  <si>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</si>
  <si>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</si>
  <si>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</si>
  <si>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</si>
  <si>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</si>
  <si>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</si>
  <si>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</si>
  <si>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</si>
  <si>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</si>
  <si>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</si>
  <si>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</si>
  <si>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</si>
  <si>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</si>
  <si>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</si>
  <si>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</si>
  <si>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</si>
  <si>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</si>
  <si>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</si>
  <si>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</si>
  <si>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</si>
  <si>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</si>
  <si>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</si>
  <si>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</si>
  <si>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</si>
  <si>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</si>
  <si>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</si>
  <si>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</si>
  <si>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</si>
  <si>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</si>
  <si>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</si>
  <si>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</si>
  <si>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</si>
  <si>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</si>
  <si>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</si>
  <si>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</si>
  <si>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</si>
  <si>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</si>
  <si>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</si>
  <si>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</si>
  <si>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</si>
  <si>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</si>
  <si>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</si>
  <si>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</si>
  <si>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</si>
  <si>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</si>
  <si>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</si>
  <si>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</si>
  <si>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</si>
  <si>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</si>
  <si>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</si>
  <si>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</si>
  <si>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</si>
  <si>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</si>
  <si>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</si>
  <si>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</si>
  <si>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</si>
  <si>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</si>
  <si>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</si>
  <si>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</si>
  <si>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</si>
  <si>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</si>
  <si>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</si>
  <si>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</si>
  <si>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</si>
  <si>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</si>
  <si>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</si>
  <si>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</si>
  <si>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</si>
  <si>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</si>
  <si>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</si>
  <si>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</si>
  <si>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</si>
  <si>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</si>
  <si>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</si>
  <si>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</si>
  <si>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</si>
  <si>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</si>
  <si>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</si>
  <si>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</si>
  <si>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</si>
  <si>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</si>
  <si>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</si>
  <si>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</si>
  <si>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</si>
  <si>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</si>
  <si>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</si>
  <si>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</si>
  <si>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</si>
  <si>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</si>
  <si>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</si>
  <si>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</si>
  <si>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</si>
  <si>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</si>
  <si>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</si>
  <si>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</si>
  <si>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</si>
  <si>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</si>
  <si>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</si>
  <si>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</si>
  <si>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</si>
  <si>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</si>
  <si>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</si>
  <si>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</si>
  <si>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</si>
  <si>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</si>
  <si>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</si>
  <si>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</si>
  <si>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</si>
  <si>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</si>
  <si>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</si>
  <si>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</si>
  <si>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</si>
  <si>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</si>
  <si>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</si>
  <si>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</si>
  <si>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</si>
  <si>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</si>
  <si>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</si>
  <si>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</si>
  <si>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</si>
  <si>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</si>
  <si>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</si>
  <si>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</si>
  <si>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</si>
  <si>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</si>
  <si>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</si>
  <si>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</si>
  <si>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</si>
  <si>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</si>
  <si>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</si>
  <si>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</si>
  <si>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</si>
  <si>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</si>
  <si>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</si>
  <si>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</si>
  <si>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</si>
  <si>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</si>
  <si>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</si>
  <si>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</si>
  <si>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</si>
  <si>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</si>
  <si>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</si>
  <si>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</si>
  <si>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</si>
  <si>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</si>
  <si>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</si>
  <si>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</si>
  <si>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</si>
  <si>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</si>
  <si>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</si>
  <si>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</si>
  <si>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</si>
  <si>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</si>
  <si>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</si>
  <si>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</si>
  <si>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</si>
  <si>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</si>
  <si>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</si>
  <si>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</si>
  <si>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</si>
  <si>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</si>
  <si>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</si>
  <si>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</si>
  <si>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</si>
  <si>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</si>
  <si>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</si>
  <si>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</si>
  <si>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</si>
  <si>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</si>
  <si>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</si>
  <si>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</si>
  <si>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</si>
  <si>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</si>
  <si>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</si>
  <si>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</si>
  <si>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</si>
  <si>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</si>
  <si>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</si>
  <si>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</si>
  <si>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</si>
  <si>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</si>
  <si>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</si>
  <si>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</si>
  <si>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</si>
  <si>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</si>
  <si>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</si>
  <si>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</si>
  <si>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</si>
  <si>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</si>
  <si>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</si>
  <si>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</si>
  <si>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</si>
  <si>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</si>
  <si>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</si>
  <si>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</si>
  <si>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</si>
  <si>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</si>
  <si>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</si>
  <si>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</si>
  <si>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</si>
  <si>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</si>
  <si>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</si>
  <si>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(тысяч рублей)</t>
  </si>
  <si>
    <t>№№ пп</t>
  </si>
  <si>
    <t xml:space="preserve">Наименование распорядителя </t>
  </si>
  <si>
    <t xml:space="preserve">    Наименование</t>
  </si>
  <si>
    <t>Наименование муниципальных образований  городского и сельских поселений</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</si>
  <si>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</si>
  <si>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</si>
  <si>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</si>
  <si>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</si>
  <si>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</si>
  <si>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</si>
  <si>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</si>
  <si>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</si>
  <si>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</si>
  <si>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</si>
  <si>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</si>
  <si>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</si>
  <si>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</si>
  <si>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</si>
  <si>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</si>
  <si>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</si>
  <si>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</si>
  <si>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</si>
  <si>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</si>
  <si>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</si>
  <si>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</si>
  <si>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</si>
  <si>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</si>
  <si>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</si>
  <si>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</si>
  <si>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</si>
  <si>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</si>
  <si>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</si>
  <si>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</si>
  <si>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</si>
  <si>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</si>
  <si>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</si>
  <si>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</si>
  <si>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</si>
  <si>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</si>
  <si>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</si>
  <si>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</si>
  <si>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</si>
  <si>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</si>
  <si>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</si>
  <si>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</si>
  <si>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</si>
  <si>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</si>
  <si>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</si>
  <si>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</si>
  <si>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</si>
  <si>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</si>
  <si>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</si>
  <si>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</si>
  <si>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</si>
  <si>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</si>
  <si>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</si>
  <si>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1 11 05013 05 0000 120</t>
  </si>
  <si>
    <t>1 14 06013 05 0000 430</t>
  </si>
  <si>
    <t>11 0 01 0000 0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</si>
  <si>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</si>
  <si>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</si>
  <si>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</si>
  <si>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</si>
  <si>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</si>
  <si>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</si>
  <si>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</si>
  <si>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</si>
  <si>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</si>
  <si>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</si>
  <si>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</si>
  <si>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</si>
  <si>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</si>
  <si>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</si>
  <si>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</si>
  <si>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</si>
  <si>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</si>
  <si>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</si>
  <si>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</si>
  <si>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</si>
  <si>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</si>
  <si>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</si>
  <si>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</si>
  <si>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</si>
  <si>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</si>
  <si>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</si>
  <si>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</si>
  <si>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</si>
  <si>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</si>
  <si>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</si>
  <si>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</si>
  <si>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</si>
  <si>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</si>
  <si>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</si>
  <si>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</si>
  <si>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</si>
  <si>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</si>
  <si>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</si>
  <si>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</si>
  <si>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</si>
  <si>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</si>
  <si>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</si>
  <si>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</si>
  <si>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</si>
  <si>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</si>
  <si>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</si>
  <si>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</si>
  <si>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</si>
  <si>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</si>
  <si>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</si>
  <si>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</si>
  <si>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</si>
  <si>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</si>
  <si>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</si>
  <si>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</si>
  <si>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</si>
  <si>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</si>
  <si>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 xml:space="preserve">Субсидии бюджетным учреждениям </t>
  </si>
  <si>
    <t xml:space="preserve">Центральный аппарат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</si>
  <si>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</si>
  <si>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</si>
  <si>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</si>
  <si>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</si>
  <si>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</si>
  <si>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</si>
  <si>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</si>
  <si>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</si>
  <si>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</si>
  <si>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</si>
  <si>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</si>
  <si>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</si>
  <si>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</si>
  <si>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</si>
  <si>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</si>
  <si>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</si>
  <si>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</si>
  <si>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</si>
  <si>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202 15001 05 0000 150</t>
  </si>
  <si>
    <t>2 02 25519 05 0000 150</t>
  </si>
  <si>
    <t>2 02 25555 05 0000 150</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</si>
  <si>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</si>
  <si>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</si>
  <si>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</si>
  <si>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</si>
  <si>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</si>
  <si>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</si>
  <si>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</si>
  <si>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</si>
  <si>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</si>
  <si>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</si>
  <si>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</si>
  <si>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</si>
  <si>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</si>
  <si>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</si>
  <si>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</si>
  <si>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</si>
  <si>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</si>
  <si>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</si>
  <si>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</si>
  <si>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</si>
  <si>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</si>
  <si>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</si>
  <si>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</si>
  <si>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</si>
  <si>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</si>
  <si>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</si>
  <si>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</si>
  <si>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</si>
  <si>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</si>
  <si>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</si>
  <si>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2022 год</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</si>
  <si>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</si>
  <si>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</si>
  <si>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</si>
  <si>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</si>
  <si>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</si>
  <si>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</si>
  <si>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</si>
  <si>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</si>
  <si>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</si>
  <si>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</si>
  <si>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</si>
  <si>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</si>
  <si>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</si>
  <si>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</si>
  <si>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</si>
  <si>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</si>
  <si>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</si>
  <si>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</si>
  <si>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</si>
  <si>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</si>
  <si>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</si>
  <si>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</si>
  <si>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</si>
  <si>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</si>
  <si>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</si>
  <si>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</si>
  <si>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</si>
  <si>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</si>
  <si>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</si>
  <si>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</si>
  <si>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</si>
  <si>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</si>
  <si>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</si>
  <si>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</si>
  <si>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</si>
  <si>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</si>
  <si>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</si>
  <si>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</si>
  <si>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</si>
  <si>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</si>
  <si>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</si>
  <si>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</si>
  <si>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</si>
  <si>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</si>
  <si>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</si>
  <si>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</si>
  <si>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</si>
  <si>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</si>
  <si>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</si>
  <si>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</si>
  <si>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</si>
  <si>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</si>
  <si>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</si>
  <si>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</si>
  <si>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</si>
  <si>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</si>
  <si>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</si>
  <si>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</si>
  <si>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</si>
  <si>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</si>
  <si>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</si>
  <si>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</si>
  <si>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</si>
  <si>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</si>
  <si>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</si>
  <si>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</si>
  <si>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</si>
  <si>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</si>
  <si>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</si>
  <si>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</si>
  <si>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</si>
  <si>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</si>
  <si>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</si>
  <si>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</si>
  <si>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</si>
  <si>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</si>
  <si>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</si>
  <si>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</si>
  <si>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</si>
  <si>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</si>
  <si>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</si>
  <si>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</si>
  <si>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</si>
  <si>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</si>
  <si>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</si>
  <si>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</si>
  <si>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</si>
  <si>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</si>
  <si>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</si>
  <si>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</si>
  <si>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</si>
  <si>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</si>
  <si>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</si>
  <si>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</si>
  <si>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</si>
  <si>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</si>
  <si>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</si>
  <si>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</si>
  <si>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</si>
  <si>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</si>
  <si>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</si>
  <si>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</si>
  <si>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</si>
  <si>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</si>
  <si>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</si>
  <si>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</si>
  <si>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</si>
  <si>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</si>
  <si>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</si>
  <si>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</si>
  <si>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</si>
  <si>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</si>
  <si>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</si>
  <si>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</si>
  <si>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</si>
  <si>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</si>
  <si>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</si>
  <si>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</si>
  <si>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</si>
  <si>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</si>
  <si>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</si>
  <si>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</si>
  <si>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</si>
  <si>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</si>
  <si>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Основное мероприятие "Реализация мер по обеспечению семей сельского населения благоустроенным жильем на сельских территоиях"</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</si>
  <si>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</si>
  <si>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</si>
  <si>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</si>
  <si>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</si>
  <si>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</si>
  <si>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</si>
  <si>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</si>
  <si>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</si>
  <si>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</si>
  <si>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</si>
  <si>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</si>
  <si>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</si>
  <si>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</si>
  <si>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</si>
  <si>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</si>
  <si>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</si>
  <si>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</si>
  <si>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</si>
  <si>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</si>
  <si>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</si>
  <si>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</si>
  <si>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</si>
  <si>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</si>
  <si>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</si>
  <si>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</si>
  <si>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</si>
  <si>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</si>
  <si>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</si>
  <si>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</si>
  <si>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</si>
  <si>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</si>
  <si>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</si>
  <si>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</si>
  <si>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</si>
  <si>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</si>
  <si>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</si>
  <si>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</si>
  <si>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</si>
  <si>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</si>
  <si>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</si>
  <si>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</si>
  <si>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</si>
  <si>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</si>
  <si>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</si>
  <si>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Подпрограмма «Обеспечение функционирования объектов   теплоснабжения образовательных организаций»</t>
  </si>
  <si>
    <t>03 6 01 2165 0</t>
  </si>
  <si>
    <t>Подпрограмма "Обеспечение противопожарной безопасности в образовательных учреждениях"</t>
  </si>
  <si>
    <t>03 8 01 6334 0</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</si>
  <si>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</si>
  <si>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</si>
  <si>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2 02 25299 05 0000 150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</si>
  <si>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</si>
  <si>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</si>
  <si>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2 02 45303 05 0000 150</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</si>
  <si>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</si>
  <si>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</si>
  <si>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</si>
  <si>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</si>
  <si>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</si>
  <si>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</si>
  <si>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</si>
  <si>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</si>
  <si>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</si>
  <si>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</si>
  <si>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 xml:space="preserve">Муниципальная программа "Управление муниципальной собственностью муниципального образования Моздокский район" </t>
  </si>
  <si>
    <t>Основное мероприятие "Содействие повышению правовой грамотности и информированности населения района в вопросах защиты прав потребителей"</t>
  </si>
  <si>
    <t>Расходы на обеспечение общественной потребности в аварийно-спрасательных услугах-ликвидация последствий всех видов ЧС</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</si>
  <si>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</si>
  <si>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</si>
  <si>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08 0 01 L576 1</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</si>
  <si>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респ бюджета</t>
  </si>
  <si>
    <t>08 0 01 L576 2</t>
  </si>
  <si>
    <t>Расходы на обеспечение развития материально-технической базы домов культуры за счет средств вышестоящих бюджетов</t>
  </si>
  <si>
    <t>Расходы на пополнение книжного фонда и периодических изданий библиотек Моздокского района за счет средств Резервного фонда Главы РСО-Алания</t>
  </si>
  <si>
    <t>01 2 02 6128 0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</si>
  <si>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</si>
  <si>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</si>
  <si>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</si>
  <si>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03 5 01 R304 0</t>
  </si>
  <si>
    <t>Расходы на организацию бесплатного горячего питания обучающихся из семей,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</si>
  <si>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03 5 01 1048 4</t>
  </si>
  <si>
    <t>Муниципальная программа "Молодежная политика и развитие физической культуры и спорта "</t>
  </si>
  <si>
    <t>Подпрограмма   "Поддержка развития физической культуры массового спорта и туризма"</t>
  </si>
  <si>
    <t>Основное мероприятие "Организация и проведение спортивных соревнований"</t>
  </si>
  <si>
    <t>Расходы на развитие физической культуры и спорта среди молодежи и детей</t>
  </si>
  <si>
    <t>Межбюджетные трансферты на поддержку отрасли культуры за счет вышестоящих бюджетов</t>
  </si>
  <si>
    <t>99 4 A2 5519 1</t>
  </si>
  <si>
    <t>Межбюджетные трансферты на поддержку отрасли культуры за счет местного бюджетов</t>
  </si>
  <si>
    <t>99 4 A2 5519 3</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</si>
  <si>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</si>
  <si>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</si>
  <si>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</si>
  <si>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</si>
  <si>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</si>
  <si>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</si>
  <si>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</si>
  <si>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</si>
  <si>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</si>
  <si>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 xml:space="preserve">Ведомственная структура расходов бюджета муниципального образования  Моздокский район
на 2022 год
</t>
  </si>
  <si>
    <t>Основное мероприятие "Уменьшение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</si>
  <si>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Расходы на обеспечение развития материально-технической базы домов культуры за счет вышестоящих бюджетов</t>
  </si>
  <si>
    <t>01 2 01 L467 1</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</si>
  <si>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</si>
  <si>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</si>
  <si>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Основное мероприятие "Содействие повышению правовой грамотности и информированности населения района в вопросах заиты прав потребителей"</t>
  </si>
  <si>
    <t>Межбюджетные трансферты на поддержку отрасли культуры за счет местного бюджета</t>
  </si>
  <si>
    <t>Доходы
бюджета муниципального образования  Моздокский район 
на 2022 год</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</si>
  <si>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2022 год
</t>
  </si>
  <si>
    <t xml:space="preserve"> 2022 год</t>
  </si>
  <si>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2022 год
</t>
  </si>
  <si>
    <t>1 05 02000 00 0000 110</t>
  </si>
  <si>
    <t>Единый налог на вмененный доход для отдельных видов деятельности</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</si>
  <si>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</si>
  <si>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</si>
  <si>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</si>
  <si>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2 02 49999 05 0147 150</t>
  </si>
  <si>
    <t>Прочие межбюджетные трансферты, передаваемые бюджетам муниципальных районов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</si>
  <si>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2 02 49999 05 0148 150</t>
  </si>
  <si>
    <t>Прочие межбюджетные трансферты, передаваемые бюджетам муниципальных районов (Организация бесплатного горячего питания обучающихся,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</si>
  <si>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Расходы на строительный контроль за выполнением работ</t>
  </si>
  <si>
    <t>Расходы по изготовлению проектно-сметных документаций с положительным заключением государственной экспертизы на объекты</t>
  </si>
  <si>
    <r>
      <rPr>
        <sz val="10"/>
        <color rgb="FF000000"/>
        <rFont val="Bookman Old Style"/>
        <family val="1"/>
        <charset val="204"/>
      </rPr>
      <t>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t>
    </r>
    <r>
      <rPr>
        <b/>
        <sz val="10"/>
        <color rgb="FF000000"/>
        <rFont val="Bookman Old Style"/>
        <family val="1"/>
        <charset val="204"/>
      </rPr>
      <t xml:space="preserve"> "</t>
    </r>
  </si>
  <si>
    <t>Непрограммные расходы на обеспечение мероприятий по переселению граждан из аварийного жилищного фонда за счет средств республиканского бюджета</t>
  </si>
  <si>
    <t>Субсидии</t>
  </si>
  <si>
    <t>520</t>
  </si>
  <si>
    <t>99 4 00 9602 0</t>
  </si>
  <si>
    <t>Муниципальная программа "Доступная среда"</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</si>
  <si>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</si>
  <si>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Расходы за счет субсидии на реализацию мероприятий в рамках государственной программы Российской Федерации "Доступная среда на 2011-2021годы" за счет средств местного бюджета</t>
  </si>
  <si>
    <t>Основное мероприятие "Содействие повышению правовой граммотности и информированности населения района в вопросах защиты прав потребителей"</t>
  </si>
  <si>
    <t>Иные непрограммные мероприятия</t>
  </si>
  <si>
    <t xml:space="preserve">Муниципальная программа "Ремонт и содержание объектов муниципальной собственности муниципального образования Моздокский район" </t>
  </si>
  <si>
    <t>99 4 00 0960 2</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</si>
  <si>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на 2019-2024гг"</t>
  </si>
  <si>
    <t>Основное мероприятие"Повышение доступности объектов социальной инфраструктуры, информационных ресурсов для лиц с ограниченными возможностями здоровья"</t>
  </si>
  <si>
    <t>Расходы на обеспечение деятельности общеобразовательных учреждений за счет средств местного бюджета</t>
  </si>
  <si>
    <t>Расходы на обеспечение деятельности школы-интерната за счет средств местного бюджета</t>
  </si>
  <si>
    <t>Расходы за счет субсидий на реализацию мероприятий в рамках государственной программы Российской Федерации «Доступная среда на 2011-2021годы» за счет средств местного бюджета</t>
  </si>
  <si>
    <t>Подпрограмма "Развитие дополнительного образования"</t>
  </si>
  <si>
    <t>99 0  00 0000 0</t>
  </si>
  <si>
    <t>Межбюджетные трансферты бюджетам муниципальных муниципальных образований</t>
  </si>
  <si>
    <t>Подпрограмма «Развитие  общего образования»</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</si>
  <si>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программы,за счет средств выщестоящего бюджета</t>
  </si>
  <si>
    <t>Непрограммные расходы по обустройству и восстановлению воинских захоронений за счет вышестоящих бюджетов</t>
  </si>
  <si>
    <t>99 4 00 L2991</t>
  </si>
  <si>
    <t>Непрограммные расходы по обустройству и восстановлению воинских захоронений за счет местного бюджета</t>
  </si>
  <si>
    <t>99 4 00 L2993</t>
  </si>
  <si>
    <t>Муниципальная программа "Формирование современной городской среды  на 2019-2024 годы"</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</si>
  <si>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</si>
  <si>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Субсидии бюджетам муниципальных районов на поддержку отрасли культуры</t>
  </si>
  <si>
    <t>2 02 35120 05 0000 150</t>
  </si>
  <si>
    <t>2 02 20302 05 0000 150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</si>
  <si>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</si>
  <si>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изменение с учетом Закона Республики от 20 декабря 2021 года</t>
  </si>
  <si>
    <t>Сумма 2022 год</t>
  </si>
  <si>
    <t>202 15002 05 0000 150</t>
  </si>
  <si>
    <t>Дотации бюджетам муниципальных районов на поддержку мер по обеспечению сбалансированности бюджетов</t>
  </si>
  <si>
    <t>2 02 30024 05 0103 150</t>
  </si>
  <si>
    <t>Субвенции бюджетам муниципальных районов на  выполнение передаваемых полномочий субъектов Российской Федерации  (содержание приютов для безнадзорных животных)</t>
  </si>
  <si>
    <t>2 02 30024 05 0104 150</t>
  </si>
  <si>
    <t xml:space="preserve">04  </t>
  </si>
  <si>
    <t>25 0 00 0000 0</t>
  </si>
  <si>
    <t>25 0 01 0000 0</t>
  </si>
  <si>
    <t>25 0 01 6250 0</t>
  </si>
  <si>
    <t>Сельское хозяйство и рыболовсто</t>
  </si>
  <si>
    <t>Муниципальная программа "Осуществление деятельности по обращению с животными без владельцев на территории муниципального образования Моздокский район"</t>
  </si>
  <si>
    <t>Основное мероприятие "Создание благоприятных условий проживания граждан Моздокского района и сокращение численности животных без владельцев на территории Моздокского района"</t>
  </si>
  <si>
    <t>Расходы на мероприятие по осуществлению деятельности по обращению с животными без владельцев</t>
  </si>
  <si>
    <t>99 9 00 6251 0</t>
  </si>
  <si>
    <t>Другие вопросы в области жилищно-коммунального хозяйства</t>
  </si>
  <si>
    <t>Непрограммные расходы на мероприятия по обустройству и содержанию мест утилизации биологических отходов (скотомогильников, биотермических ям)</t>
  </si>
  <si>
    <t>Изменение №1</t>
  </si>
  <si>
    <t xml:space="preserve">Приложение №2
к решению Собрания представителей
Моздокского района №448  от 27.12.2021 г.
</t>
  </si>
  <si>
    <t xml:space="preserve">Приложение №4
к решению Собрания представителей
Моздокского района №448  от 27.12.2021 г.
</t>
  </si>
  <si>
    <t xml:space="preserve">Приложение №6
к решению Собрания представителей
Моздокского района №448  от 27.12.2021 г.
</t>
  </si>
  <si>
    <t>24 0 00 0000 0</t>
  </si>
  <si>
    <t>24 0 01 0000 0</t>
  </si>
  <si>
    <t>24 0 01 6823 0</t>
  </si>
  <si>
    <t>Муниципальная программа "Благоустройство сельских территорий Моздокского района"</t>
  </si>
  <si>
    <t>Основное мероприятие "Реализация проектов по благоустройству сельских территорий Моздокского района Республики Северная Осетия-Алания"</t>
  </si>
  <si>
    <t>Расходы на реализацию проектов по благоустройству сельских территорий Моздокского района Республики Северная Осетия-Алания за счет средств местного бюджета</t>
  </si>
  <si>
    <t>10 0 01 S675 1</t>
  </si>
  <si>
    <t>22 2 00 0000 0</t>
  </si>
  <si>
    <t>22 2 F2 5424 3</t>
  </si>
  <si>
    <t>Основное мероприятие "Межбюджетные трансферты бюджетам муниципальных образований на создание комфортной городской среды в малых городах и истоических поселениях - победителей Всероссийского конкурса лучших проектов создания комфортной городской среды"</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</si>
  <si>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местного бюджета</t>
  </si>
  <si>
    <t xml:space="preserve">Приложение №10
к решению Собрания представителей
Моздокского района № 448 от  27.12.2021 г.
</t>
  </si>
  <si>
    <t>Изменение №2</t>
  </si>
  <si>
    <t>Итого по сельским поселениям</t>
  </si>
  <si>
    <t xml:space="preserve">Таблица №4    </t>
  </si>
  <si>
    <t>99 4 F3 6748 3</t>
  </si>
  <si>
    <t>99 4 F3 6748 4</t>
  </si>
  <si>
    <t>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t>
  </si>
  <si>
    <t>Непрграммные расходы на обеспечение мероприятий по переселению граждан из аварийного жилищного фонда за счет средств республиканского бюджета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</si>
  <si>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</si>
  <si>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</si>
  <si>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2 02 25497 05 0000 150</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</si>
  <si>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</si>
  <si>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</si>
  <si>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Осуществление первичного воинского учета органами местного самоуправления поселений, муниципальных и городских округов</t>
  </si>
  <si>
    <t>Изменение №3</t>
  </si>
  <si>
    <t>2 02 49999 05 0150 150</t>
  </si>
  <si>
    <t>Прочие межбюджетные трансферты, передаваемые бюджетам муниципальных районов (обеспечение продуктовыми наборами за счет средств республиканского бюджета  обучающихся, получающих начальное общее образование в муниципальных образовательных организациях, из малоимущих семей, имеющим право на обеспечение бесплатным питанием в  муниципальных образовательных организациях Республики Северная Осетия-Алания, в случаях полного или частичного перевода обучающихся на дистанционный формат обучения с целью профилактики случаев заболевания обучающихся новой коронавирусной инфекцией COVID-19</t>
  </si>
  <si>
    <t>03 5 01 1055 0</t>
  </si>
  <si>
    <t>Расходы на реализацию мероприятия по обеспечению продуктовыми наборами за счет средств республиканского бюджета</t>
  </si>
  <si>
    <t>01 2 02 L519 1</t>
  </si>
  <si>
    <t>Расходы за счет субсидии на поддержку отрасли культуры из средств вышестоящего бюджета</t>
  </si>
  <si>
    <t>Изменение №4</t>
  </si>
  <si>
    <t>Таблица № 4</t>
  </si>
  <si>
    <t>Распределение 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 предоставляемой из республиканского бюджета Республики Северная Осетия-Алания, на 2022 год</t>
  </si>
  <si>
    <t xml:space="preserve">сумма </t>
  </si>
  <si>
    <t>Веселовское</t>
  </si>
  <si>
    <t>Виноградненское</t>
  </si>
  <si>
    <t>Калининское</t>
  </si>
  <si>
    <t>Киевское</t>
  </si>
  <si>
    <t>Кизлярское</t>
  </si>
  <si>
    <t>Луковское</t>
  </si>
  <si>
    <t>Малгобекское</t>
  </si>
  <si>
    <t>Ново-Осетинское</t>
  </si>
  <si>
    <t>Павлодольское</t>
  </si>
  <si>
    <t>Предгорненское</t>
  </si>
  <si>
    <t>Притеречное</t>
  </si>
  <si>
    <t>Раздольненское</t>
  </si>
  <si>
    <t>Садовое</t>
  </si>
  <si>
    <t>Сухотское</t>
  </si>
  <si>
    <t>Терское</t>
  </si>
  <si>
    <t>Троицкое</t>
  </si>
  <si>
    <t>Хурикауское</t>
  </si>
  <si>
    <t>Таблица № 9</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</si>
  <si>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2022 год</t>
  </si>
  <si>
    <t>Наименование муниципальных образований городского и сельских поселений</t>
  </si>
  <si>
    <t>880</t>
  </si>
  <si>
    <t>Специальные расходы</t>
  </si>
  <si>
    <t>Таблица № 19</t>
  </si>
  <si>
    <t>Иные межбюджетные трансферты на социально-значимые расходы на 2022 год</t>
  </si>
  <si>
    <t xml:space="preserve">Итого </t>
  </si>
  <si>
    <t>12 2 02 0024 0</t>
  </si>
  <si>
    <t>12 2 02 0000 0</t>
  </si>
  <si>
    <t>Расходы на осуществление единовременной выплаты членам семей погибших военнослужащих Вооруженных Сил Российской Федерации, военнослужащих (сотрудников) Федеральной службы войск национальной гвардии Российской Федерации и погибших бойцов добровольческих подразделений, принимавших участие в специальной военной операции на территории Украины, Донецкой народной Республики, Луганской Народной Республики с 24 февраля 2022 года</t>
  </si>
  <si>
    <t>Основное мероприятие "Осуществление единовременной выплаты членам семей погибших военнослужащих Вооруженных Сил Российской Федерации, военнослужащих (сотрудников) Федеральной службы войск национальной гвардии Российской Федерации и погибших бойцов добровольческих подразделений, принимавших участие в специальной военной операции на территории Украины, Донецкой народной Республики, Луганской Народной Республики с 24 февраля 2022 года"</t>
  </si>
  <si>
    <t>Приложение №1
к решению Собрания представителей
Моздокского района №499 от 22.07.2022 г.</t>
  </si>
  <si>
    <t xml:space="preserve">Приложение №2
к решению Собрания представителей
Моздокского района №499 от 22.07.2022 г.
</t>
  </si>
  <si>
    <t xml:space="preserve">Приложение №3
к решению Собрания представителей
Моздокского района №499 от 22.07.2022 г.
</t>
  </si>
  <si>
    <t xml:space="preserve">Приложение №4
к решению Собрания представителей
Моздокского района №499 от 22.07.2022 г.
</t>
  </si>
  <si>
    <t xml:space="preserve">Приложение №6
к решению Собрания представителей
Моздокского района №499 от 22.07.2022 г.
</t>
  </si>
  <si>
    <t xml:space="preserve">Приложение №7
к решению Собрания представителей
Моздокского района №499 от 22.07.2022 г.
</t>
  </si>
  <si>
    <t>Субвенции бюджетам муниципальных районов на выполнение передаваемых полномочий субъектов Российской Федерации (обустройство и содержание мест утилизации биологических отходов (скотомогильников, биотермических ям))</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</si>
  <si>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</si>
  <si>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 xml:space="preserve">Приложение №8
к решению Собрания представителей
Моздокского района №448 от 27.12.2021 г.
</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</si>
  <si>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</si>
  <si>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 xml:space="preserve">Приложение №5
к решению Собрания представителей
Моздокского района №499 от 22.07.2022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</si>
</sst>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 _₽"/>
    <numFmt numFmtId="167" formatCode="0.0"/>
  </numFmts>
  <fonts count="16" x14ac:knownFonts="1">
    <font>
      <sz val="11"/>
      <color theme="1"/>
      <name val="Calibri"/>
      <family val="2"/>
      <charset val="204"/>
      <scheme val="minor"/>
    </font>
    <font>
      <sz val="8"/>
      <name val="Arial"/>
      <family val="2"/>
    </font>
    <font>
      <sz val="10"/>
      <color rgb="FF000000"/>
      <name val="Arial Cyr"/>
    </font>
    <font>
      <sz val="11"/>
      <color theme="1"/>
      <name val="Bookman Old Style"/>
      <family val="1"/>
      <charset val="204"/>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b/>
      <i/>
      <sz val="10"/>
      <color theme="1"/>
      <name val="Bookman Old Style"/>
      <family val="1"/>
      <charset val="204"/>
    </font>
    <font>
      <sz val="11"/>
      <color theme="1"/>
      <name val="Calibri"/>
      <family val="2"/>
      <charset val="204"/>
      <scheme val="minor"/>
    </font>
    <font>
      <sz val="8"/>
      <color theme="1"/>
      <name val="Bookman Old Style"/>
      <family val="1"/>
      <charset val="204"/>
    </font>
    <font>
      <sz val="9"/>
      <color theme="1"/>
      <name val="Bookman Old Style"/>
      <family val="1"/>
      <charset val="204"/>
    </font>
    <font>
      <sz val="9"/>
      <name val="Bookman Old Style"/>
      <family val="1"/>
      <charset val="204"/>
    </font>
    <font>
      <b/>
      <sz val="12"/>
      <color rgb="FF000000"/>
      <name val="Bookman Old Style"/>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1" fillId="0" borderId="0"/>
    <xf numFmtId="49" fontId="2" fillId="0" borderId="5">
      <alignment horizontal="center" vertical="top" shrinkToFit="1"/>
    </xf>
    <xf numFmtId="0" fontId="1" fillId="0" borderId="0"/>
    <xf numFmtId="0" fontId="1" fillId="0" borderId="0"/>
    <xf numFmtId="0" fontId="11" fillId="0" borderId="0"/>
    <xf numFmtId="164" fontId="11" fillId="0" borderId="0" applyFont="0" applyFill="0" applyBorder="0" applyAlignment="0" applyProtection="0"/>
  </cellStyleXfs>
  <cellXfs count="178">
    <xf numFmtId="0" fontId="0" fillId="0" borderId="0" xfId="0"/>
    <xf numFmtId="0" fontId="4" fillId="0" borderId="0" xfId="0" applyFont="1" applyFill="1"/>
    <xf numFmtId="0" fontId="4" fillId="0" borderId="1" xfId="0" applyFont="1" applyFill="1" applyBorder="1" applyAlignment="1">
      <alignment horizontal="right"/>
    </xf>
    <xf numFmtId="165" fontId="6" fillId="0" borderId="1" xfId="0" applyNumberFormat="1" applyFont="1" applyFill="1" applyBorder="1" applyAlignment="1">
      <alignment horizontal="center"/>
    </xf>
    <xf numFmtId="0" fontId="5" fillId="0" borderId="1" xfId="0" applyFont="1" applyFill="1" applyBorder="1" applyAlignment="1">
      <alignment horizontal="right" vertical="center"/>
    </xf>
    <xf numFmtId="0" fontId="4" fillId="0" borderId="1" xfId="0" applyFont="1" applyFill="1" applyBorder="1"/>
    <xf numFmtId="0" fontId="4" fillId="0" borderId="1" xfId="0" applyFont="1" applyFill="1" applyBorder="1" applyAlignment="1">
      <alignment horizontal="center"/>
    </xf>
    <xf numFmtId="0" fontId="4" fillId="0" borderId="0" xfId="0" applyFont="1" applyFill="1" applyAlignment="1">
      <alignment horizontal="left" vertical="top"/>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49" fontId="4" fillId="0" borderId="1" xfId="0" applyNumberFormat="1" applyFont="1" applyFill="1" applyBorder="1"/>
    <xf numFmtId="49"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49" fontId="4" fillId="0" borderId="0" xfId="0" applyNumberFormat="1" applyFont="1" applyFill="1"/>
    <xf numFmtId="49" fontId="4" fillId="0" borderId="1" xfId="0" applyNumberFormat="1" applyFont="1" applyFill="1" applyBorder="1" applyAlignment="1">
      <alignment horizontal="center" wrapText="1"/>
    </xf>
    <xf numFmtId="0" fontId="8" fillId="0" borderId="0" xfId="0" applyFont="1" applyFill="1"/>
    <xf numFmtId="165" fontId="8" fillId="0" borderId="1" xfId="0" applyNumberFormat="1" applyFont="1" applyFill="1" applyBorder="1" applyAlignment="1">
      <alignment horizontal="center"/>
    </xf>
    <xf numFmtId="0" fontId="4" fillId="0" borderId="0" xfId="0" applyFont="1" applyFill="1" applyAlignment="1">
      <alignment vertical="top"/>
    </xf>
    <xf numFmtId="49" fontId="4" fillId="0" borderId="0" xfId="0" applyNumberFormat="1" applyFont="1" applyFill="1" applyAlignment="1">
      <alignment horizontal="center"/>
    </xf>
    <xf numFmtId="165" fontId="4" fillId="0" borderId="0" xfId="0" applyNumberFormat="1" applyFont="1" applyFill="1" applyAlignment="1">
      <alignment horizontal="center"/>
    </xf>
    <xf numFmtId="0" fontId="4" fillId="2" borderId="0" xfId="0" applyFont="1" applyFill="1"/>
    <xf numFmtId="49" fontId="8" fillId="0" borderId="1" xfId="0" applyNumberFormat="1" applyFont="1" applyFill="1" applyBorder="1" applyAlignment="1">
      <alignment horizontal="center"/>
    </xf>
    <xf numFmtId="0" fontId="8" fillId="0" borderId="1" xfId="0" applyFont="1" applyFill="1" applyBorder="1" applyAlignment="1">
      <alignment horizontal="center"/>
    </xf>
    <xf numFmtId="0" fontId="4" fillId="0" borderId="1" xfId="0" applyFont="1" applyFill="1" applyBorder="1" applyAlignment="1">
      <alignment horizontal="center" wrapText="1"/>
    </xf>
    <xf numFmtId="0" fontId="4" fillId="0" borderId="1" xfId="1" applyNumberFormat="1" applyFont="1" applyFill="1" applyBorder="1" applyAlignment="1">
      <alignment horizont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xf>
    <xf numFmtId="0" fontId="8" fillId="0" borderId="3" xfId="0" applyFont="1" applyFill="1" applyBorder="1" applyAlignment="1">
      <alignment vertical="top" wrapText="1"/>
    </xf>
    <xf numFmtId="49" fontId="4" fillId="0" borderId="3" xfId="0" applyNumberFormat="1" applyFont="1" applyFill="1" applyBorder="1" applyAlignment="1">
      <alignment wrapText="1"/>
    </xf>
    <xf numFmtId="49" fontId="4" fillId="0" borderId="3" xfId="0" applyNumberFormat="1" applyFont="1" applyFill="1" applyBorder="1" applyAlignment="1">
      <alignment horizontal="center" wrapText="1"/>
    </xf>
    <xf numFmtId="165" fontId="8" fillId="0" borderId="3" xfId="0" applyNumberFormat="1" applyFont="1" applyFill="1" applyBorder="1" applyAlignment="1">
      <alignment horizontal="center"/>
    </xf>
    <xf numFmtId="0" fontId="8" fillId="0" borderId="1" xfId="0" applyFont="1" applyFill="1" applyBorder="1" applyAlignment="1">
      <alignment vertical="top" wrapText="1"/>
    </xf>
    <xf numFmtId="49" fontId="10"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0" fontId="4" fillId="0" borderId="4" xfId="3" applyNumberFormat="1" applyFont="1" applyFill="1" applyBorder="1" applyAlignment="1">
      <alignment vertical="top" wrapText="1"/>
    </xf>
    <xf numFmtId="0" fontId="4" fillId="0" borderId="4" xfId="1" applyNumberFormat="1" applyFont="1" applyFill="1" applyBorder="1" applyAlignment="1">
      <alignment vertical="top" wrapText="1"/>
    </xf>
    <xf numFmtId="0" fontId="8" fillId="0" borderId="1" xfId="1" applyNumberFormat="1" applyFont="1" applyFill="1" applyBorder="1" applyAlignment="1">
      <alignment vertical="top" wrapText="1"/>
    </xf>
    <xf numFmtId="0" fontId="4" fillId="0" borderId="1" xfId="1" applyNumberFormat="1" applyFont="1" applyFill="1" applyBorder="1" applyAlignment="1">
      <alignment vertical="top" wrapText="1"/>
    </xf>
    <xf numFmtId="0" fontId="4" fillId="0" borderId="4" xfId="4" applyNumberFormat="1" applyFont="1" applyFill="1" applyBorder="1" applyAlignment="1">
      <alignment vertical="top" wrapText="1"/>
    </xf>
    <xf numFmtId="0" fontId="4" fillId="0" borderId="1" xfId="3" applyNumberFormat="1" applyFont="1" applyFill="1" applyBorder="1" applyAlignment="1">
      <alignment vertical="top" wrapText="1"/>
    </xf>
    <xf numFmtId="0" fontId="4" fillId="0" borderId="4" xfId="1" applyNumberFormat="1" applyFont="1" applyFill="1" applyBorder="1" applyAlignment="1">
      <alignment horizontal="left" vertical="top" wrapText="1"/>
    </xf>
    <xf numFmtId="0" fontId="4" fillId="0" borderId="6" xfId="1" applyNumberFormat="1" applyFont="1" applyFill="1" applyBorder="1" applyAlignment="1">
      <alignment horizontal="left" vertical="top" wrapText="1"/>
    </xf>
    <xf numFmtId="0" fontId="8" fillId="0" borderId="1" xfId="1" applyNumberFormat="1" applyFont="1" applyFill="1" applyBorder="1" applyAlignment="1">
      <alignment horizontal="center" wrapText="1"/>
    </xf>
    <xf numFmtId="0" fontId="5" fillId="0" borderId="1" xfId="0" applyFont="1" applyFill="1" applyBorder="1" applyAlignment="1">
      <alignment horizontal="center"/>
    </xf>
    <xf numFmtId="165" fontId="5" fillId="0" borderId="1" xfId="0" applyNumberFormat="1" applyFont="1" applyFill="1" applyBorder="1" applyAlignment="1">
      <alignment horizontal="center"/>
    </xf>
    <xf numFmtId="165" fontId="5" fillId="0" borderId="1" xfId="0" applyNumberFormat="1" applyFont="1" applyFill="1" applyBorder="1" applyAlignment="1">
      <alignment horizontal="center" wrapText="1"/>
    </xf>
    <xf numFmtId="165" fontId="6" fillId="0" borderId="1"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6" fillId="0" borderId="1" xfId="0" applyNumberFormat="1" applyFont="1" applyFill="1" applyBorder="1" applyAlignment="1">
      <alignment horizontal="center" wrapText="1"/>
    </xf>
    <xf numFmtId="0" fontId="4" fillId="0" borderId="1" xfId="0" applyNumberFormat="1" applyFont="1" applyFill="1" applyBorder="1" applyAlignment="1">
      <alignment vertical="top" wrapText="1"/>
    </xf>
    <xf numFmtId="0" fontId="5" fillId="0" borderId="0" xfId="0" applyFont="1" applyFill="1" applyAlignment="1">
      <alignment horizontal="right" vertical="center"/>
    </xf>
    <xf numFmtId="0" fontId="4" fillId="0" borderId="0" xfId="0" applyFont="1" applyFill="1" applyAlignment="1">
      <alignment horizontal="right"/>
    </xf>
    <xf numFmtId="0" fontId="6" fillId="0" borderId="1" xfId="0" applyFont="1" applyFill="1" applyBorder="1" applyAlignment="1">
      <alignment horizontal="left" vertical="top"/>
    </xf>
    <xf numFmtId="0" fontId="6" fillId="0" borderId="1" xfId="0" applyFont="1" applyFill="1" applyBorder="1" applyAlignment="1">
      <alignment horizontal="right" wrapText="1"/>
    </xf>
    <xf numFmtId="0" fontId="5" fillId="0" borderId="1" xfId="0" applyFont="1" applyFill="1" applyBorder="1" applyAlignment="1">
      <alignment horizontal="right" wrapText="1"/>
    </xf>
    <xf numFmtId="0" fontId="6" fillId="0" borderId="1" xfId="0" applyFont="1" applyFill="1" applyBorder="1" applyAlignment="1">
      <alignment horizontal="right"/>
    </xf>
    <xf numFmtId="0" fontId="5" fillId="0" borderId="1" xfId="0" applyFont="1" applyFill="1" applyBorder="1" applyAlignment="1">
      <alignment horizontal="right"/>
    </xf>
    <xf numFmtId="49" fontId="7" fillId="0" borderId="1" xfId="2" applyFont="1" applyFill="1" applyBorder="1" applyAlignment="1" applyProtection="1">
      <alignment horizontal="right" wrapText="1" shrinkToFit="1"/>
    </xf>
    <xf numFmtId="0" fontId="7"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2" borderId="0" xfId="0" applyFont="1" applyFill="1" applyAlignment="1">
      <alignment wrapText="1"/>
    </xf>
    <xf numFmtId="0" fontId="8" fillId="2" borderId="0" xfId="0" applyFont="1" applyFill="1"/>
    <xf numFmtId="0" fontId="7" fillId="0" borderId="4" xfId="1" applyNumberFormat="1" applyFont="1" applyFill="1" applyBorder="1" applyAlignment="1">
      <alignment vertical="top" wrapText="1"/>
    </xf>
    <xf numFmtId="0" fontId="4" fillId="0" borderId="1" xfId="4" applyNumberFormat="1" applyFont="1" applyFill="1" applyBorder="1" applyAlignment="1">
      <alignment vertical="top" wrapText="1"/>
    </xf>
    <xf numFmtId="4" fontId="4" fillId="0" borderId="1" xfId="0" applyNumberFormat="1" applyFont="1" applyFill="1" applyBorder="1"/>
    <xf numFmtId="0" fontId="4" fillId="0" borderId="0" xfId="0" applyFont="1" applyFill="1" applyAlignment="1">
      <alignment vertical="top" wrapText="1"/>
    </xf>
    <xf numFmtId="166" fontId="6"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0" fontId="7" fillId="0" borderId="1" xfId="1" applyNumberFormat="1" applyFont="1" applyFill="1" applyBorder="1" applyAlignment="1">
      <alignment vertical="top" wrapText="1"/>
    </xf>
    <xf numFmtId="0" fontId="4" fillId="0" borderId="1" xfId="0" applyFont="1" applyFill="1" applyBorder="1" applyAlignment="1">
      <alignment vertical="top"/>
    </xf>
    <xf numFmtId="0" fontId="7" fillId="0" borderId="1" xfId="1" applyNumberFormat="1" applyFont="1" applyFill="1" applyBorder="1" applyAlignment="1">
      <alignment horizontal="center" wrapText="1"/>
    </xf>
    <xf numFmtId="0" fontId="7" fillId="0" borderId="4" xfId="3" applyNumberFormat="1" applyFont="1" applyFill="1" applyBorder="1" applyAlignment="1">
      <alignment vertical="top" wrapText="1"/>
    </xf>
    <xf numFmtId="0" fontId="7" fillId="0" borderId="4" xfId="1" applyNumberFormat="1" applyFont="1" applyFill="1" applyBorder="1" applyAlignment="1">
      <alignment horizontal="left" vertical="top" wrapText="1"/>
    </xf>
    <xf numFmtId="0" fontId="7" fillId="0" borderId="4" xfId="4" applyNumberFormat="1" applyFont="1" applyFill="1" applyBorder="1" applyAlignment="1">
      <alignment vertical="top" wrapText="1"/>
    </xf>
    <xf numFmtId="0" fontId="7" fillId="0" borderId="1" xfId="3" applyNumberFormat="1" applyFont="1" applyFill="1" applyBorder="1" applyAlignment="1">
      <alignment vertical="top" wrapText="1"/>
    </xf>
    <xf numFmtId="0" fontId="7" fillId="0" borderId="1" xfId="4" applyNumberFormat="1"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justify" vertical="top" wrapText="1"/>
    </xf>
    <xf numFmtId="0" fontId="9" fillId="0" borderId="4" xfId="1" applyNumberFormat="1" applyFont="1" applyFill="1" applyBorder="1" applyAlignment="1">
      <alignment vertical="top" wrapText="1"/>
    </xf>
    <xf numFmtId="0" fontId="5" fillId="0" borderId="0" xfId="0" applyFont="1" applyFill="1" applyAlignment="1">
      <alignment horizontal="right" vertical="center" indent="15"/>
    </xf>
    <xf numFmtId="166" fontId="4" fillId="0" borderId="1" xfId="0" applyNumberFormat="1" applyFont="1" applyFill="1" applyBorder="1" applyAlignment="1">
      <alignment horizontal="center"/>
    </xf>
    <xf numFmtId="165" fontId="4" fillId="0" borderId="1" xfId="6" applyNumberFormat="1" applyFont="1" applyFill="1" applyBorder="1" applyAlignment="1">
      <alignment horizontal="center"/>
    </xf>
    <xf numFmtId="0" fontId="4" fillId="0" borderId="0" xfId="0" applyFont="1" applyFill="1" applyAlignment="1">
      <alignment horizontal="center"/>
    </xf>
    <xf numFmtId="0" fontId="4" fillId="0" borderId="4" xfId="1" applyNumberFormat="1" applyFont="1" applyFill="1" applyBorder="1" applyAlignment="1">
      <alignment wrapText="1"/>
    </xf>
    <xf numFmtId="0" fontId="6" fillId="0" borderId="1" xfId="0" applyFont="1" applyFill="1" applyBorder="1" applyAlignment="1">
      <alignment vertical="top" wrapText="1"/>
    </xf>
    <xf numFmtId="0" fontId="8" fillId="0" borderId="1" xfId="0" applyFont="1" applyFill="1" applyBorder="1" applyAlignment="1">
      <alignment wrapText="1"/>
    </xf>
    <xf numFmtId="165" fontId="4" fillId="0" borderId="1" xfId="0" applyNumberFormat="1" applyFont="1" applyFill="1" applyBorder="1" applyAlignment="1">
      <alignment horizontal="center" wrapText="1"/>
    </xf>
    <xf numFmtId="0" fontId="4" fillId="0" borderId="1" xfId="1" applyNumberFormat="1" applyFont="1" applyFill="1" applyBorder="1" applyAlignment="1">
      <alignment wrapText="1"/>
    </xf>
    <xf numFmtId="0" fontId="4" fillId="0" borderId="1" xfId="0" applyFont="1" applyFill="1" applyBorder="1" applyAlignment="1"/>
    <xf numFmtId="166" fontId="4" fillId="0" borderId="1" xfId="0" applyNumberFormat="1" applyFont="1" applyFill="1" applyBorder="1" applyAlignment="1">
      <alignment horizontal="center" wrapText="1"/>
    </xf>
    <xf numFmtId="0" fontId="4" fillId="0" borderId="4" xfId="3" applyNumberFormat="1" applyFont="1" applyFill="1" applyBorder="1" applyAlignment="1">
      <alignment wrapText="1"/>
    </xf>
    <xf numFmtId="0" fontId="4" fillId="0" borderId="0" xfId="0" applyFont="1" applyFill="1" applyBorder="1" applyAlignment="1">
      <alignment wrapText="1"/>
    </xf>
    <xf numFmtId="0" fontId="4" fillId="0" borderId="7" xfId="0" applyFont="1" applyFill="1" applyBorder="1" applyAlignment="1">
      <alignment wrapText="1"/>
    </xf>
    <xf numFmtId="0" fontId="4" fillId="0" borderId="6" xfId="1" applyNumberFormat="1" applyFont="1" applyFill="1" applyBorder="1" applyAlignment="1">
      <alignment wrapText="1"/>
    </xf>
    <xf numFmtId="0" fontId="4" fillId="0" borderId="4" xfId="4" applyNumberFormat="1" applyFont="1" applyFill="1" applyBorder="1" applyAlignment="1">
      <alignment wrapText="1"/>
    </xf>
    <xf numFmtId="0" fontId="4" fillId="0" borderId="1" xfId="3" applyNumberFormat="1" applyFont="1" applyFill="1" applyBorder="1" applyAlignment="1">
      <alignment wrapText="1"/>
    </xf>
    <xf numFmtId="0" fontId="4" fillId="0" borderId="6" xfId="4" applyNumberFormat="1" applyFont="1" applyFill="1" applyBorder="1" applyAlignment="1">
      <alignment wrapText="1"/>
    </xf>
    <xf numFmtId="165" fontId="4" fillId="0" borderId="1" xfId="0" applyNumberFormat="1" applyFont="1" applyFill="1" applyBorder="1"/>
    <xf numFmtId="4" fontId="4" fillId="0" borderId="1" xfId="0" applyNumberFormat="1" applyFont="1" applyFill="1" applyBorder="1" applyAlignment="1">
      <alignment horizontal="center"/>
    </xf>
    <xf numFmtId="0" fontId="8" fillId="0" borderId="1" xfId="0" applyFont="1" applyFill="1" applyBorder="1" applyAlignment="1">
      <alignment horizontal="left" vertical="center" wrapText="1"/>
    </xf>
    <xf numFmtId="0" fontId="4" fillId="0" borderId="1" xfId="0" applyNumberFormat="1" applyFont="1" applyFill="1" applyBorder="1" applyAlignment="1">
      <alignment horizontal="left" vertical="top" wrapText="1"/>
    </xf>
    <xf numFmtId="0" fontId="4" fillId="0" borderId="0" xfId="0" applyFont="1" applyFill="1" applyAlignment="1">
      <alignment horizontal="right" wrapText="1"/>
    </xf>
    <xf numFmtId="0" fontId="4" fillId="0" borderId="0" xfId="0" applyFont="1" applyFill="1" applyAlignment="1">
      <alignment horizontal="left" vertical="top" wrapText="1"/>
    </xf>
    <xf numFmtId="165" fontId="4" fillId="0" borderId="0" xfId="0" applyNumberFormat="1" applyFont="1" applyFill="1"/>
    <xf numFmtId="165" fontId="4" fillId="0" borderId="0" xfId="0" applyNumberFormat="1" applyFont="1" applyFill="1" applyAlignment="1">
      <alignment horizontal="right"/>
    </xf>
    <xf numFmtId="0" fontId="4" fillId="0" borderId="0" xfId="0" applyFont="1" applyFill="1" applyAlignment="1"/>
    <xf numFmtId="0" fontId="5"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0" xfId="0" applyFont="1" applyFill="1" applyAlignment="1">
      <alignment wrapText="1"/>
    </xf>
    <xf numFmtId="166" fontId="5"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wrapText="1"/>
    </xf>
    <xf numFmtId="2" fontId="14" fillId="0" borderId="2" xfId="0" applyNumberFormat="1" applyFont="1" applyFill="1" applyBorder="1" applyAlignment="1">
      <alignment horizontal="center" wrapText="1"/>
    </xf>
    <xf numFmtId="166" fontId="6" fillId="0" borderId="1" xfId="0" applyNumberFormat="1" applyFont="1" applyFill="1" applyBorder="1" applyAlignment="1">
      <alignment horizontal="center" vertical="center"/>
    </xf>
    <xf numFmtId="167" fontId="13" fillId="0"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xf>
    <xf numFmtId="0" fontId="5" fillId="0" borderId="1" xfId="0" applyFont="1" applyFill="1" applyBorder="1" applyAlignment="1">
      <alignment horizontal="center" vertical="center" wrapText="1"/>
    </xf>
    <xf numFmtId="0" fontId="4" fillId="0" borderId="1" xfId="0" applyFont="1" applyFill="1" applyBorder="1" applyAlignment="1">
      <alignment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1" xfId="0" applyFont="1" applyFill="1" applyBorder="1" applyAlignment="1">
      <alignment wrapText="1"/>
    </xf>
    <xf numFmtId="0" fontId="0" fillId="0" borderId="0" xfId="0" applyFill="1"/>
    <xf numFmtId="0" fontId="5" fillId="0" borderId="8" xfId="0" applyFont="1" applyFill="1" applyBorder="1" applyAlignment="1">
      <alignment horizontal="right" vertical="center"/>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49" fontId="4" fillId="0" borderId="2" xfId="0" applyNumberFormat="1" applyFont="1" applyFill="1" applyBorder="1" applyAlignment="1">
      <alignment horizontal="center"/>
    </xf>
    <xf numFmtId="0" fontId="4" fillId="0" borderId="7" xfId="0" applyFont="1" applyFill="1" applyBorder="1" applyAlignment="1">
      <alignment vertical="center" wrapText="1"/>
    </xf>
    <xf numFmtId="0" fontId="4" fillId="0" borderId="0" xfId="0" applyFont="1" applyFill="1" applyAlignment="1">
      <alignment vertical="center" wrapText="1"/>
    </xf>
    <xf numFmtId="166" fontId="5" fillId="0" borderId="1" xfId="0" applyNumberFormat="1" applyFont="1" applyFill="1" applyBorder="1" applyAlignment="1">
      <alignment horizontal="center" vertical="center" wrapText="1"/>
    </xf>
    <xf numFmtId="0" fontId="4" fillId="0" borderId="0" xfId="0" applyFont="1" applyFill="1" applyAlignment="1">
      <alignment horizontal="right" vertical="top" wrapText="1"/>
    </xf>
    <xf numFmtId="0" fontId="5" fillId="0" borderId="1" xfId="0" applyFont="1" applyFill="1" applyBorder="1" applyAlignment="1">
      <alignment horizontal="center" vertical="center"/>
    </xf>
    <xf numFmtId="0" fontId="4" fillId="0" borderId="0" xfId="0" applyFont="1" applyFill="1" applyAlignment="1">
      <alignment horizontal="right" vertical="top" wrapText="1"/>
    </xf>
    <xf numFmtId="49" fontId="3" fillId="0" borderId="0" xfId="0" applyNumberFormat="1" applyFont="1" applyFill="1" applyAlignment="1">
      <alignment horizontal="right" wrapText="1"/>
    </xf>
    <xf numFmtId="0" fontId="8" fillId="0" borderId="0" xfId="0" applyFont="1" applyFill="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 fillId="0" borderId="0" xfId="0" applyNumberFormat="1" applyFont="1" applyFill="1" applyAlignment="1">
      <alignment horizontal="right" vertical="top" wrapText="1"/>
    </xf>
    <xf numFmtId="49" fontId="5" fillId="0" borderId="1" xfId="0" applyNumberFormat="1" applyFont="1" applyFill="1" applyBorder="1" applyAlignment="1">
      <alignment horizontal="center" vertical="center" wrapText="1"/>
    </xf>
    <xf numFmtId="0" fontId="8" fillId="0" borderId="0" xfId="0" applyFont="1" applyFill="1" applyAlignment="1">
      <alignment horizontal="center" vertical="top"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3" fillId="0" borderId="0" xfId="0" applyFont="1" applyFill="1" applyAlignment="1">
      <alignment horizontal="right" vertical="top" wrapText="1"/>
    </xf>
    <xf numFmtId="165"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 xfId="0" applyFont="1" applyFill="1" applyBorder="1" applyAlignment="1">
      <alignment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3" fillId="0" borderId="0" xfId="0" applyNumberFormat="1" applyFont="1" applyFill="1" applyAlignment="1">
      <alignment horizontal="right" vertical="top" wrapText="1"/>
    </xf>
    <xf numFmtId="0" fontId="8" fillId="0" borderId="0"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Alignment="1">
      <alignment horizontal="center" vertical="center" wrapText="1"/>
    </xf>
    <xf numFmtId="0" fontId="15" fillId="0" borderId="0" xfId="0" applyFont="1" applyFill="1" applyBorder="1" applyAlignment="1">
      <alignment horizontal="center" vertical="top" wrapText="1"/>
    </xf>
    <xf numFmtId="0" fontId="15" fillId="0" borderId="0" xfId="0" applyFont="1" applyFill="1" applyAlignment="1">
      <alignment horizontal="center" vertical="center" wrapText="1"/>
    </xf>
  </cellXfs>
  <cellStyles count="7">
    <cellStyle name="xl29" xfId="2"/>
    <cellStyle name="Обычный" xfId="0" builtinId="0"/>
    <cellStyle name="Обычный 2" xfId="5"/>
    <cellStyle name="Обычный_прил 2" xfId="4"/>
    <cellStyle name="Обычный_прил 3." xfId="3"/>
    <cellStyle name="Обычный_прил 6." xfId="1"/>
    <cellStyle name="Финансовый"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M65"/>
  <sheetViews>
    <sheetView topLeftCell="A61" zoomScale="80" zoomScaleNormal="80" zoomScaleSheetLayoutView="70" workbookViewId="0">
      <pane xSplit="2" topLeftCell="F1" activePane="topRight" state="frozen"/>
      <selection activeCell="A4" sqref="A4"/>
      <selection pane="topRight" activeCell="A51" sqref="A51:XFD51"/>
    </sheetView>
  </sheetViews>
  <sheetFormatPr defaultColWidth="9.140625" defaultRowHeight="15" outlineLevelCol="1" x14ac:dyDescent="0.3"/>
  <cols>
    <col min="1" max="1" width="27.42578125" style="1" customWidth="1"/>
    <col min="2" max="2" width="63.140625" style="7" customWidth="1"/>
    <col min="3" max="3" width="22.28515625" style="1" hidden="1" customWidth="1" outlineLevel="1"/>
    <col min="4" max="4" width="19.5703125" style="24" hidden="1" customWidth="1" outlineLevel="1"/>
    <col min="5" max="5" width="21.28515625" style="1" hidden="1" customWidth="1" outlineLevel="1"/>
    <col min="6" max="6" width="18.5703125" style="1" hidden="1" customWidth="1" outlineLevel="1"/>
    <col min="7" max="7" width="18.28515625" style="1" hidden="1" customWidth="1" outlineLevel="1"/>
    <col min="8" max="8" width="18.5703125" style="1" hidden="1" customWidth="1" outlineLevel="1"/>
    <col min="9" max="9" width="18.28515625" style="1" hidden="1" customWidth="1" outlineLevel="1"/>
    <col min="10" max="10" width="19" style="1" hidden="1" customWidth="1" outlineLevel="1"/>
    <col min="11" max="11" width="19" style="1" hidden="1" customWidth="1" outlineLevel="1" collapsed="1"/>
    <col min="12" max="12" width="19" style="1" hidden="1" customWidth="1" outlineLevel="1"/>
    <col min="13" max="13" width="19" style="1" customWidth="1" collapsed="1"/>
    <col min="14" max="16384" width="9.140625" style="1"/>
  </cols>
  <sheetData>
    <row r="1" spans="1:13" ht="69.75" customHeight="1" x14ac:dyDescent="0.3">
      <c r="A1" s="142" t="s">
        <v>998</v>
      </c>
      <c r="B1" s="142"/>
      <c r="C1" s="142"/>
      <c r="D1" s="142"/>
      <c r="E1" s="142"/>
      <c r="F1" s="142"/>
      <c r="G1" s="142"/>
      <c r="H1" s="142"/>
      <c r="I1" s="142"/>
      <c r="J1" s="142"/>
      <c r="K1" s="142"/>
      <c r="L1" s="142"/>
      <c r="M1" s="142"/>
    </row>
    <row r="2" spans="1:13" ht="66" customHeight="1" x14ac:dyDescent="0.3">
      <c r="A2" s="143" t="s">
        <v>930</v>
      </c>
      <c r="B2" s="143"/>
      <c r="C2" s="143"/>
      <c r="D2" s="143"/>
      <c r="E2" s="143"/>
      <c r="F2" s="143"/>
      <c r="G2" s="143"/>
      <c r="H2" s="143"/>
      <c r="I2" s="143"/>
      <c r="J2" s="143"/>
      <c r="K2" s="143"/>
      <c r="L2" s="143"/>
      <c r="M2" s="143"/>
    </row>
    <row r="3" spans="1:13" ht="50.45" customHeight="1" x14ac:dyDescent="0.3">
      <c r="A3" s="144" t="s">
        <v>864</v>
      </c>
      <c r="B3" s="144"/>
      <c r="C3" s="144"/>
      <c r="D3" s="144"/>
      <c r="E3" s="144"/>
      <c r="F3" s="144"/>
      <c r="G3" s="144"/>
      <c r="H3" s="144"/>
      <c r="I3" s="144"/>
      <c r="J3" s="144"/>
      <c r="K3" s="144"/>
      <c r="L3" s="144"/>
      <c r="M3" s="144"/>
    </row>
    <row r="4" spans="1:13" x14ac:dyDescent="0.3">
      <c r="C4" s="57"/>
      <c r="E4" s="57"/>
      <c r="F4" s="57"/>
      <c r="G4" s="57"/>
      <c r="H4" s="57"/>
      <c r="I4" s="57"/>
      <c r="J4" s="57"/>
      <c r="K4" s="57"/>
      <c r="L4" s="57"/>
      <c r="M4" s="57" t="s">
        <v>462</v>
      </c>
    </row>
    <row r="5" spans="1:13" ht="41.45" customHeight="1" x14ac:dyDescent="0.3">
      <c r="A5" s="147" t="s">
        <v>23</v>
      </c>
      <c r="B5" s="147" t="s">
        <v>0</v>
      </c>
      <c r="C5" s="141" t="s">
        <v>24</v>
      </c>
      <c r="D5" s="145" t="s">
        <v>911</v>
      </c>
      <c r="E5" s="141" t="s">
        <v>24</v>
      </c>
      <c r="F5" s="141" t="s">
        <v>929</v>
      </c>
      <c r="G5" s="141" t="s">
        <v>912</v>
      </c>
      <c r="H5" s="141" t="s">
        <v>945</v>
      </c>
      <c r="I5" s="141" t="s">
        <v>912</v>
      </c>
      <c r="J5" s="141" t="s">
        <v>958</v>
      </c>
      <c r="K5" s="141" t="s">
        <v>912</v>
      </c>
      <c r="L5" s="141" t="s">
        <v>965</v>
      </c>
      <c r="M5" s="141" t="s">
        <v>912</v>
      </c>
    </row>
    <row r="6" spans="1:13" ht="3" hidden="1" customHeight="1" x14ac:dyDescent="0.25">
      <c r="A6" s="147"/>
      <c r="B6" s="147"/>
      <c r="C6" s="141"/>
      <c r="D6" s="146"/>
      <c r="E6" s="141"/>
      <c r="F6" s="141"/>
      <c r="G6" s="141"/>
      <c r="H6" s="141"/>
      <c r="I6" s="141"/>
      <c r="J6" s="141"/>
      <c r="K6" s="141"/>
      <c r="L6" s="141"/>
      <c r="M6" s="141"/>
    </row>
    <row r="7" spans="1:13" x14ac:dyDescent="0.3">
      <c r="A7" s="2"/>
      <c r="B7" s="58" t="s">
        <v>25</v>
      </c>
      <c r="C7" s="3">
        <f>C8+C32</f>
        <v>1403936.76</v>
      </c>
      <c r="D7" s="3">
        <f t="shared" ref="D7" si="0">D8+D32</f>
        <v>99293.3</v>
      </c>
      <c r="E7" s="3">
        <f>E8+E32</f>
        <v>1503230.06</v>
      </c>
      <c r="F7" s="3">
        <f>F8+F32</f>
        <v>30000</v>
      </c>
      <c r="G7" s="21">
        <f>E7+F7</f>
        <v>1533230.06</v>
      </c>
      <c r="H7" s="3">
        <f>H8+H32</f>
        <v>107699.70999999999</v>
      </c>
      <c r="I7" s="21">
        <f>G7+H7</f>
        <v>1640929.77</v>
      </c>
      <c r="J7" s="3">
        <f>J8+J32</f>
        <v>5811.1</v>
      </c>
      <c r="K7" s="21">
        <f>I7+J7</f>
        <v>1646740.87</v>
      </c>
      <c r="L7" s="3">
        <f>L8+L32</f>
        <v>13615.6</v>
      </c>
      <c r="M7" s="21">
        <f>K7+L7</f>
        <v>1660356.4700000002</v>
      </c>
    </row>
    <row r="8" spans="1:13" x14ac:dyDescent="0.3">
      <c r="A8" s="59" t="s">
        <v>26</v>
      </c>
      <c r="B8" s="8" t="s">
        <v>27</v>
      </c>
      <c r="C8" s="3">
        <f>C9+C11+C12+C17+C20+C25+C27+C30+C31+C19</f>
        <v>529025.72</v>
      </c>
      <c r="D8" s="3">
        <f>D9+D11+D12+D17+D20+D25+D27+D30+D31+D19</f>
        <v>0</v>
      </c>
      <c r="E8" s="3">
        <f>E9+E11+E12+E17+E20+E25+E27+E30+E31+E19</f>
        <v>529025.72</v>
      </c>
      <c r="F8" s="3">
        <f>F9+F11+F12+F17+F20+F25+F27+F30+F31+F19</f>
        <v>0</v>
      </c>
      <c r="G8" s="21">
        <f t="shared" ref="G8:G63" si="1">E8+F8</f>
        <v>529025.72</v>
      </c>
      <c r="H8" s="3">
        <f>H9+H11+H12+H17+H20+H25+H27+H30+H31+H19</f>
        <v>731.1</v>
      </c>
      <c r="I8" s="21">
        <f t="shared" ref="I8:I63" si="2">G8+H8</f>
        <v>529756.81999999995</v>
      </c>
      <c r="J8" s="3">
        <f>J9+J11+J12+J17+J20+J25+J27+J30+J31+J19</f>
        <v>0</v>
      </c>
      <c r="K8" s="21">
        <f t="shared" ref="K8:K36" si="3">I8+J8</f>
        <v>529756.81999999995</v>
      </c>
      <c r="L8" s="3">
        <f>L9+L11+L12+L17+L20+L25+L27+L30+L31+L19</f>
        <v>11351.6</v>
      </c>
      <c r="M8" s="21">
        <f t="shared" ref="M8:M9" si="4">K8+L8</f>
        <v>541108.41999999993</v>
      </c>
    </row>
    <row r="9" spans="1:13" x14ac:dyDescent="0.3">
      <c r="A9" s="59" t="s">
        <v>28</v>
      </c>
      <c r="B9" s="8" t="s">
        <v>29</v>
      </c>
      <c r="C9" s="3">
        <f>C10</f>
        <v>292500</v>
      </c>
      <c r="D9" s="3">
        <f t="shared" ref="D9:E9" si="5">D10</f>
        <v>0</v>
      </c>
      <c r="E9" s="3">
        <f t="shared" si="5"/>
        <v>292500</v>
      </c>
      <c r="F9" s="3">
        <f>F10</f>
        <v>0</v>
      </c>
      <c r="G9" s="21">
        <f t="shared" si="1"/>
        <v>292500</v>
      </c>
      <c r="H9" s="3">
        <f>H10</f>
        <v>0</v>
      </c>
      <c r="I9" s="21">
        <f t="shared" si="2"/>
        <v>292500</v>
      </c>
      <c r="J9" s="3">
        <f>J10</f>
        <v>0</v>
      </c>
      <c r="K9" s="21">
        <f t="shared" si="3"/>
        <v>292500</v>
      </c>
      <c r="L9" s="3">
        <f>L10</f>
        <v>0</v>
      </c>
      <c r="M9" s="21">
        <f t="shared" si="4"/>
        <v>292500</v>
      </c>
    </row>
    <row r="10" spans="1:13" x14ac:dyDescent="0.3">
      <c r="A10" s="60" t="s">
        <v>30</v>
      </c>
      <c r="B10" s="9" t="s">
        <v>3</v>
      </c>
      <c r="C10" s="49">
        <v>292500</v>
      </c>
      <c r="D10" s="17"/>
      <c r="E10" s="49">
        <f>C10+D10</f>
        <v>292500</v>
      </c>
      <c r="F10" s="5"/>
      <c r="G10" s="17">
        <f>E10+F10</f>
        <v>292500</v>
      </c>
      <c r="H10" s="5"/>
      <c r="I10" s="17">
        <f t="shared" si="2"/>
        <v>292500</v>
      </c>
      <c r="J10" s="5"/>
      <c r="K10" s="17">
        <f>I10+J10</f>
        <v>292500</v>
      </c>
      <c r="L10" s="5"/>
      <c r="M10" s="17">
        <f>K10+L10</f>
        <v>292500</v>
      </c>
    </row>
    <row r="11" spans="1:13" ht="27" customHeight="1" x14ac:dyDescent="0.3">
      <c r="A11" s="61" t="s">
        <v>31</v>
      </c>
      <c r="B11" s="8" t="s">
        <v>737</v>
      </c>
      <c r="C11" s="3">
        <v>45297.919999999998</v>
      </c>
      <c r="D11" s="21"/>
      <c r="E11" s="3">
        <f>C11+D11</f>
        <v>45297.919999999998</v>
      </c>
      <c r="F11" s="5"/>
      <c r="G11" s="21">
        <f t="shared" si="1"/>
        <v>45297.919999999998</v>
      </c>
      <c r="H11" s="5"/>
      <c r="I11" s="21">
        <f t="shared" si="2"/>
        <v>45297.919999999998</v>
      </c>
      <c r="J11" s="5"/>
      <c r="K11" s="21">
        <f t="shared" si="3"/>
        <v>45297.919999999998</v>
      </c>
      <c r="L11" s="5"/>
      <c r="M11" s="21">
        <f t="shared" ref="M11" si="6">K11+L11</f>
        <v>45297.919999999998</v>
      </c>
    </row>
    <row r="12" spans="1:13" x14ac:dyDescent="0.3">
      <c r="A12" s="59" t="s">
        <v>32</v>
      </c>
      <c r="B12" s="8" t="s">
        <v>33</v>
      </c>
      <c r="C12" s="3">
        <f>C13+C15+C16+C14</f>
        <v>65227.7</v>
      </c>
      <c r="D12" s="3">
        <f t="shared" ref="D12" si="7">D13+D15+D16+D14</f>
        <v>0</v>
      </c>
      <c r="E12" s="3">
        <f>E13+E15+E16+E14</f>
        <v>65227.7</v>
      </c>
      <c r="F12" s="3">
        <f>F13+F15+F16+F14</f>
        <v>0</v>
      </c>
      <c r="G12" s="21">
        <f t="shared" si="1"/>
        <v>65227.7</v>
      </c>
      <c r="H12" s="3">
        <f>H13+H15+H16+H14</f>
        <v>0</v>
      </c>
      <c r="I12" s="21">
        <f t="shared" si="2"/>
        <v>65227.7</v>
      </c>
      <c r="J12" s="3">
        <f>J13+J15+J16+J14</f>
        <v>0</v>
      </c>
      <c r="K12" s="21">
        <f>I12+J12</f>
        <v>65227.7</v>
      </c>
      <c r="L12" s="3">
        <f>L13+L15+L16+L14</f>
        <v>5000</v>
      </c>
      <c r="M12" s="21">
        <f>K12+L12</f>
        <v>70227.7</v>
      </c>
    </row>
    <row r="13" spans="1:13" ht="30" x14ac:dyDescent="0.3">
      <c r="A13" s="60" t="s">
        <v>738</v>
      </c>
      <c r="B13" s="9" t="s">
        <v>1</v>
      </c>
      <c r="C13" s="49">
        <v>58427.7</v>
      </c>
      <c r="D13" s="17"/>
      <c r="E13" s="49">
        <f>C13+D13</f>
        <v>58427.7</v>
      </c>
      <c r="F13" s="5"/>
      <c r="G13" s="17">
        <f t="shared" si="1"/>
        <v>58427.7</v>
      </c>
      <c r="H13" s="5"/>
      <c r="I13" s="17">
        <f t="shared" si="2"/>
        <v>58427.7</v>
      </c>
      <c r="J13" s="5"/>
      <c r="K13" s="17">
        <f>I13+J13</f>
        <v>58427.7</v>
      </c>
      <c r="L13" s="104"/>
      <c r="M13" s="17">
        <f>K13+L13</f>
        <v>58427.7</v>
      </c>
    </row>
    <row r="14" spans="1:13" ht="30" x14ac:dyDescent="0.3">
      <c r="A14" s="60" t="s">
        <v>868</v>
      </c>
      <c r="B14" s="9" t="s">
        <v>869</v>
      </c>
      <c r="C14" s="49">
        <v>50</v>
      </c>
      <c r="D14" s="17"/>
      <c r="E14" s="49">
        <f t="shared" ref="E14:E36" si="8">C14+D14</f>
        <v>50</v>
      </c>
      <c r="F14" s="5"/>
      <c r="G14" s="17">
        <f t="shared" si="1"/>
        <v>50</v>
      </c>
      <c r="H14" s="5"/>
      <c r="I14" s="17">
        <f t="shared" si="2"/>
        <v>50</v>
      </c>
      <c r="J14" s="5"/>
      <c r="K14" s="17">
        <f t="shared" si="3"/>
        <v>50</v>
      </c>
      <c r="L14" s="104"/>
      <c r="M14" s="17">
        <f t="shared" ref="M14:M36" si="9">K14+L14</f>
        <v>50</v>
      </c>
    </row>
    <row r="15" spans="1:13" x14ac:dyDescent="0.3">
      <c r="A15" s="60" t="s">
        <v>34</v>
      </c>
      <c r="B15" s="9" t="s">
        <v>35</v>
      </c>
      <c r="C15" s="49">
        <v>3250</v>
      </c>
      <c r="D15" s="17"/>
      <c r="E15" s="49">
        <f t="shared" si="8"/>
        <v>3250</v>
      </c>
      <c r="F15" s="5"/>
      <c r="G15" s="17">
        <f t="shared" si="1"/>
        <v>3250</v>
      </c>
      <c r="H15" s="5"/>
      <c r="I15" s="17">
        <f t="shared" si="2"/>
        <v>3250</v>
      </c>
      <c r="J15" s="5"/>
      <c r="K15" s="17">
        <f t="shared" si="3"/>
        <v>3250</v>
      </c>
      <c r="L15" s="17">
        <v>2000</v>
      </c>
      <c r="M15" s="17">
        <f t="shared" si="9"/>
        <v>5250</v>
      </c>
    </row>
    <row r="16" spans="1:13" ht="30" x14ac:dyDescent="0.3">
      <c r="A16" s="60" t="s">
        <v>36</v>
      </c>
      <c r="B16" s="9" t="s">
        <v>739</v>
      </c>
      <c r="C16" s="49">
        <v>3500</v>
      </c>
      <c r="D16" s="17"/>
      <c r="E16" s="49">
        <f t="shared" si="8"/>
        <v>3500</v>
      </c>
      <c r="F16" s="5"/>
      <c r="G16" s="17">
        <f t="shared" si="1"/>
        <v>3500</v>
      </c>
      <c r="H16" s="5"/>
      <c r="I16" s="17">
        <f t="shared" si="2"/>
        <v>3500</v>
      </c>
      <c r="J16" s="5"/>
      <c r="K16" s="17">
        <f t="shared" si="3"/>
        <v>3500</v>
      </c>
      <c r="L16" s="17">
        <v>3000</v>
      </c>
      <c r="M16" s="17">
        <f t="shared" si="9"/>
        <v>6500</v>
      </c>
    </row>
    <row r="17" spans="1:13" x14ac:dyDescent="0.3">
      <c r="A17" s="59" t="s">
        <v>37</v>
      </c>
      <c r="B17" s="8" t="s">
        <v>38</v>
      </c>
      <c r="C17" s="3">
        <f>C18</f>
        <v>31000</v>
      </c>
      <c r="D17" s="3">
        <f>D18</f>
        <v>0</v>
      </c>
      <c r="E17" s="3">
        <f t="shared" ref="E17" si="10">E18</f>
        <v>31000</v>
      </c>
      <c r="F17" s="3">
        <f>F18</f>
        <v>0</v>
      </c>
      <c r="G17" s="21">
        <f t="shared" si="1"/>
        <v>31000</v>
      </c>
      <c r="H17" s="3">
        <f>H18</f>
        <v>0</v>
      </c>
      <c r="I17" s="21">
        <f t="shared" si="2"/>
        <v>31000</v>
      </c>
      <c r="J17" s="3">
        <f>J18</f>
        <v>0</v>
      </c>
      <c r="K17" s="21">
        <f t="shared" si="3"/>
        <v>31000</v>
      </c>
      <c r="L17" s="3">
        <f>L18</f>
        <v>0</v>
      </c>
      <c r="M17" s="21">
        <f t="shared" si="9"/>
        <v>31000</v>
      </c>
    </row>
    <row r="18" spans="1:13" x14ac:dyDescent="0.3">
      <c r="A18" s="60" t="s">
        <v>39</v>
      </c>
      <c r="B18" s="9" t="s">
        <v>2</v>
      </c>
      <c r="C18" s="49">
        <v>31000</v>
      </c>
      <c r="D18" s="17"/>
      <c r="E18" s="49">
        <f t="shared" si="8"/>
        <v>31000</v>
      </c>
      <c r="F18" s="5"/>
      <c r="G18" s="17">
        <f t="shared" si="1"/>
        <v>31000</v>
      </c>
      <c r="H18" s="5"/>
      <c r="I18" s="17">
        <f t="shared" si="2"/>
        <v>31000</v>
      </c>
      <c r="J18" s="5"/>
      <c r="K18" s="17">
        <f t="shared" si="3"/>
        <v>31000</v>
      </c>
      <c r="L18" s="104"/>
      <c r="M18" s="17">
        <f t="shared" si="9"/>
        <v>31000</v>
      </c>
    </row>
    <row r="19" spans="1:13" x14ac:dyDescent="0.3">
      <c r="A19" s="59" t="s">
        <v>740</v>
      </c>
      <c r="B19" s="8" t="s">
        <v>40</v>
      </c>
      <c r="C19" s="3">
        <v>7050</v>
      </c>
      <c r="D19" s="17"/>
      <c r="E19" s="3">
        <f t="shared" si="8"/>
        <v>7050</v>
      </c>
      <c r="F19" s="5"/>
      <c r="G19" s="21">
        <f t="shared" si="1"/>
        <v>7050</v>
      </c>
      <c r="H19" s="5"/>
      <c r="I19" s="21">
        <f t="shared" si="2"/>
        <v>7050</v>
      </c>
      <c r="J19" s="5"/>
      <c r="K19" s="21">
        <f t="shared" si="3"/>
        <v>7050</v>
      </c>
      <c r="L19" s="104"/>
      <c r="M19" s="21">
        <f t="shared" si="9"/>
        <v>7050</v>
      </c>
    </row>
    <row r="20" spans="1:13" ht="41.25" customHeight="1" x14ac:dyDescent="0.3">
      <c r="A20" s="59" t="s">
        <v>41</v>
      </c>
      <c r="B20" s="8" t="s">
        <v>42</v>
      </c>
      <c r="C20" s="3">
        <f>C21+C22+C23+C24</f>
        <v>72903.199999999997</v>
      </c>
      <c r="D20" s="3">
        <f t="shared" ref="D20:F20" si="11">D21+D22+D23+D24</f>
        <v>0</v>
      </c>
      <c r="E20" s="3">
        <f t="shared" si="11"/>
        <v>72903.199999999997</v>
      </c>
      <c r="F20" s="3">
        <f t="shared" si="11"/>
        <v>0</v>
      </c>
      <c r="G20" s="21">
        <f t="shared" si="1"/>
        <v>72903.199999999997</v>
      </c>
      <c r="H20" s="3">
        <f t="shared" ref="H20:J20" si="12">H21+H22+H23+H24</f>
        <v>731.1</v>
      </c>
      <c r="I20" s="21">
        <f t="shared" si="2"/>
        <v>73634.3</v>
      </c>
      <c r="J20" s="3">
        <f t="shared" si="12"/>
        <v>0</v>
      </c>
      <c r="K20" s="21">
        <f t="shared" si="3"/>
        <v>73634.3</v>
      </c>
      <c r="L20" s="3">
        <f t="shared" ref="L20" si="13">L21+L22+L23+L24</f>
        <v>6351.6</v>
      </c>
      <c r="M20" s="21">
        <f t="shared" si="9"/>
        <v>79985.900000000009</v>
      </c>
    </row>
    <row r="21" spans="1:13" ht="106.5" customHeight="1" x14ac:dyDescent="0.3">
      <c r="A21" s="60" t="s">
        <v>519</v>
      </c>
      <c r="B21" s="10" t="s">
        <v>556</v>
      </c>
      <c r="C21" s="49">
        <v>68212.5</v>
      </c>
      <c r="D21" s="17"/>
      <c r="E21" s="49">
        <f t="shared" si="8"/>
        <v>68212.5</v>
      </c>
      <c r="F21" s="5"/>
      <c r="G21" s="17">
        <f t="shared" si="1"/>
        <v>68212.5</v>
      </c>
      <c r="H21" s="5"/>
      <c r="I21" s="17">
        <f t="shared" si="2"/>
        <v>68212.5</v>
      </c>
      <c r="J21" s="5"/>
      <c r="K21" s="17">
        <f t="shared" si="3"/>
        <v>68212.5</v>
      </c>
      <c r="L21" s="17">
        <v>1880</v>
      </c>
      <c r="M21" s="17">
        <f t="shared" si="9"/>
        <v>70092.5</v>
      </c>
    </row>
    <row r="22" spans="1:13" ht="90.75" customHeight="1" x14ac:dyDescent="0.3">
      <c r="A22" s="60" t="s">
        <v>8</v>
      </c>
      <c r="B22" s="10" t="s">
        <v>9</v>
      </c>
      <c r="C22" s="49">
        <v>3536.3</v>
      </c>
      <c r="D22" s="17"/>
      <c r="E22" s="49">
        <f t="shared" si="8"/>
        <v>3536.3</v>
      </c>
      <c r="F22" s="5"/>
      <c r="G22" s="17">
        <f t="shared" si="1"/>
        <v>3536.3</v>
      </c>
      <c r="H22" s="5"/>
      <c r="I22" s="17">
        <f t="shared" si="2"/>
        <v>3536.3</v>
      </c>
      <c r="J22" s="5"/>
      <c r="K22" s="17">
        <f t="shared" si="3"/>
        <v>3536.3</v>
      </c>
      <c r="L22" s="104"/>
      <c r="M22" s="17">
        <f t="shared" si="9"/>
        <v>3536.3</v>
      </c>
    </row>
    <row r="23" spans="1:13" ht="60.75" customHeight="1" x14ac:dyDescent="0.3">
      <c r="A23" s="60" t="s">
        <v>12</v>
      </c>
      <c r="B23" s="9" t="s">
        <v>13</v>
      </c>
      <c r="C23" s="49">
        <v>107</v>
      </c>
      <c r="D23" s="17"/>
      <c r="E23" s="49">
        <f t="shared" si="8"/>
        <v>107</v>
      </c>
      <c r="F23" s="5"/>
      <c r="G23" s="17">
        <f t="shared" si="1"/>
        <v>107</v>
      </c>
      <c r="H23" s="6">
        <v>731.1</v>
      </c>
      <c r="I23" s="17">
        <f t="shared" si="2"/>
        <v>838.1</v>
      </c>
      <c r="J23" s="5"/>
      <c r="K23" s="17">
        <f t="shared" si="3"/>
        <v>838.1</v>
      </c>
      <c r="L23" s="17">
        <f>530+3941.6</f>
        <v>4471.6000000000004</v>
      </c>
      <c r="M23" s="17">
        <f t="shared" si="9"/>
        <v>5309.7000000000007</v>
      </c>
    </row>
    <row r="24" spans="1:13" ht="44.25" customHeight="1" x14ac:dyDescent="0.3">
      <c r="A24" s="60" t="s">
        <v>11</v>
      </c>
      <c r="B24" s="9" t="s">
        <v>4</v>
      </c>
      <c r="C24" s="49">
        <v>1047.4000000000001</v>
      </c>
      <c r="D24" s="17"/>
      <c r="E24" s="49">
        <f t="shared" si="8"/>
        <v>1047.4000000000001</v>
      </c>
      <c r="F24" s="5"/>
      <c r="G24" s="17">
        <f t="shared" si="1"/>
        <v>1047.4000000000001</v>
      </c>
      <c r="H24" s="5"/>
      <c r="I24" s="17">
        <f t="shared" si="2"/>
        <v>1047.4000000000001</v>
      </c>
      <c r="J24" s="5"/>
      <c r="K24" s="17">
        <f t="shared" si="3"/>
        <v>1047.4000000000001</v>
      </c>
      <c r="L24" s="104"/>
      <c r="M24" s="17">
        <f t="shared" si="9"/>
        <v>1047.4000000000001</v>
      </c>
    </row>
    <row r="25" spans="1:13" x14ac:dyDescent="0.3">
      <c r="A25" s="59" t="s">
        <v>741</v>
      </c>
      <c r="B25" s="8" t="s">
        <v>43</v>
      </c>
      <c r="C25" s="3">
        <f>C26</f>
        <v>4840</v>
      </c>
      <c r="D25" s="3">
        <f t="shared" ref="D25" si="14">D26</f>
        <v>0</v>
      </c>
      <c r="E25" s="3">
        <f>E26</f>
        <v>4840</v>
      </c>
      <c r="F25" s="3">
        <f>F26</f>
        <v>0</v>
      </c>
      <c r="G25" s="21">
        <f t="shared" si="1"/>
        <v>4840</v>
      </c>
      <c r="H25" s="3">
        <f>H26</f>
        <v>0</v>
      </c>
      <c r="I25" s="21">
        <f t="shared" si="2"/>
        <v>4840</v>
      </c>
      <c r="J25" s="3">
        <f>J26</f>
        <v>0</v>
      </c>
      <c r="K25" s="21">
        <f t="shared" si="3"/>
        <v>4840</v>
      </c>
      <c r="L25" s="3">
        <f>L26</f>
        <v>0</v>
      </c>
      <c r="M25" s="21">
        <f t="shared" si="9"/>
        <v>4840</v>
      </c>
    </row>
    <row r="26" spans="1:13" x14ac:dyDescent="0.3">
      <c r="A26" s="60" t="s">
        <v>44</v>
      </c>
      <c r="B26" s="9" t="s">
        <v>5</v>
      </c>
      <c r="C26" s="49">
        <v>4840</v>
      </c>
      <c r="D26" s="17"/>
      <c r="E26" s="49">
        <f t="shared" si="8"/>
        <v>4840</v>
      </c>
      <c r="F26" s="5"/>
      <c r="G26" s="17">
        <f t="shared" si="1"/>
        <v>4840</v>
      </c>
      <c r="H26" s="5"/>
      <c r="I26" s="17">
        <f t="shared" si="2"/>
        <v>4840</v>
      </c>
      <c r="J26" s="5"/>
      <c r="K26" s="17">
        <f t="shared" si="3"/>
        <v>4840</v>
      </c>
      <c r="L26" s="104"/>
      <c r="M26" s="17">
        <f t="shared" si="9"/>
        <v>4840</v>
      </c>
    </row>
    <row r="27" spans="1:13" ht="28.15" customHeight="1" x14ac:dyDescent="0.3">
      <c r="A27" s="59" t="s">
        <v>45</v>
      </c>
      <c r="B27" s="8" t="s">
        <v>46</v>
      </c>
      <c r="C27" s="3">
        <f>C28+C29</f>
        <v>5506.9</v>
      </c>
      <c r="D27" s="17"/>
      <c r="E27" s="3">
        <f t="shared" si="8"/>
        <v>5506.9</v>
      </c>
      <c r="F27" s="3">
        <f>F28+F29</f>
        <v>0</v>
      </c>
      <c r="G27" s="21">
        <f t="shared" si="1"/>
        <v>5506.9</v>
      </c>
      <c r="H27" s="3">
        <f>H28+H29</f>
        <v>0</v>
      </c>
      <c r="I27" s="21">
        <f t="shared" si="2"/>
        <v>5506.9</v>
      </c>
      <c r="J27" s="3">
        <f>J28+J29</f>
        <v>0</v>
      </c>
      <c r="K27" s="21">
        <f t="shared" si="3"/>
        <v>5506.9</v>
      </c>
      <c r="L27" s="3">
        <f>L28+L29</f>
        <v>0</v>
      </c>
      <c r="M27" s="21">
        <f t="shared" si="9"/>
        <v>5506.9</v>
      </c>
    </row>
    <row r="28" spans="1:13" ht="62.25" customHeight="1" x14ac:dyDescent="0.3">
      <c r="A28" s="60" t="s">
        <v>520</v>
      </c>
      <c r="B28" s="10" t="s">
        <v>7</v>
      </c>
      <c r="C28" s="49">
        <v>1100</v>
      </c>
      <c r="D28" s="17"/>
      <c r="E28" s="49">
        <f t="shared" si="8"/>
        <v>1100</v>
      </c>
      <c r="F28" s="5"/>
      <c r="G28" s="17">
        <f t="shared" si="1"/>
        <v>1100</v>
      </c>
      <c r="H28" s="5"/>
      <c r="I28" s="17">
        <f t="shared" si="2"/>
        <v>1100</v>
      </c>
      <c r="J28" s="5"/>
      <c r="K28" s="17">
        <f t="shared" si="3"/>
        <v>1100</v>
      </c>
      <c r="L28" s="104"/>
      <c r="M28" s="17">
        <f t="shared" si="9"/>
        <v>1100</v>
      </c>
    </row>
    <row r="29" spans="1:13" ht="45.75" customHeight="1" x14ac:dyDescent="0.3">
      <c r="A29" s="60" t="s">
        <v>10</v>
      </c>
      <c r="B29" s="10" t="s">
        <v>6</v>
      </c>
      <c r="C29" s="49">
        <v>4406.8999999999996</v>
      </c>
      <c r="D29" s="17"/>
      <c r="E29" s="49">
        <f t="shared" si="8"/>
        <v>4406.8999999999996</v>
      </c>
      <c r="F29" s="5"/>
      <c r="G29" s="17">
        <f t="shared" si="1"/>
        <v>4406.8999999999996</v>
      </c>
      <c r="H29" s="5"/>
      <c r="I29" s="17">
        <f t="shared" si="2"/>
        <v>4406.8999999999996</v>
      </c>
      <c r="J29" s="5"/>
      <c r="K29" s="17">
        <f t="shared" si="3"/>
        <v>4406.8999999999996</v>
      </c>
      <c r="L29" s="104"/>
      <c r="M29" s="17">
        <f t="shared" si="9"/>
        <v>4406.8999999999996</v>
      </c>
    </row>
    <row r="30" spans="1:13" x14ac:dyDescent="0.3">
      <c r="A30" s="59" t="s">
        <v>47</v>
      </c>
      <c r="B30" s="8" t="s">
        <v>48</v>
      </c>
      <c r="C30" s="3">
        <v>4000</v>
      </c>
      <c r="D30" s="17"/>
      <c r="E30" s="3">
        <f t="shared" si="8"/>
        <v>4000</v>
      </c>
      <c r="F30" s="5"/>
      <c r="G30" s="21">
        <f t="shared" si="1"/>
        <v>4000</v>
      </c>
      <c r="H30" s="5"/>
      <c r="I30" s="21">
        <f t="shared" si="2"/>
        <v>4000</v>
      </c>
      <c r="J30" s="5"/>
      <c r="K30" s="21">
        <f t="shared" si="3"/>
        <v>4000</v>
      </c>
      <c r="L30" s="104"/>
      <c r="M30" s="21">
        <f t="shared" si="9"/>
        <v>4000</v>
      </c>
    </row>
    <row r="31" spans="1:13" x14ac:dyDescent="0.3">
      <c r="A31" s="59" t="s">
        <v>49</v>
      </c>
      <c r="B31" s="8" t="s">
        <v>742</v>
      </c>
      <c r="C31" s="3">
        <v>700</v>
      </c>
      <c r="D31" s="17"/>
      <c r="E31" s="3">
        <f t="shared" si="8"/>
        <v>700</v>
      </c>
      <c r="F31" s="5"/>
      <c r="G31" s="21">
        <f t="shared" si="1"/>
        <v>700</v>
      </c>
      <c r="H31" s="5"/>
      <c r="I31" s="21">
        <f t="shared" si="2"/>
        <v>700</v>
      </c>
      <c r="J31" s="5"/>
      <c r="K31" s="21">
        <f t="shared" si="3"/>
        <v>700</v>
      </c>
      <c r="L31" s="104"/>
      <c r="M31" s="21">
        <f t="shared" si="9"/>
        <v>700</v>
      </c>
    </row>
    <row r="32" spans="1:13" x14ac:dyDescent="0.3">
      <c r="A32" s="61" t="s">
        <v>50</v>
      </c>
      <c r="B32" s="8" t="s">
        <v>51</v>
      </c>
      <c r="C32" s="3">
        <f>C33</f>
        <v>874911.04</v>
      </c>
      <c r="D32" s="3">
        <f>D33</f>
        <v>99293.3</v>
      </c>
      <c r="E32" s="3">
        <f>E33</f>
        <v>974204.34</v>
      </c>
      <c r="F32" s="3">
        <f>F33</f>
        <v>30000</v>
      </c>
      <c r="G32" s="21">
        <f t="shared" si="1"/>
        <v>1004204.34</v>
      </c>
      <c r="H32" s="3">
        <f>H33</f>
        <v>106968.60999999999</v>
      </c>
      <c r="I32" s="21">
        <f t="shared" si="2"/>
        <v>1111172.95</v>
      </c>
      <c r="J32" s="3">
        <f>J33</f>
        <v>5811.1</v>
      </c>
      <c r="K32" s="21">
        <f t="shared" si="3"/>
        <v>1116984.05</v>
      </c>
      <c r="L32" s="3">
        <f>L33</f>
        <v>2264</v>
      </c>
      <c r="M32" s="21">
        <f t="shared" si="9"/>
        <v>1119248.05</v>
      </c>
    </row>
    <row r="33" spans="1:13" ht="26.25" customHeight="1" x14ac:dyDescent="0.3">
      <c r="A33" s="61" t="s">
        <v>52</v>
      </c>
      <c r="B33" s="8" t="s">
        <v>53</v>
      </c>
      <c r="C33" s="3">
        <f>C34+C37+C47+C59</f>
        <v>874911.04</v>
      </c>
      <c r="D33" s="3">
        <f>D34+D37+D47+D59</f>
        <v>99293.3</v>
      </c>
      <c r="E33" s="3">
        <f>E34+E37+E47+E59</f>
        <v>974204.34</v>
      </c>
      <c r="F33" s="3">
        <f>F34+F37+F47+F59</f>
        <v>30000</v>
      </c>
      <c r="G33" s="21">
        <f t="shared" si="1"/>
        <v>1004204.34</v>
      </c>
      <c r="H33" s="3">
        <f>H34+H37+H47+H59</f>
        <v>106968.60999999999</v>
      </c>
      <c r="I33" s="21">
        <f t="shared" si="2"/>
        <v>1111172.95</v>
      </c>
      <c r="J33" s="3">
        <f>J34+J37+J47+J59</f>
        <v>5811.1</v>
      </c>
      <c r="K33" s="21">
        <f t="shared" si="3"/>
        <v>1116984.05</v>
      </c>
      <c r="L33" s="3">
        <f>L34+L37+L47+L59</f>
        <v>2264</v>
      </c>
      <c r="M33" s="21">
        <f t="shared" si="9"/>
        <v>1119248.05</v>
      </c>
    </row>
    <row r="34" spans="1:13" ht="27" customHeight="1" x14ac:dyDescent="0.3">
      <c r="A34" s="61" t="s">
        <v>612</v>
      </c>
      <c r="B34" s="8" t="s">
        <v>743</v>
      </c>
      <c r="C34" s="3">
        <f>C35+C36</f>
        <v>108616</v>
      </c>
      <c r="D34" s="3">
        <f t="shared" ref="D34:E34" si="15">D35+D36</f>
        <v>9430.7999999999993</v>
      </c>
      <c r="E34" s="3">
        <f t="shared" si="15"/>
        <v>118046.8</v>
      </c>
      <c r="F34" s="3">
        <f t="shared" ref="F34:H34" si="16">F35+F36</f>
        <v>0</v>
      </c>
      <c r="G34" s="21">
        <f t="shared" si="1"/>
        <v>118046.8</v>
      </c>
      <c r="H34" s="3">
        <f t="shared" si="16"/>
        <v>0</v>
      </c>
      <c r="I34" s="21">
        <f t="shared" si="2"/>
        <v>118046.8</v>
      </c>
      <c r="J34" s="3">
        <f t="shared" ref="J34:L34" si="17">J35+J36</f>
        <v>0</v>
      </c>
      <c r="K34" s="21">
        <f t="shared" si="3"/>
        <v>118046.8</v>
      </c>
      <c r="L34" s="3">
        <f t="shared" si="17"/>
        <v>0</v>
      </c>
      <c r="M34" s="21">
        <f t="shared" si="9"/>
        <v>118046.8</v>
      </c>
    </row>
    <row r="35" spans="1:13" ht="48" customHeight="1" x14ac:dyDescent="0.3">
      <c r="A35" s="62" t="s">
        <v>599</v>
      </c>
      <c r="B35" s="9" t="s">
        <v>806</v>
      </c>
      <c r="C35" s="49">
        <v>108616</v>
      </c>
      <c r="D35" s="17"/>
      <c r="E35" s="49">
        <f t="shared" si="8"/>
        <v>108616</v>
      </c>
      <c r="F35" s="5"/>
      <c r="G35" s="17">
        <f t="shared" si="1"/>
        <v>108616</v>
      </c>
      <c r="H35" s="5"/>
      <c r="I35" s="17">
        <f t="shared" si="2"/>
        <v>108616</v>
      </c>
      <c r="J35" s="5"/>
      <c r="K35" s="17">
        <f t="shared" si="3"/>
        <v>108616</v>
      </c>
      <c r="L35" s="104"/>
      <c r="M35" s="17">
        <f t="shared" si="9"/>
        <v>108616</v>
      </c>
    </row>
    <row r="36" spans="1:13" ht="31.5" customHeight="1" x14ac:dyDescent="0.3">
      <c r="A36" s="62" t="s">
        <v>913</v>
      </c>
      <c r="B36" s="9" t="s">
        <v>914</v>
      </c>
      <c r="C36" s="49"/>
      <c r="D36" s="17">
        <v>9430.7999999999993</v>
      </c>
      <c r="E36" s="49">
        <f t="shared" si="8"/>
        <v>9430.7999999999993</v>
      </c>
      <c r="F36" s="5"/>
      <c r="G36" s="17">
        <f t="shared" si="1"/>
        <v>9430.7999999999993</v>
      </c>
      <c r="H36" s="5"/>
      <c r="I36" s="17">
        <f t="shared" si="2"/>
        <v>9430.7999999999993</v>
      </c>
      <c r="J36" s="5"/>
      <c r="K36" s="17">
        <f t="shared" si="3"/>
        <v>9430.7999999999993</v>
      </c>
      <c r="L36" s="104"/>
      <c r="M36" s="17">
        <f t="shared" si="9"/>
        <v>9430.7999999999993</v>
      </c>
    </row>
    <row r="37" spans="1:13" ht="27" customHeight="1" x14ac:dyDescent="0.3">
      <c r="A37" s="61" t="s">
        <v>613</v>
      </c>
      <c r="B37" s="8" t="s">
        <v>744</v>
      </c>
      <c r="C37" s="3">
        <f>C38+C40+C41+C42+C45+C46+C44</f>
        <v>69225.899999999994</v>
      </c>
      <c r="D37" s="3">
        <f>D38+D40+D41+D42+D45+D46+D44</f>
        <v>0</v>
      </c>
      <c r="E37" s="3">
        <f>E38+E40+E41+E42+E45+E46+E44</f>
        <v>69225.899999999994</v>
      </c>
      <c r="F37" s="3">
        <f t="shared" ref="F37:G37" si="18">F38+F40+F41+F42+F45+F46+F44+F39+F43</f>
        <v>30000</v>
      </c>
      <c r="G37" s="3">
        <f t="shared" si="18"/>
        <v>99225.900000000009</v>
      </c>
      <c r="H37" s="3">
        <f t="shared" ref="H37:M37" si="19">H38+H40+H41+H42+H45+H46+H44+H39+H43</f>
        <v>107197.20999999999</v>
      </c>
      <c r="I37" s="3">
        <f t="shared" si="19"/>
        <v>206423.11000000002</v>
      </c>
      <c r="J37" s="3">
        <f t="shared" si="19"/>
        <v>107.5</v>
      </c>
      <c r="K37" s="3">
        <f t="shared" si="19"/>
        <v>206530.61000000002</v>
      </c>
      <c r="L37" s="3">
        <f t="shared" si="19"/>
        <v>0</v>
      </c>
      <c r="M37" s="3">
        <f t="shared" si="19"/>
        <v>206530.61000000002</v>
      </c>
    </row>
    <row r="38" spans="1:13" ht="82.15" customHeight="1" x14ac:dyDescent="0.3">
      <c r="A38" s="4" t="s">
        <v>627</v>
      </c>
      <c r="B38" s="9" t="s">
        <v>626</v>
      </c>
      <c r="C38" s="49">
        <v>47885.599999999999</v>
      </c>
      <c r="D38" s="17"/>
      <c r="E38" s="49">
        <f>C38+D38</f>
        <v>47885.599999999999</v>
      </c>
      <c r="F38" s="105">
        <v>30000</v>
      </c>
      <c r="G38" s="17">
        <f t="shared" si="1"/>
        <v>77885.600000000006</v>
      </c>
      <c r="H38" s="70"/>
      <c r="I38" s="17">
        <f t="shared" si="2"/>
        <v>77885.600000000006</v>
      </c>
      <c r="J38" s="70"/>
      <c r="K38" s="17">
        <f t="shared" ref="K38:K64" si="20">I38+J38</f>
        <v>77885.600000000006</v>
      </c>
      <c r="L38" s="104"/>
      <c r="M38" s="17">
        <f t="shared" ref="M38:M58" si="21">K38+L38</f>
        <v>77885.600000000006</v>
      </c>
    </row>
    <row r="39" spans="1:13" ht="107.45" customHeight="1" x14ac:dyDescent="0.3">
      <c r="A39" s="4" t="s">
        <v>952</v>
      </c>
      <c r="B39" s="9" t="s">
        <v>953</v>
      </c>
      <c r="C39" s="49"/>
      <c r="D39" s="17"/>
      <c r="E39" s="49"/>
      <c r="F39" s="70"/>
      <c r="G39" s="17"/>
      <c r="H39" s="17">
        <v>89210</v>
      </c>
      <c r="I39" s="17">
        <f t="shared" si="2"/>
        <v>89210</v>
      </c>
      <c r="J39" s="104"/>
      <c r="K39" s="17">
        <f t="shared" si="20"/>
        <v>89210</v>
      </c>
      <c r="L39" s="104"/>
      <c r="M39" s="17">
        <f t="shared" si="21"/>
        <v>89210</v>
      </c>
    </row>
    <row r="40" spans="1:13" ht="82.15" customHeight="1" x14ac:dyDescent="0.3">
      <c r="A40" s="4" t="s">
        <v>909</v>
      </c>
      <c r="B40" s="9" t="s">
        <v>910</v>
      </c>
      <c r="C40" s="49">
        <v>6483.3</v>
      </c>
      <c r="D40" s="17"/>
      <c r="E40" s="49">
        <f t="shared" ref="E40:E46" si="22">C40+D40</f>
        <v>6483.3</v>
      </c>
      <c r="F40" s="5"/>
      <c r="G40" s="17">
        <f t="shared" si="1"/>
        <v>6483.3</v>
      </c>
      <c r="H40" s="6">
        <f>-6483.3+5665.8</f>
        <v>-817.5</v>
      </c>
      <c r="I40" s="17">
        <f t="shared" si="2"/>
        <v>5665.8</v>
      </c>
      <c r="J40" s="5"/>
      <c r="K40" s="17">
        <f t="shared" si="20"/>
        <v>5665.8</v>
      </c>
      <c r="L40" s="104"/>
      <c r="M40" s="17">
        <f t="shared" si="21"/>
        <v>5665.8</v>
      </c>
    </row>
    <row r="41" spans="1:13" ht="90" customHeight="1" x14ac:dyDescent="0.3">
      <c r="A41" s="4" t="s">
        <v>808</v>
      </c>
      <c r="B41" s="9" t="s">
        <v>870</v>
      </c>
      <c r="C41" s="49">
        <v>617.29999999999995</v>
      </c>
      <c r="D41" s="17"/>
      <c r="E41" s="49">
        <f t="shared" si="22"/>
        <v>617.29999999999995</v>
      </c>
      <c r="F41" s="5"/>
      <c r="G41" s="17">
        <f t="shared" si="1"/>
        <v>617.29999999999995</v>
      </c>
      <c r="H41" s="6"/>
      <c r="I41" s="17">
        <f t="shared" si="2"/>
        <v>617.29999999999995</v>
      </c>
      <c r="J41" s="5"/>
      <c r="K41" s="17">
        <f t="shared" si="20"/>
        <v>617.29999999999995</v>
      </c>
      <c r="L41" s="104"/>
      <c r="M41" s="17">
        <f t="shared" si="21"/>
        <v>617.29999999999995</v>
      </c>
    </row>
    <row r="42" spans="1:13" ht="58.15" customHeight="1" x14ac:dyDescent="0.3">
      <c r="A42" s="4" t="s">
        <v>809</v>
      </c>
      <c r="B42" s="9" t="s">
        <v>810</v>
      </c>
      <c r="C42" s="49">
        <v>966.2</v>
      </c>
      <c r="D42" s="49"/>
      <c r="E42" s="49">
        <f t="shared" si="22"/>
        <v>966.2</v>
      </c>
      <c r="F42" s="5"/>
      <c r="G42" s="17">
        <f t="shared" si="1"/>
        <v>966.2</v>
      </c>
      <c r="H42" s="6"/>
      <c r="I42" s="17">
        <f t="shared" si="2"/>
        <v>966.2</v>
      </c>
      <c r="J42" s="5"/>
      <c r="K42" s="17">
        <f t="shared" si="20"/>
        <v>966.2</v>
      </c>
      <c r="L42" s="104"/>
      <c r="M42" s="17">
        <f t="shared" si="21"/>
        <v>966.2</v>
      </c>
    </row>
    <row r="43" spans="1:13" ht="36.6" customHeight="1" x14ac:dyDescent="0.3">
      <c r="A43" s="4" t="s">
        <v>954</v>
      </c>
      <c r="B43" s="9" t="s">
        <v>955</v>
      </c>
      <c r="C43" s="49"/>
      <c r="D43" s="49"/>
      <c r="E43" s="49"/>
      <c r="F43" s="5"/>
      <c r="G43" s="17"/>
      <c r="H43" s="17">
        <v>18804.71</v>
      </c>
      <c r="I43" s="17">
        <f t="shared" si="2"/>
        <v>18804.71</v>
      </c>
      <c r="J43" s="104"/>
      <c r="K43" s="17">
        <f t="shared" si="20"/>
        <v>18804.71</v>
      </c>
      <c r="L43" s="104"/>
      <c r="M43" s="17">
        <f t="shared" si="21"/>
        <v>18804.71</v>
      </c>
    </row>
    <row r="44" spans="1:13" ht="33" customHeight="1" x14ac:dyDescent="0.3">
      <c r="A44" s="4" t="s">
        <v>600</v>
      </c>
      <c r="B44" s="9" t="s">
        <v>907</v>
      </c>
      <c r="C44" s="49">
        <v>473.5</v>
      </c>
      <c r="D44" s="49"/>
      <c r="E44" s="49">
        <f t="shared" si="22"/>
        <v>473.5</v>
      </c>
      <c r="F44" s="5"/>
      <c r="G44" s="17">
        <f t="shared" si="1"/>
        <v>473.5</v>
      </c>
      <c r="H44" s="5"/>
      <c r="I44" s="17">
        <f t="shared" si="2"/>
        <v>473.5</v>
      </c>
      <c r="J44" s="6">
        <v>107.5</v>
      </c>
      <c r="K44" s="17">
        <f t="shared" si="20"/>
        <v>581</v>
      </c>
      <c r="L44" s="17"/>
      <c r="M44" s="17">
        <f t="shared" si="21"/>
        <v>581</v>
      </c>
    </row>
    <row r="45" spans="1:13" ht="29.25" customHeight="1" x14ac:dyDescent="0.3">
      <c r="A45" s="62" t="s">
        <v>601</v>
      </c>
      <c r="B45" s="9" t="s">
        <v>807</v>
      </c>
      <c r="C45" s="49">
        <v>12000</v>
      </c>
      <c r="D45" s="17"/>
      <c r="E45" s="49">
        <f t="shared" si="22"/>
        <v>12000</v>
      </c>
      <c r="F45" s="5"/>
      <c r="G45" s="17">
        <f t="shared" si="1"/>
        <v>12000</v>
      </c>
      <c r="H45" s="5"/>
      <c r="I45" s="17">
        <f t="shared" si="2"/>
        <v>12000</v>
      </c>
      <c r="J45" s="5"/>
      <c r="K45" s="17">
        <f t="shared" si="20"/>
        <v>12000</v>
      </c>
      <c r="L45" s="104"/>
      <c r="M45" s="17">
        <f t="shared" si="21"/>
        <v>12000</v>
      </c>
    </row>
    <row r="46" spans="1:13" ht="29.25" customHeight="1" x14ac:dyDescent="0.3">
      <c r="A46" s="62" t="s">
        <v>614</v>
      </c>
      <c r="B46" s="9" t="s">
        <v>16</v>
      </c>
      <c r="C46" s="49">
        <v>800</v>
      </c>
      <c r="D46" s="17"/>
      <c r="E46" s="49">
        <f t="shared" si="22"/>
        <v>800</v>
      </c>
      <c r="F46" s="5"/>
      <c r="G46" s="17">
        <f t="shared" si="1"/>
        <v>800</v>
      </c>
      <c r="H46" s="5"/>
      <c r="I46" s="17">
        <f t="shared" si="2"/>
        <v>800</v>
      </c>
      <c r="J46" s="5"/>
      <c r="K46" s="17">
        <f t="shared" si="20"/>
        <v>800</v>
      </c>
      <c r="L46" s="104"/>
      <c r="M46" s="17">
        <f t="shared" si="21"/>
        <v>800</v>
      </c>
    </row>
    <row r="47" spans="1:13" ht="26.25" customHeight="1" x14ac:dyDescent="0.3">
      <c r="A47" s="61" t="s">
        <v>615</v>
      </c>
      <c r="B47" s="8" t="s">
        <v>745</v>
      </c>
      <c r="C47" s="3">
        <f>C49+C50+C51+C52+C53+C54+C58+C56+C57+C48+C55</f>
        <v>580513.6</v>
      </c>
      <c r="D47" s="3">
        <f>D49+D50+D51+D52+D53+D54+D58+D56+D57+D48+D55</f>
        <v>89328.4</v>
      </c>
      <c r="E47" s="3">
        <f>E49+E50+E51+E52+E53+E54+E58+E56+E57+E48+E55</f>
        <v>669842</v>
      </c>
      <c r="F47" s="3">
        <f>F49+F50+F51+F52+F53+F54+F58+F56+F57+F48+F55</f>
        <v>0</v>
      </c>
      <c r="G47" s="21">
        <f t="shared" si="1"/>
        <v>669842</v>
      </c>
      <c r="H47" s="3">
        <f>H49+H50+H51+H52+H53+H54+H58+H56+H57+H48+H55</f>
        <v>0</v>
      </c>
      <c r="I47" s="21">
        <f t="shared" si="2"/>
        <v>669842</v>
      </c>
      <c r="J47" s="3">
        <f>J49+J50+J51+J52+J53+J54+J58+J56+J57+J48+J55</f>
        <v>0</v>
      </c>
      <c r="K47" s="21">
        <f t="shared" si="20"/>
        <v>669842</v>
      </c>
      <c r="L47" s="3">
        <f>L49+L50+L51+L52+L53+L54+L58+L56+L57+L48+L55</f>
        <v>2264</v>
      </c>
      <c r="M47" s="21">
        <f t="shared" si="21"/>
        <v>672106</v>
      </c>
    </row>
    <row r="48" spans="1:13" ht="76.5" customHeight="1" x14ac:dyDescent="0.3">
      <c r="A48" s="62" t="s">
        <v>917</v>
      </c>
      <c r="B48" s="9" t="s">
        <v>1004</v>
      </c>
      <c r="C48" s="3"/>
      <c r="D48" s="49">
        <v>1689.6</v>
      </c>
      <c r="E48" s="49">
        <f>C48+D48</f>
        <v>1689.6</v>
      </c>
      <c r="F48" s="5"/>
      <c r="G48" s="17">
        <f t="shared" si="1"/>
        <v>1689.6</v>
      </c>
      <c r="H48" s="5"/>
      <c r="I48" s="17">
        <f t="shared" si="2"/>
        <v>1689.6</v>
      </c>
      <c r="J48" s="5"/>
      <c r="K48" s="17">
        <f t="shared" si="20"/>
        <v>1689.6</v>
      </c>
      <c r="L48" s="104"/>
      <c r="M48" s="17">
        <f t="shared" si="21"/>
        <v>1689.6</v>
      </c>
    </row>
    <row r="49" spans="1:13" ht="76.5" customHeight="1" x14ac:dyDescent="0.3">
      <c r="A49" s="62" t="s">
        <v>617</v>
      </c>
      <c r="B49" s="9" t="s">
        <v>611</v>
      </c>
      <c r="C49" s="49">
        <v>188222</v>
      </c>
      <c r="D49" s="17">
        <v>19184.8</v>
      </c>
      <c r="E49" s="49">
        <f t="shared" ref="E49:E58" si="23">C49+D49</f>
        <v>207406.8</v>
      </c>
      <c r="F49" s="5"/>
      <c r="G49" s="17">
        <f t="shared" si="1"/>
        <v>207406.8</v>
      </c>
      <c r="H49" s="5"/>
      <c r="I49" s="17">
        <f t="shared" si="2"/>
        <v>207406.8</v>
      </c>
      <c r="J49" s="5"/>
      <c r="K49" s="17">
        <f t="shared" si="20"/>
        <v>207406.8</v>
      </c>
      <c r="L49" s="104"/>
      <c r="M49" s="17">
        <f t="shared" si="21"/>
        <v>207406.8</v>
      </c>
    </row>
    <row r="50" spans="1:13" ht="110.25" customHeight="1" x14ac:dyDescent="0.3">
      <c r="A50" s="62" t="s">
        <v>618</v>
      </c>
      <c r="B50" s="9" t="s">
        <v>633</v>
      </c>
      <c r="C50" s="49">
        <v>356117</v>
      </c>
      <c r="D50" s="17">
        <v>36373</v>
      </c>
      <c r="E50" s="49">
        <f t="shared" si="23"/>
        <v>392490</v>
      </c>
      <c r="F50" s="5"/>
      <c r="G50" s="17">
        <f t="shared" si="1"/>
        <v>392490</v>
      </c>
      <c r="H50" s="5"/>
      <c r="I50" s="17">
        <f t="shared" si="2"/>
        <v>392490</v>
      </c>
      <c r="J50" s="5"/>
      <c r="K50" s="17">
        <f t="shared" si="20"/>
        <v>392490</v>
      </c>
      <c r="L50" s="104"/>
      <c r="M50" s="17">
        <f t="shared" si="21"/>
        <v>392490</v>
      </c>
    </row>
    <row r="51" spans="1:13" ht="46.5" customHeight="1" x14ac:dyDescent="0.3">
      <c r="A51" s="62" t="s">
        <v>619</v>
      </c>
      <c r="B51" s="9" t="s">
        <v>17</v>
      </c>
      <c r="C51" s="49">
        <v>3873.1</v>
      </c>
      <c r="D51" s="17"/>
      <c r="E51" s="49">
        <f t="shared" si="23"/>
        <v>3873.1</v>
      </c>
      <c r="F51" s="5"/>
      <c r="G51" s="17">
        <f t="shared" si="1"/>
        <v>3873.1</v>
      </c>
      <c r="H51" s="5"/>
      <c r="I51" s="17">
        <f t="shared" si="2"/>
        <v>3873.1</v>
      </c>
      <c r="J51" s="5"/>
      <c r="K51" s="17">
        <f t="shared" si="20"/>
        <v>3873.1</v>
      </c>
      <c r="L51" s="17">
        <v>2103</v>
      </c>
      <c r="M51" s="17">
        <f t="shared" si="21"/>
        <v>5976.1</v>
      </c>
    </row>
    <row r="52" spans="1:13" ht="65.25" customHeight="1" x14ac:dyDescent="0.3">
      <c r="A52" s="62" t="s">
        <v>620</v>
      </c>
      <c r="B52" s="9" t="s">
        <v>18</v>
      </c>
      <c r="C52" s="49">
        <v>20775</v>
      </c>
      <c r="D52" s="17">
        <v>2081</v>
      </c>
      <c r="E52" s="49">
        <f t="shared" si="23"/>
        <v>22856</v>
      </c>
      <c r="F52" s="5"/>
      <c r="G52" s="17">
        <f t="shared" si="1"/>
        <v>22856</v>
      </c>
      <c r="H52" s="5"/>
      <c r="I52" s="17">
        <f t="shared" si="2"/>
        <v>22856</v>
      </c>
      <c r="J52" s="5"/>
      <c r="K52" s="17">
        <f t="shared" si="20"/>
        <v>22856</v>
      </c>
      <c r="L52" s="104"/>
      <c r="M52" s="17">
        <f t="shared" si="21"/>
        <v>22856</v>
      </c>
    </row>
    <row r="53" spans="1:13" ht="63.75" customHeight="1" x14ac:dyDescent="0.3">
      <c r="A53" s="62" t="s">
        <v>621</v>
      </c>
      <c r="B53" s="9" t="s">
        <v>19</v>
      </c>
      <c r="C53" s="49">
        <v>4993</v>
      </c>
      <c r="D53" s="17"/>
      <c r="E53" s="49">
        <f t="shared" si="23"/>
        <v>4993</v>
      </c>
      <c r="F53" s="5"/>
      <c r="G53" s="17">
        <f t="shared" si="1"/>
        <v>4993</v>
      </c>
      <c r="H53" s="5"/>
      <c r="I53" s="17">
        <f t="shared" si="2"/>
        <v>4993</v>
      </c>
      <c r="J53" s="5"/>
      <c r="K53" s="17">
        <f t="shared" si="20"/>
        <v>4993</v>
      </c>
      <c r="L53" s="104"/>
      <c r="M53" s="17">
        <f t="shared" si="21"/>
        <v>4993</v>
      </c>
    </row>
    <row r="54" spans="1:13" ht="60" x14ac:dyDescent="0.3">
      <c r="A54" s="62" t="s">
        <v>622</v>
      </c>
      <c r="B54" s="9" t="s">
        <v>20</v>
      </c>
      <c r="C54" s="49">
        <v>764</v>
      </c>
      <c r="D54" s="17"/>
      <c r="E54" s="49">
        <f t="shared" si="23"/>
        <v>764</v>
      </c>
      <c r="F54" s="5"/>
      <c r="G54" s="17">
        <f t="shared" si="1"/>
        <v>764</v>
      </c>
      <c r="H54" s="5"/>
      <c r="I54" s="17">
        <f t="shared" si="2"/>
        <v>764</v>
      </c>
      <c r="J54" s="5"/>
      <c r="K54" s="17">
        <f t="shared" si="20"/>
        <v>764</v>
      </c>
      <c r="L54" s="104"/>
      <c r="M54" s="17">
        <f t="shared" si="21"/>
        <v>764</v>
      </c>
    </row>
    <row r="55" spans="1:13" ht="60" x14ac:dyDescent="0.3">
      <c r="A55" s="62" t="s">
        <v>915</v>
      </c>
      <c r="B55" s="9" t="s">
        <v>916</v>
      </c>
      <c r="C55" s="49"/>
      <c r="D55" s="17">
        <v>30000</v>
      </c>
      <c r="E55" s="49">
        <f t="shared" si="23"/>
        <v>30000</v>
      </c>
      <c r="F55" s="5"/>
      <c r="G55" s="17">
        <f t="shared" si="1"/>
        <v>30000</v>
      </c>
      <c r="H55" s="5"/>
      <c r="I55" s="17">
        <f t="shared" si="2"/>
        <v>30000</v>
      </c>
      <c r="J55" s="5"/>
      <c r="K55" s="17">
        <f t="shared" si="20"/>
        <v>30000</v>
      </c>
      <c r="L55" s="104"/>
      <c r="M55" s="17">
        <f t="shared" si="21"/>
        <v>30000</v>
      </c>
    </row>
    <row r="56" spans="1:13" ht="90" x14ac:dyDescent="0.3">
      <c r="A56" s="4" t="s">
        <v>623</v>
      </c>
      <c r="B56" s="9" t="s">
        <v>21</v>
      </c>
      <c r="C56" s="49">
        <v>2900</v>
      </c>
      <c r="D56" s="17"/>
      <c r="E56" s="49">
        <f t="shared" si="23"/>
        <v>2900</v>
      </c>
      <c r="F56" s="5"/>
      <c r="G56" s="17">
        <f t="shared" si="1"/>
        <v>2900</v>
      </c>
      <c r="H56" s="5"/>
      <c r="I56" s="17">
        <f t="shared" si="2"/>
        <v>2900</v>
      </c>
      <c r="J56" s="5"/>
      <c r="K56" s="17">
        <f t="shared" si="20"/>
        <v>2900</v>
      </c>
      <c r="L56" s="104"/>
      <c r="M56" s="17">
        <f t="shared" si="21"/>
        <v>2900</v>
      </c>
    </row>
    <row r="57" spans="1:13" ht="46.9" customHeight="1" x14ac:dyDescent="0.3">
      <c r="A57" s="62" t="s">
        <v>616</v>
      </c>
      <c r="B57" s="9" t="s">
        <v>956</v>
      </c>
      <c r="C57" s="49">
        <v>2630</v>
      </c>
      <c r="D57" s="17"/>
      <c r="E57" s="49">
        <f t="shared" si="23"/>
        <v>2630</v>
      </c>
      <c r="F57" s="5"/>
      <c r="G57" s="17">
        <f t="shared" si="1"/>
        <v>2630</v>
      </c>
      <c r="H57" s="5"/>
      <c r="I57" s="17">
        <f t="shared" si="2"/>
        <v>2630</v>
      </c>
      <c r="J57" s="5"/>
      <c r="K57" s="17">
        <f t="shared" si="20"/>
        <v>2630</v>
      </c>
      <c r="L57" s="17">
        <v>161</v>
      </c>
      <c r="M57" s="17">
        <f t="shared" si="21"/>
        <v>2791</v>
      </c>
    </row>
    <row r="58" spans="1:13" ht="59.25" customHeight="1" x14ac:dyDescent="0.3">
      <c r="A58" s="63" t="s">
        <v>908</v>
      </c>
      <c r="B58" s="64" t="s">
        <v>871</v>
      </c>
      <c r="C58" s="49">
        <v>239.5</v>
      </c>
      <c r="D58" s="17"/>
      <c r="E58" s="49">
        <f t="shared" si="23"/>
        <v>239.5</v>
      </c>
      <c r="F58" s="5"/>
      <c r="G58" s="17">
        <f t="shared" si="1"/>
        <v>239.5</v>
      </c>
      <c r="H58" s="5"/>
      <c r="I58" s="17">
        <f t="shared" si="2"/>
        <v>239.5</v>
      </c>
      <c r="J58" s="5"/>
      <c r="K58" s="17">
        <f t="shared" si="20"/>
        <v>239.5</v>
      </c>
      <c r="L58" s="104"/>
      <c r="M58" s="17">
        <f t="shared" si="21"/>
        <v>239.5</v>
      </c>
    </row>
    <row r="59" spans="1:13" ht="23.45" customHeight="1" x14ac:dyDescent="0.3">
      <c r="A59" s="61" t="s">
        <v>624</v>
      </c>
      <c r="B59" s="106" t="s">
        <v>54</v>
      </c>
      <c r="C59" s="3">
        <f>SUM(C60:C63)</f>
        <v>116555.54000000001</v>
      </c>
      <c r="D59" s="3">
        <f>SUM(D60:D63)</f>
        <v>534.1</v>
      </c>
      <c r="E59" s="3">
        <f t="shared" ref="E59:F59" si="24">SUM(E60:E63)</f>
        <v>117089.64</v>
      </c>
      <c r="F59" s="3">
        <f t="shared" si="24"/>
        <v>0</v>
      </c>
      <c r="G59" s="21">
        <f t="shared" si="1"/>
        <v>117089.64</v>
      </c>
      <c r="H59" s="3">
        <f t="shared" ref="H59" si="25">SUM(H60:H63)</f>
        <v>-228.59999999999991</v>
      </c>
      <c r="I59" s="21">
        <f>G59+H59</f>
        <v>116861.04</v>
      </c>
      <c r="J59" s="3">
        <f>SUM(J60:J64)</f>
        <v>5703.6</v>
      </c>
      <c r="K59" s="21">
        <f>I59+J59</f>
        <v>122564.64</v>
      </c>
      <c r="L59" s="3">
        <f>SUM(L60:L64)</f>
        <v>0</v>
      </c>
      <c r="M59" s="21">
        <f>K59+L59</f>
        <v>122564.64</v>
      </c>
    </row>
    <row r="60" spans="1:13" ht="66" customHeight="1" x14ac:dyDescent="0.3">
      <c r="A60" s="2" t="s">
        <v>625</v>
      </c>
      <c r="B60" s="10" t="s">
        <v>22</v>
      </c>
      <c r="C60" s="49">
        <v>3122.4</v>
      </c>
      <c r="D60" s="17"/>
      <c r="E60" s="49">
        <f t="shared" ref="E60:E63" si="26">C60+D60</f>
        <v>3122.4</v>
      </c>
      <c r="F60" s="5"/>
      <c r="G60" s="17">
        <f t="shared" si="1"/>
        <v>3122.4</v>
      </c>
      <c r="H60" s="5">
        <v>2771.4</v>
      </c>
      <c r="I60" s="17">
        <f t="shared" si="2"/>
        <v>5893.8</v>
      </c>
      <c r="J60" s="5"/>
      <c r="K60" s="17">
        <f t="shared" si="20"/>
        <v>5893.8</v>
      </c>
      <c r="L60" s="104"/>
      <c r="M60" s="17">
        <f t="shared" ref="M60:M64" si="27">K60+L60</f>
        <v>5893.8</v>
      </c>
    </row>
    <row r="61" spans="1:13" ht="77.25" customHeight="1" x14ac:dyDescent="0.3">
      <c r="A61" s="2" t="s">
        <v>811</v>
      </c>
      <c r="B61" s="10" t="s">
        <v>872</v>
      </c>
      <c r="C61" s="49">
        <v>43903.44</v>
      </c>
      <c r="D61" s="17"/>
      <c r="E61" s="49">
        <f t="shared" si="26"/>
        <v>43903.44</v>
      </c>
      <c r="F61" s="5"/>
      <c r="G61" s="17">
        <f>E61+F61</f>
        <v>43903.44</v>
      </c>
      <c r="H61" s="5"/>
      <c r="I61" s="17">
        <f t="shared" si="2"/>
        <v>43903.44</v>
      </c>
      <c r="J61" s="5"/>
      <c r="K61" s="17">
        <f t="shared" si="20"/>
        <v>43903.44</v>
      </c>
      <c r="L61" s="104"/>
      <c r="M61" s="17">
        <f t="shared" si="27"/>
        <v>43903.44</v>
      </c>
    </row>
    <row r="62" spans="1:13" ht="76.5" customHeight="1" x14ac:dyDescent="0.3">
      <c r="A62" s="2" t="s">
        <v>873</v>
      </c>
      <c r="B62" s="65" t="s">
        <v>874</v>
      </c>
      <c r="C62" s="17">
        <v>58029.7</v>
      </c>
      <c r="D62" s="17">
        <v>534.1</v>
      </c>
      <c r="E62" s="49">
        <f t="shared" si="26"/>
        <v>58563.799999999996</v>
      </c>
      <c r="F62" s="5"/>
      <c r="G62" s="17">
        <f t="shared" si="1"/>
        <v>58563.799999999996</v>
      </c>
      <c r="H62" s="5"/>
      <c r="I62" s="17">
        <f t="shared" si="2"/>
        <v>58563.799999999996</v>
      </c>
      <c r="J62" s="5"/>
      <c r="K62" s="17">
        <f t="shared" si="20"/>
        <v>58563.799999999996</v>
      </c>
      <c r="L62" s="104"/>
      <c r="M62" s="17">
        <f t="shared" si="27"/>
        <v>58563.799999999996</v>
      </c>
    </row>
    <row r="63" spans="1:13" ht="109.5" customHeight="1" x14ac:dyDescent="0.3">
      <c r="A63" s="2" t="s">
        <v>875</v>
      </c>
      <c r="B63" s="65" t="s">
        <v>876</v>
      </c>
      <c r="C63" s="17">
        <v>11500</v>
      </c>
      <c r="D63" s="17"/>
      <c r="E63" s="49">
        <f t="shared" si="26"/>
        <v>11500</v>
      </c>
      <c r="F63" s="5"/>
      <c r="G63" s="17">
        <f t="shared" si="1"/>
        <v>11500</v>
      </c>
      <c r="H63" s="104">
        <v>-3000</v>
      </c>
      <c r="I63" s="17">
        <f t="shared" si="2"/>
        <v>8500</v>
      </c>
      <c r="J63" s="17">
        <v>3662.6</v>
      </c>
      <c r="K63" s="17">
        <f t="shared" si="20"/>
        <v>12162.6</v>
      </c>
      <c r="L63" s="17"/>
      <c r="M63" s="17">
        <f t="shared" si="27"/>
        <v>12162.6</v>
      </c>
    </row>
    <row r="64" spans="1:13" ht="154.15" customHeight="1" x14ac:dyDescent="0.3">
      <c r="A64" s="5" t="s">
        <v>959</v>
      </c>
      <c r="B64" s="107" t="s">
        <v>960</v>
      </c>
      <c r="C64" s="5"/>
      <c r="D64" s="17"/>
      <c r="E64" s="5"/>
      <c r="F64" s="5"/>
      <c r="G64" s="5"/>
      <c r="H64" s="5"/>
      <c r="I64" s="5"/>
      <c r="J64" s="17">
        <v>2041</v>
      </c>
      <c r="K64" s="17">
        <f t="shared" si="20"/>
        <v>2041</v>
      </c>
      <c r="L64" s="17"/>
      <c r="M64" s="17">
        <f t="shared" si="27"/>
        <v>2041</v>
      </c>
    </row>
    <row r="65" ht="13.15" customHeight="1" x14ac:dyDescent="0.3"/>
  </sheetData>
  <mergeCells count="16">
    <mergeCell ref="L5:L6"/>
    <mergeCell ref="M5:M6"/>
    <mergeCell ref="A1:M1"/>
    <mergeCell ref="A2:M2"/>
    <mergeCell ref="A3:M3"/>
    <mergeCell ref="J5:J6"/>
    <mergeCell ref="K5:K6"/>
    <mergeCell ref="H5:H6"/>
    <mergeCell ref="I5:I6"/>
    <mergeCell ref="F5:F6"/>
    <mergeCell ref="G5:G6"/>
    <mergeCell ref="D5:D6"/>
    <mergeCell ref="E5:E6"/>
    <mergeCell ref="A5:A6"/>
    <mergeCell ref="B5:B6"/>
    <mergeCell ref="C5:C6"/>
  </mergeCells>
  <pageMargins left="1.1811023622047245" right="0.39370078740157483" top="0.78740157480314965" bottom="0.78740157480314965" header="0.31496062992125984" footer="0.31496062992125984"/>
  <pageSetup paperSize="9" scale="77"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Q743"/>
  <sheetViews>
    <sheetView topLeftCell="A230" zoomScale="110" zoomScaleNormal="110" zoomScaleSheetLayoutView="70" workbookViewId="0">
      <selection activeCell="A183" sqref="A183"/>
    </sheetView>
  </sheetViews>
  <sheetFormatPr defaultColWidth="9.140625" defaultRowHeight="15" outlineLevelCol="1" x14ac:dyDescent="0.3"/>
  <cols>
    <col min="1" max="1" width="47.5703125" style="109" customWidth="1"/>
    <col min="2" max="2" width="7.28515625" style="18" customWidth="1"/>
    <col min="3" max="3" width="7.7109375" style="18" customWidth="1"/>
    <col min="4" max="4" width="8" style="18" customWidth="1"/>
    <col min="5" max="5" width="18" style="18" customWidth="1"/>
    <col min="6" max="6" width="9.7109375" style="18" customWidth="1"/>
    <col min="7" max="7" width="13.42578125" style="110" hidden="1" customWidth="1" outlineLevel="1"/>
    <col min="8" max="8" width="11.5703125" style="1" hidden="1" customWidth="1" outlineLevel="1"/>
    <col min="9" max="9" width="16.42578125" style="1" hidden="1" customWidth="1" outlineLevel="1"/>
    <col min="10" max="10" width="15.5703125" style="1" hidden="1" customWidth="1" outlineLevel="1"/>
    <col min="11" max="11" width="16.7109375" style="1" hidden="1" customWidth="1" outlineLevel="1"/>
    <col min="12" max="12" width="17.140625" style="1" hidden="1" customWidth="1" outlineLevel="1"/>
    <col min="13" max="13" width="17" style="1" hidden="1" customWidth="1" outlineLevel="1"/>
    <col min="14" max="14" width="18.85546875" style="1" hidden="1" customWidth="1" outlineLevel="1"/>
    <col min="15" max="15" width="18.42578125" style="1" hidden="1" customWidth="1" outlineLevel="1" collapsed="1"/>
    <col min="16" max="16" width="18.85546875" style="1" hidden="1" customWidth="1" outlineLevel="1"/>
    <col min="17" max="17" width="18.42578125" style="1" customWidth="1" collapsed="1"/>
    <col min="18" max="16384" width="9.140625" style="25"/>
  </cols>
  <sheetData>
    <row r="1" spans="1:17" ht="72" customHeight="1" x14ac:dyDescent="0.3">
      <c r="A1" s="150" t="s">
        <v>999</v>
      </c>
      <c r="B1" s="150"/>
      <c r="C1" s="150"/>
      <c r="D1" s="150"/>
      <c r="E1" s="150"/>
      <c r="F1" s="150"/>
      <c r="G1" s="150"/>
      <c r="H1" s="150"/>
      <c r="I1" s="150"/>
      <c r="J1" s="150"/>
      <c r="K1" s="150"/>
      <c r="L1" s="150"/>
      <c r="M1" s="150"/>
      <c r="N1" s="150"/>
      <c r="O1" s="150"/>
      <c r="P1" s="150"/>
      <c r="Q1" s="150"/>
    </row>
    <row r="2" spans="1:17" ht="61.5" customHeight="1" x14ac:dyDescent="0.3">
      <c r="A2" s="143" t="s">
        <v>931</v>
      </c>
      <c r="B2" s="143"/>
      <c r="C2" s="143"/>
      <c r="D2" s="143"/>
      <c r="E2" s="143"/>
      <c r="F2" s="143"/>
      <c r="G2" s="143"/>
      <c r="H2" s="143"/>
      <c r="I2" s="143"/>
      <c r="J2" s="143"/>
      <c r="K2" s="143"/>
      <c r="L2" s="143"/>
      <c r="M2" s="143"/>
      <c r="N2" s="143"/>
      <c r="O2" s="143"/>
      <c r="P2" s="143"/>
      <c r="Q2" s="143"/>
    </row>
    <row r="3" spans="1:17" ht="36" customHeight="1" x14ac:dyDescent="0.3">
      <c r="A3" s="152" t="s">
        <v>856</v>
      </c>
      <c r="B3" s="152"/>
      <c r="C3" s="152"/>
      <c r="D3" s="152"/>
      <c r="E3" s="152"/>
      <c r="F3" s="152"/>
      <c r="G3" s="152"/>
      <c r="H3" s="152"/>
      <c r="I3" s="152"/>
      <c r="J3" s="152"/>
      <c r="K3" s="152"/>
      <c r="L3" s="152"/>
      <c r="M3" s="152"/>
      <c r="N3" s="152"/>
      <c r="O3" s="152"/>
      <c r="P3" s="152"/>
      <c r="Q3" s="152"/>
    </row>
    <row r="4" spans="1:17" x14ac:dyDescent="0.3">
      <c r="I4" s="111"/>
      <c r="J4" s="111"/>
      <c r="K4" s="111"/>
      <c r="L4" s="111"/>
      <c r="M4" s="111"/>
      <c r="N4" s="111"/>
      <c r="O4" s="111"/>
      <c r="P4" s="111"/>
      <c r="Q4" s="111" t="s">
        <v>462</v>
      </c>
    </row>
    <row r="5" spans="1:17" ht="21" customHeight="1" x14ac:dyDescent="0.3">
      <c r="A5" s="148" t="s">
        <v>464</v>
      </c>
      <c r="B5" s="151" t="s">
        <v>378</v>
      </c>
      <c r="C5" s="151" t="s">
        <v>56</v>
      </c>
      <c r="D5" s="151" t="s">
        <v>57</v>
      </c>
      <c r="E5" s="151" t="s">
        <v>58</v>
      </c>
      <c r="F5" s="151" t="s">
        <v>379</v>
      </c>
      <c r="G5" s="141" t="s">
        <v>24</v>
      </c>
      <c r="H5" s="153" t="s">
        <v>911</v>
      </c>
      <c r="I5" s="141" t="s">
        <v>912</v>
      </c>
      <c r="J5" s="141" t="s">
        <v>929</v>
      </c>
      <c r="K5" s="141" t="s">
        <v>912</v>
      </c>
      <c r="L5" s="141" t="s">
        <v>945</v>
      </c>
      <c r="M5" s="141" t="s">
        <v>912</v>
      </c>
      <c r="N5" s="141" t="s">
        <v>958</v>
      </c>
      <c r="O5" s="141" t="s">
        <v>912</v>
      </c>
      <c r="P5" s="141" t="s">
        <v>965</v>
      </c>
      <c r="Q5" s="141" t="s">
        <v>912</v>
      </c>
    </row>
    <row r="6" spans="1:17" x14ac:dyDescent="0.3">
      <c r="A6" s="149"/>
      <c r="B6" s="151"/>
      <c r="C6" s="151"/>
      <c r="D6" s="151"/>
      <c r="E6" s="151"/>
      <c r="F6" s="151"/>
      <c r="G6" s="141"/>
      <c r="H6" s="154"/>
      <c r="I6" s="141"/>
      <c r="J6" s="141"/>
      <c r="K6" s="141"/>
      <c r="L6" s="141"/>
      <c r="M6" s="141"/>
      <c r="N6" s="141"/>
      <c r="O6" s="141"/>
      <c r="P6" s="141"/>
      <c r="Q6" s="141"/>
    </row>
    <row r="7" spans="1:17" ht="29.25" customHeight="1" x14ac:dyDescent="0.3">
      <c r="A7" s="8" t="s">
        <v>380</v>
      </c>
      <c r="B7" s="54">
        <v>522</v>
      </c>
      <c r="C7" s="54" t="s">
        <v>62</v>
      </c>
      <c r="D7" s="54" t="s">
        <v>62</v>
      </c>
      <c r="E7" s="54" t="s">
        <v>63</v>
      </c>
      <c r="F7" s="54" t="s">
        <v>64</v>
      </c>
      <c r="G7" s="51">
        <f>G8+G90+G130+G179+G216+G241</f>
        <v>159842.90000000002</v>
      </c>
      <c r="H7" s="51">
        <f>H8+H90+H130+H179+H216+H241</f>
        <v>32019.3</v>
      </c>
      <c r="I7" s="51">
        <f>I8+I90+I130+I179+I216+I241</f>
        <v>191862.20000000004</v>
      </c>
      <c r="J7" s="51">
        <f>J8+J90+J130+J179+J216+J241</f>
        <v>28142.400000000001</v>
      </c>
      <c r="K7" s="21">
        <f>I7+J7</f>
        <v>220004.60000000003</v>
      </c>
      <c r="L7" s="51">
        <f>L8+L90+L130+L179+L216+L241</f>
        <v>-3484.7</v>
      </c>
      <c r="M7" s="21">
        <f t="shared" ref="M7:M12" si="0">K7+L7</f>
        <v>216519.90000000002</v>
      </c>
      <c r="N7" s="51">
        <f>N8+N90+N130+N179+N216+N241</f>
        <v>-0.99999999999997158</v>
      </c>
      <c r="O7" s="21">
        <f>M7+N7</f>
        <v>216518.90000000002</v>
      </c>
      <c r="P7" s="51">
        <f>P8+P90+P130+P179+P216+P241</f>
        <v>2401.5</v>
      </c>
      <c r="Q7" s="21">
        <f>O7+P7</f>
        <v>218920.40000000002</v>
      </c>
    </row>
    <row r="8" spans="1:17" ht="18.75" customHeight="1" x14ac:dyDescent="0.3">
      <c r="A8" s="8" t="s">
        <v>60</v>
      </c>
      <c r="B8" s="54">
        <v>522</v>
      </c>
      <c r="C8" s="74" t="s">
        <v>61</v>
      </c>
      <c r="D8" s="74" t="s">
        <v>62</v>
      </c>
      <c r="E8" s="74" t="s">
        <v>63</v>
      </c>
      <c r="F8" s="74" t="s">
        <v>64</v>
      </c>
      <c r="G8" s="51">
        <f>G9+G29+G37+G22+G42</f>
        <v>53129.4</v>
      </c>
      <c r="H8" s="51">
        <f t="shared" ref="H8" si="1">H9+H29+H37+H22+H42</f>
        <v>0</v>
      </c>
      <c r="I8" s="51">
        <f>I9+I29+I37+I22+I42</f>
        <v>53129.4</v>
      </c>
      <c r="J8" s="51">
        <f>J9+J29+J37+J22+J42</f>
        <v>7270</v>
      </c>
      <c r="K8" s="21">
        <f>I8+J8</f>
        <v>60399.4</v>
      </c>
      <c r="L8" s="51">
        <f>L9+L29+L37+L22+L42</f>
        <v>-2914.7</v>
      </c>
      <c r="M8" s="21">
        <f t="shared" si="0"/>
        <v>57484.700000000004</v>
      </c>
      <c r="N8" s="51">
        <f>N9+N29+N37+N22+N42</f>
        <v>-0.99999999999997158</v>
      </c>
      <c r="O8" s="21">
        <f>M8+N8</f>
        <v>57483.700000000004</v>
      </c>
      <c r="P8" s="51">
        <f>P9+P29+P37+P22+P42</f>
        <v>778.6</v>
      </c>
      <c r="Q8" s="21">
        <f>O8+P8</f>
        <v>58262.3</v>
      </c>
    </row>
    <row r="9" spans="1:17" ht="46.9" customHeight="1" x14ac:dyDescent="0.3">
      <c r="A9" s="9" t="s">
        <v>89</v>
      </c>
      <c r="B9" s="52">
        <v>522</v>
      </c>
      <c r="C9" s="53" t="s">
        <v>61</v>
      </c>
      <c r="D9" s="53" t="s">
        <v>90</v>
      </c>
      <c r="E9" s="53" t="s">
        <v>63</v>
      </c>
      <c r="F9" s="53" t="s">
        <v>64</v>
      </c>
      <c r="G9" s="49">
        <f t="shared" ref="G9:L10" si="2">G10</f>
        <v>44855.9</v>
      </c>
      <c r="H9" s="49">
        <f t="shared" si="2"/>
        <v>0</v>
      </c>
      <c r="I9" s="49">
        <f t="shared" si="2"/>
        <v>44855.9</v>
      </c>
      <c r="J9" s="49">
        <f>J10</f>
        <v>1770</v>
      </c>
      <c r="K9" s="17">
        <f>I9+J9</f>
        <v>46625.9</v>
      </c>
      <c r="L9" s="49">
        <f>L10</f>
        <v>-3209.6</v>
      </c>
      <c r="M9" s="17">
        <f t="shared" si="0"/>
        <v>43416.3</v>
      </c>
      <c r="N9" s="49">
        <f>N10</f>
        <v>100</v>
      </c>
      <c r="O9" s="17">
        <f>M9+N9</f>
        <v>43516.3</v>
      </c>
      <c r="P9" s="49">
        <f>P10</f>
        <v>600</v>
      </c>
      <c r="Q9" s="17">
        <f>O9+P9</f>
        <v>44116.3</v>
      </c>
    </row>
    <row r="10" spans="1:17" ht="33" customHeight="1" x14ac:dyDescent="0.3">
      <c r="A10" s="9" t="s">
        <v>381</v>
      </c>
      <c r="B10" s="52">
        <v>522</v>
      </c>
      <c r="C10" s="53" t="s">
        <v>61</v>
      </c>
      <c r="D10" s="53" t="s">
        <v>90</v>
      </c>
      <c r="E10" s="53" t="s">
        <v>91</v>
      </c>
      <c r="F10" s="53" t="s">
        <v>64</v>
      </c>
      <c r="G10" s="49">
        <f t="shared" si="2"/>
        <v>44855.9</v>
      </c>
      <c r="H10" s="49">
        <f t="shared" si="2"/>
        <v>0</v>
      </c>
      <c r="I10" s="49">
        <f t="shared" si="2"/>
        <v>44855.9</v>
      </c>
      <c r="J10" s="49">
        <f t="shared" si="2"/>
        <v>1770</v>
      </c>
      <c r="K10" s="17">
        <f t="shared" ref="K10:K73" si="3">I10+J10</f>
        <v>46625.9</v>
      </c>
      <c r="L10" s="49">
        <f t="shared" si="2"/>
        <v>-3209.6</v>
      </c>
      <c r="M10" s="17">
        <f t="shared" si="0"/>
        <v>43416.3</v>
      </c>
      <c r="N10" s="49">
        <f>N11</f>
        <v>100</v>
      </c>
      <c r="O10" s="17">
        <f>M10+N10</f>
        <v>43516.3</v>
      </c>
      <c r="P10" s="49">
        <f>P11</f>
        <v>600</v>
      </c>
      <c r="Q10" s="17">
        <f>O10+P10</f>
        <v>44116.3</v>
      </c>
    </row>
    <row r="11" spans="1:17" ht="28.15" customHeight="1" x14ac:dyDescent="0.3">
      <c r="A11" s="9" t="s">
        <v>557</v>
      </c>
      <c r="B11" s="52">
        <v>522</v>
      </c>
      <c r="C11" s="53" t="s">
        <v>61</v>
      </c>
      <c r="D11" s="53" t="s">
        <v>90</v>
      </c>
      <c r="E11" s="53" t="s">
        <v>92</v>
      </c>
      <c r="F11" s="53" t="s">
        <v>64</v>
      </c>
      <c r="G11" s="49">
        <f>G12+G15</f>
        <v>44855.9</v>
      </c>
      <c r="H11" s="49">
        <f t="shared" ref="H11:I11" si="4">H12+H15</f>
        <v>0</v>
      </c>
      <c r="I11" s="49">
        <f t="shared" si="4"/>
        <v>44855.9</v>
      </c>
      <c r="J11" s="49">
        <f>J12+J15</f>
        <v>1770</v>
      </c>
      <c r="K11" s="17">
        <f>I11+J11</f>
        <v>46625.9</v>
      </c>
      <c r="L11" s="49">
        <f>L12+L15</f>
        <v>-3209.6</v>
      </c>
      <c r="M11" s="17">
        <f t="shared" si="0"/>
        <v>43416.3</v>
      </c>
      <c r="N11" s="49">
        <f>N12+N15</f>
        <v>100</v>
      </c>
      <c r="O11" s="17">
        <f t="shared" ref="O11:O73" si="5">M11+N11</f>
        <v>43516.3</v>
      </c>
      <c r="P11" s="49">
        <f>P12+P15</f>
        <v>600</v>
      </c>
      <c r="Q11" s="17">
        <f>O11+P11</f>
        <v>44116.3</v>
      </c>
    </row>
    <row r="12" spans="1:17" ht="28.5" customHeight="1" x14ac:dyDescent="0.3">
      <c r="A12" s="9" t="s">
        <v>100</v>
      </c>
      <c r="B12" s="52">
        <v>522</v>
      </c>
      <c r="C12" s="53" t="s">
        <v>61</v>
      </c>
      <c r="D12" s="53" t="s">
        <v>90</v>
      </c>
      <c r="E12" s="53" t="s">
        <v>93</v>
      </c>
      <c r="F12" s="53" t="s">
        <v>64</v>
      </c>
      <c r="G12" s="49">
        <f t="shared" ref="G12:P13" si="6">G13</f>
        <v>38580</v>
      </c>
      <c r="H12" s="49">
        <f t="shared" si="6"/>
        <v>0</v>
      </c>
      <c r="I12" s="49">
        <f t="shared" si="6"/>
        <v>38580</v>
      </c>
      <c r="J12" s="49">
        <f t="shared" si="6"/>
        <v>0</v>
      </c>
      <c r="K12" s="17">
        <f t="shared" si="3"/>
        <v>38580</v>
      </c>
      <c r="L12" s="49">
        <f>L13</f>
        <v>-3209.6</v>
      </c>
      <c r="M12" s="17">
        <f t="shared" si="0"/>
        <v>35370.400000000001</v>
      </c>
      <c r="N12" s="49">
        <f>N13</f>
        <v>0</v>
      </c>
      <c r="O12" s="17">
        <f t="shared" si="5"/>
        <v>35370.400000000001</v>
      </c>
      <c r="P12" s="49">
        <f>P13</f>
        <v>0</v>
      </c>
      <c r="Q12" s="17">
        <f t="shared" ref="Q12:Q25" si="7">O12+P12</f>
        <v>35370.400000000001</v>
      </c>
    </row>
    <row r="13" spans="1:17" ht="90" x14ac:dyDescent="0.3">
      <c r="A13" s="9" t="s">
        <v>73</v>
      </c>
      <c r="B13" s="52">
        <v>522</v>
      </c>
      <c r="C13" s="53" t="s">
        <v>61</v>
      </c>
      <c r="D13" s="53" t="s">
        <v>90</v>
      </c>
      <c r="E13" s="53" t="s">
        <v>93</v>
      </c>
      <c r="F13" s="53">
        <v>100</v>
      </c>
      <c r="G13" s="49">
        <f t="shared" si="6"/>
        <v>38580</v>
      </c>
      <c r="H13" s="49">
        <f t="shared" si="6"/>
        <v>0</v>
      </c>
      <c r="I13" s="49">
        <f>I14</f>
        <v>38580</v>
      </c>
      <c r="J13" s="49">
        <f>J14</f>
        <v>0</v>
      </c>
      <c r="K13" s="17">
        <f>I13+J13</f>
        <v>38580</v>
      </c>
      <c r="L13" s="49">
        <f t="shared" si="6"/>
        <v>-3209.6</v>
      </c>
      <c r="M13" s="17">
        <f t="shared" ref="M13:M73" si="8">K13+L13</f>
        <v>35370.400000000001</v>
      </c>
      <c r="N13" s="49">
        <f t="shared" si="6"/>
        <v>0</v>
      </c>
      <c r="O13" s="17">
        <f t="shared" si="5"/>
        <v>35370.400000000001</v>
      </c>
      <c r="P13" s="49">
        <f t="shared" si="6"/>
        <v>0</v>
      </c>
      <c r="Q13" s="17">
        <f t="shared" si="7"/>
        <v>35370.400000000001</v>
      </c>
    </row>
    <row r="14" spans="1:17" ht="30" x14ac:dyDescent="0.3">
      <c r="A14" s="9" t="s">
        <v>74</v>
      </c>
      <c r="B14" s="52">
        <v>522</v>
      </c>
      <c r="C14" s="53" t="s">
        <v>61</v>
      </c>
      <c r="D14" s="53" t="s">
        <v>90</v>
      </c>
      <c r="E14" s="53" t="s">
        <v>93</v>
      </c>
      <c r="F14" s="53">
        <v>120</v>
      </c>
      <c r="G14" s="49">
        <v>38580</v>
      </c>
      <c r="H14" s="5"/>
      <c r="I14" s="17">
        <f t="shared" ref="I14:I70" si="9">G14+H14</f>
        <v>38580</v>
      </c>
      <c r="J14" s="49"/>
      <c r="K14" s="17">
        <f t="shared" si="3"/>
        <v>38580</v>
      </c>
      <c r="L14" s="49">
        <v>-3209.6</v>
      </c>
      <c r="M14" s="17">
        <f t="shared" si="8"/>
        <v>35370.400000000001</v>
      </c>
      <c r="N14" s="49"/>
      <c r="O14" s="17">
        <f t="shared" si="5"/>
        <v>35370.400000000001</v>
      </c>
      <c r="P14" s="49"/>
      <c r="Q14" s="17">
        <f t="shared" si="7"/>
        <v>35370.400000000001</v>
      </c>
    </row>
    <row r="15" spans="1:17" ht="30" x14ac:dyDescent="0.3">
      <c r="A15" s="9" t="s">
        <v>75</v>
      </c>
      <c r="B15" s="52">
        <v>522</v>
      </c>
      <c r="C15" s="53" t="s">
        <v>61</v>
      </c>
      <c r="D15" s="53" t="s">
        <v>90</v>
      </c>
      <c r="E15" s="53" t="s">
        <v>94</v>
      </c>
      <c r="F15" s="53" t="s">
        <v>64</v>
      </c>
      <c r="G15" s="49">
        <f>G16+G18+G20</f>
        <v>6275.9</v>
      </c>
      <c r="H15" s="49">
        <f t="shared" ref="H15:I15" si="10">H16+H18+H20</f>
        <v>0</v>
      </c>
      <c r="I15" s="49">
        <f t="shared" si="10"/>
        <v>6275.9</v>
      </c>
      <c r="J15" s="49">
        <f>J16+J18+J20</f>
        <v>1770</v>
      </c>
      <c r="K15" s="17">
        <f t="shared" si="3"/>
        <v>8045.9</v>
      </c>
      <c r="L15" s="49">
        <f>L16+L18+L20</f>
        <v>0</v>
      </c>
      <c r="M15" s="17">
        <f t="shared" si="8"/>
        <v>8045.9</v>
      </c>
      <c r="N15" s="49">
        <f>N16+N18+N20</f>
        <v>100</v>
      </c>
      <c r="O15" s="17">
        <f t="shared" si="5"/>
        <v>8145.9</v>
      </c>
      <c r="P15" s="49">
        <f>P16+P18+P20</f>
        <v>600</v>
      </c>
      <c r="Q15" s="17">
        <f t="shared" si="7"/>
        <v>8745.9</v>
      </c>
    </row>
    <row r="16" spans="1:17" ht="90" x14ac:dyDescent="0.3">
      <c r="A16" s="9" t="s">
        <v>73</v>
      </c>
      <c r="B16" s="52">
        <v>522</v>
      </c>
      <c r="C16" s="53" t="s">
        <v>61</v>
      </c>
      <c r="D16" s="53" t="s">
        <v>90</v>
      </c>
      <c r="E16" s="53" t="s">
        <v>94</v>
      </c>
      <c r="F16" s="53">
        <v>100</v>
      </c>
      <c r="G16" s="49">
        <f>G17</f>
        <v>120</v>
      </c>
      <c r="H16" s="49">
        <f t="shared" ref="H16:I16" si="11">H17</f>
        <v>0</v>
      </c>
      <c r="I16" s="49">
        <f t="shared" si="11"/>
        <v>120</v>
      </c>
      <c r="J16" s="49">
        <f>J17</f>
        <v>0</v>
      </c>
      <c r="K16" s="17">
        <f t="shared" si="3"/>
        <v>120</v>
      </c>
      <c r="L16" s="49">
        <f>L17</f>
        <v>0</v>
      </c>
      <c r="M16" s="17">
        <f t="shared" si="8"/>
        <v>120</v>
      </c>
      <c r="N16" s="49">
        <f>N17</f>
        <v>0</v>
      </c>
      <c r="O16" s="17">
        <f t="shared" si="5"/>
        <v>120</v>
      </c>
      <c r="P16" s="49">
        <f>P17</f>
        <v>0</v>
      </c>
      <c r="Q16" s="17">
        <f t="shared" si="7"/>
        <v>120</v>
      </c>
    </row>
    <row r="17" spans="1:17" ht="30" x14ac:dyDescent="0.3">
      <c r="A17" s="9" t="s">
        <v>74</v>
      </c>
      <c r="B17" s="52">
        <v>522</v>
      </c>
      <c r="C17" s="53" t="s">
        <v>61</v>
      </c>
      <c r="D17" s="53" t="s">
        <v>90</v>
      </c>
      <c r="E17" s="53" t="s">
        <v>94</v>
      </c>
      <c r="F17" s="53">
        <v>120</v>
      </c>
      <c r="G17" s="49">
        <v>120</v>
      </c>
      <c r="H17" s="5"/>
      <c r="I17" s="17">
        <f t="shared" si="9"/>
        <v>120</v>
      </c>
      <c r="J17" s="49"/>
      <c r="K17" s="17">
        <f t="shared" si="3"/>
        <v>120</v>
      </c>
      <c r="L17" s="49"/>
      <c r="M17" s="17">
        <f t="shared" si="8"/>
        <v>120</v>
      </c>
      <c r="N17" s="49"/>
      <c r="O17" s="17">
        <f t="shared" si="5"/>
        <v>120</v>
      </c>
      <c r="P17" s="49"/>
      <c r="Q17" s="17">
        <f t="shared" si="7"/>
        <v>120</v>
      </c>
    </row>
    <row r="18" spans="1:17" ht="30" x14ac:dyDescent="0.3">
      <c r="A18" s="9" t="s">
        <v>85</v>
      </c>
      <c r="B18" s="52">
        <v>522</v>
      </c>
      <c r="C18" s="53" t="s">
        <v>61</v>
      </c>
      <c r="D18" s="53" t="s">
        <v>90</v>
      </c>
      <c r="E18" s="53" t="s">
        <v>94</v>
      </c>
      <c r="F18" s="53">
        <v>200</v>
      </c>
      <c r="G18" s="49">
        <f>G19</f>
        <v>5779</v>
      </c>
      <c r="H18" s="49">
        <f t="shared" ref="H18" si="12">H19</f>
        <v>0</v>
      </c>
      <c r="I18" s="49">
        <f>I19</f>
        <v>5779</v>
      </c>
      <c r="J18" s="49">
        <f>J19</f>
        <v>1370</v>
      </c>
      <c r="K18" s="17">
        <f t="shared" si="3"/>
        <v>7149</v>
      </c>
      <c r="L18" s="49">
        <f>L19</f>
        <v>0</v>
      </c>
      <c r="M18" s="17">
        <f t="shared" si="8"/>
        <v>7149</v>
      </c>
      <c r="N18" s="49">
        <f>N19</f>
        <v>100</v>
      </c>
      <c r="O18" s="17">
        <f t="shared" si="5"/>
        <v>7249</v>
      </c>
      <c r="P18" s="49">
        <f>P19</f>
        <v>400</v>
      </c>
      <c r="Q18" s="17">
        <f t="shared" si="7"/>
        <v>7649</v>
      </c>
    </row>
    <row r="19" spans="1:17" ht="45" x14ac:dyDescent="0.3">
      <c r="A19" s="9" t="s">
        <v>86</v>
      </c>
      <c r="B19" s="52">
        <v>522</v>
      </c>
      <c r="C19" s="53" t="s">
        <v>61</v>
      </c>
      <c r="D19" s="53" t="s">
        <v>90</v>
      </c>
      <c r="E19" s="53" t="s">
        <v>94</v>
      </c>
      <c r="F19" s="53">
        <v>240</v>
      </c>
      <c r="G19" s="49">
        <v>5779</v>
      </c>
      <c r="H19" s="5"/>
      <c r="I19" s="17">
        <f t="shared" si="9"/>
        <v>5779</v>
      </c>
      <c r="J19" s="49">
        <v>1370</v>
      </c>
      <c r="K19" s="17">
        <f t="shared" si="3"/>
        <v>7149</v>
      </c>
      <c r="L19" s="49"/>
      <c r="M19" s="17">
        <f t="shared" si="8"/>
        <v>7149</v>
      </c>
      <c r="N19" s="49">
        <v>100</v>
      </c>
      <c r="O19" s="17">
        <f t="shared" si="5"/>
        <v>7249</v>
      </c>
      <c r="P19" s="49">
        <v>400</v>
      </c>
      <c r="Q19" s="17">
        <f t="shared" si="7"/>
        <v>7649</v>
      </c>
    </row>
    <row r="20" spans="1:17" x14ac:dyDescent="0.3">
      <c r="A20" s="9" t="s">
        <v>87</v>
      </c>
      <c r="B20" s="52">
        <v>522</v>
      </c>
      <c r="C20" s="53" t="s">
        <v>61</v>
      </c>
      <c r="D20" s="53" t="s">
        <v>90</v>
      </c>
      <c r="E20" s="53" t="s">
        <v>94</v>
      </c>
      <c r="F20" s="53">
        <v>800</v>
      </c>
      <c r="G20" s="49">
        <f>G21</f>
        <v>376.9</v>
      </c>
      <c r="H20" s="49">
        <f t="shared" ref="H20:I20" si="13">H21</f>
        <v>0</v>
      </c>
      <c r="I20" s="49">
        <f t="shared" si="13"/>
        <v>376.9</v>
      </c>
      <c r="J20" s="49">
        <f>J21</f>
        <v>400</v>
      </c>
      <c r="K20" s="17">
        <f t="shared" si="3"/>
        <v>776.9</v>
      </c>
      <c r="L20" s="49">
        <f>L21</f>
        <v>0</v>
      </c>
      <c r="M20" s="17">
        <f t="shared" si="8"/>
        <v>776.9</v>
      </c>
      <c r="N20" s="49">
        <f>N21</f>
        <v>0</v>
      </c>
      <c r="O20" s="17">
        <f t="shared" si="5"/>
        <v>776.9</v>
      </c>
      <c r="P20" s="49">
        <f>P21</f>
        <v>200</v>
      </c>
      <c r="Q20" s="17">
        <f t="shared" si="7"/>
        <v>976.9</v>
      </c>
    </row>
    <row r="21" spans="1:17" x14ac:dyDescent="0.3">
      <c r="A21" s="9" t="s">
        <v>88</v>
      </c>
      <c r="B21" s="52">
        <v>522</v>
      </c>
      <c r="C21" s="53" t="s">
        <v>61</v>
      </c>
      <c r="D21" s="53" t="s">
        <v>90</v>
      </c>
      <c r="E21" s="53" t="s">
        <v>94</v>
      </c>
      <c r="F21" s="53">
        <v>850</v>
      </c>
      <c r="G21" s="49">
        <v>376.9</v>
      </c>
      <c r="H21" s="5"/>
      <c r="I21" s="17">
        <f t="shared" si="9"/>
        <v>376.9</v>
      </c>
      <c r="J21" s="49">
        <v>400</v>
      </c>
      <c r="K21" s="17">
        <f t="shared" si="3"/>
        <v>776.9</v>
      </c>
      <c r="L21" s="49"/>
      <c r="M21" s="17">
        <f t="shared" si="8"/>
        <v>776.9</v>
      </c>
      <c r="N21" s="49"/>
      <c r="O21" s="17">
        <f t="shared" si="5"/>
        <v>776.9</v>
      </c>
      <c r="P21" s="49">
        <v>200</v>
      </c>
      <c r="Q21" s="17">
        <f t="shared" si="7"/>
        <v>976.9</v>
      </c>
    </row>
    <row r="22" spans="1:17" x14ac:dyDescent="0.3">
      <c r="A22" s="9" t="s">
        <v>382</v>
      </c>
      <c r="B22" s="52">
        <v>522</v>
      </c>
      <c r="C22" s="53" t="s">
        <v>61</v>
      </c>
      <c r="D22" s="53" t="s">
        <v>209</v>
      </c>
      <c r="E22" s="53" t="s">
        <v>110</v>
      </c>
      <c r="F22" s="53" t="s">
        <v>64</v>
      </c>
      <c r="G22" s="49">
        <f>G26</f>
        <v>239.5</v>
      </c>
      <c r="H22" s="49">
        <f t="shared" ref="H22:I22" si="14">H26</f>
        <v>0</v>
      </c>
      <c r="I22" s="49">
        <f t="shared" si="14"/>
        <v>239.5</v>
      </c>
      <c r="J22" s="49">
        <f>J26</f>
        <v>0</v>
      </c>
      <c r="K22" s="17">
        <f t="shared" si="3"/>
        <v>239.5</v>
      </c>
      <c r="L22" s="49">
        <f>L26</f>
        <v>0</v>
      </c>
      <c r="M22" s="17">
        <f t="shared" si="8"/>
        <v>239.5</v>
      </c>
      <c r="N22" s="49">
        <f>N26</f>
        <v>0</v>
      </c>
      <c r="O22" s="17">
        <f t="shared" si="5"/>
        <v>239.5</v>
      </c>
      <c r="P22" s="49">
        <f>P26</f>
        <v>0</v>
      </c>
      <c r="Q22" s="17">
        <f t="shared" si="7"/>
        <v>239.5</v>
      </c>
    </row>
    <row r="23" spans="1:17" x14ac:dyDescent="0.3">
      <c r="A23" s="9" t="s">
        <v>522</v>
      </c>
      <c r="B23" s="52">
        <v>522</v>
      </c>
      <c r="C23" s="53" t="s">
        <v>61</v>
      </c>
      <c r="D23" s="53" t="s">
        <v>209</v>
      </c>
      <c r="E23" s="48" t="s">
        <v>63</v>
      </c>
      <c r="F23" s="53" t="s">
        <v>64</v>
      </c>
      <c r="G23" s="49">
        <f>G24</f>
        <v>239.5</v>
      </c>
      <c r="H23" s="49">
        <f t="shared" ref="H23:I27" si="15">H24</f>
        <v>0</v>
      </c>
      <c r="I23" s="49">
        <f t="shared" si="15"/>
        <v>239.5</v>
      </c>
      <c r="J23" s="49">
        <f>J24</f>
        <v>0</v>
      </c>
      <c r="K23" s="17">
        <f t="shared" si="3"/>
        <v>239.5</v>
      </c>
      <c r="L23" s="49">
        <f>L24</f>
        <v>0</v>
      </c>
      <c r="M23" s="17">
        <f t="shared" si="8"/>
        <v>239.5</v>
      </c>
      <c r="N23" s="49">
        <f>N24</f>
        <v>0</v>
      </c>
      <c r="O23" s="17">
        <f t="shared" si="5"/>
        <v>239.5</v>
      </c>
      <c r="P23" s="49">
        <f>P24</f>
        <v>0</v>
      </c>
      <c r="Q23" s="17">
        <f t="shared" si="7"/>
        <v>239.5</v>
      </c>
    </row>
    <row r="24" spans="1:17" ht="30" x14ac:dyDescent="0.3">
      <c r="A24" s="9" t="s">
        <v>109</v>
      </c>
      <c r="B24" s="52">
        <v>522</v>
      </c>
      <c r="C24" s="53" t="s">
        <v>61</v>
      </c>
      <c r="D24" s="53" t="s">
        <v>209</v>
      </c>
      <c r="E24" s="48" t="s">
        <v>110</v>
      </c>
      <c r="F24" s="53" t="s">
        <v>64</v>
      </c>
      <c r="G24" s="49">
        <f>G25</f>
        <v>239.5</v>
      </c>
      <c r="H24" s="49">
        <f t="shared" si="15"/>
        <v>0</v>
      </c>
      <c r="I24" s="49">
        <f t="shared" si="15"/>
        <v>239.5</v>
      </c>
      <c r="J24" s="49">
        <f>J25</f>
        <v>0</v>
      </c>
      <c r="K24" s="17">
        <f t="shared" si="3"/>
        <v>239.5</v>
      </c>
      <c r="L24" s="49">
        <f>L25</f>
        <v>0</v>
      </c>
      <c r="M24" s="17">
        <f t="shared" si="8"/>
        <v>239.5</v>
      </c>
      <c r="N24" s="49">
        <f>N25</f>
        <v>0</v>
      </c>
      <c r="O24" s="17">
        <f t="shared" si="5"/>
        <v>239.5</v>
      </c>
      <c r="P24" s="49">
        <f>P25</f>
        <v>0</v>
      </c>
      <c r="Q24" s="17">
        <f t="shared" si="7"/>
        <v>239.5</v>
      </c>
    </row>
    <row r="25" spans="1:17" ht="30" x14ac:dyDescent="0.3">
      <c r="A25" s="9" t="s">
        <v>125</v>
      </c>
      <c r="B25" s="52">
        <v>522</v>
      </c>
      <c r="C25" s="53" t="s">
        <v>61</v>
      </c>
      <c r="D25" s="53" t="s">
        <v>209</v>
      </c>
      <c r="E25" s="48" t="s">
        <v>126</v>
      </c>
      <c r="F25" s="53" t="s">
        <v>64</v>
      </c>
      <c r="G25" s="49">
        <f>G26</f>
        <v>239.5</v>
      </c>
      <c r="H25" s="49">
        <f t="shared" si="15"/>
        <v>0</v>
      </c>
      <c r="I25" s="49">
        <f t="shared" si="15"/>
        <v>239.5</v>
      </c>
      <c r="J25" s="49">
        <f>J26</f>
        <v>0</v>
      </c>
      <c r="K25" s="17">
        <f t="shared" si="3"/>
        <v>239.5</v>
      </c>
      <c r="L25" s="49">
        <f>L26</f>
        <v>0</v>
      </c>
      <c r="M25" s="17">
        <f t="shared" si="8"/>
        <v>239.5</v>
      </c>
      <c r="N25" s="49">
        <f>N26</f>
        <v>0</v>
      </c>
      <c r="O25" s="17">
        <f t="shared" si="5"/>
        <v>239.5</v>
      </c>
      <c r="P25" s="49">
        <f>P26</f>
        <v>0</v>
      </c>
      <c r="Q25" s="17">
        <f t="shared" si="7"/>
        <v>239.5</v>
      </c>
    </row>
    <row r="26" spans="1:17" ht="90" x14ac:dyDescent="0.3">
      <c r="A26" s="9" t="s">
        <v>523</v>
      </c>
      <c r="B26" s="52" t="s">
        <v>490</v>
      </c>
      <c r="C26" s="53" t="s">
        <v>61</v>
      </c>
      <c r="D26" s="53" t="s">
        <v>209</v>
      </c>
      <c r="E26" s="48" t="s">
        <v>524</v>
      </c>
      <c r="F26" s="53" t="s">
        <v>64</v>
      </c>
      <c r="G26" s="49">
        <f>G27</f>
        <v>239.5</v>
      </c>
      <c r="H26" s="49">
        <f t="shared" si="15"/>
        <v>0</v>
      </c>
      <c r="I26" s="49">
        <f t="shared" si="15"/>
        <v>239.5</v>
      </c>
      <c r="J26" s="49">
        <f>J27</f>
        <v>0</v>
      </c>
      <c r="K26" s="17">
        <f t="shared" si="3"/>
        <v>239.5</v>
      </c>
      <c r="L26" s="49">
        <f>L27</f>
        <v>0</v>
      </c>
      <c r="M26" s="17">
        <f t="shared" si="8"/>
        <v>239.5</v>
      </c>
      <c r="N26" s="49">
        <f>N27</f>
        <v>0</v>
      </c>
      <c r="O26" s="17">
        <f>M26+N26</f>
        <v>239.5</v>
      </c>
      <c r="P26" s="49">
        <f>P27</f>
        <v>0</v>
      </c>
      <c r="Q26" s="17">
        <f>O26+P26</f>
        <v>239.5</v>
      </c>
    </row>
    <row r="27" spans="1:17" ht="30" x14ac:dyDescent="0.3">
      <c r="A27" s="9" t="s">
        <v>85</v>
      </c>
      <c r="B27" s="52">
        <v>522</v>
      </c>
      <c r="C27" s="53" t="s">
        <v>61</v>
      </c>
      <c r="D27" s="53" t="s">
        <v>209</v>
      </c>
      <c r="E27" s="48" t="s">
        <v>524</v>
      </c>
      <c r="F27" s="53" t="s">
        <v>475</v>
      </c>
      <c r="G27" s="49">
        <f>G28</f>
        <v>239.5</v>
      </c>
      <c r="H27" s="49">
        <f t="shared" si="15"/>
        <v>0</v>
      </c>
      <c r="I27" s="49">
        <f t="shared" si="15"/>
        <v>239.5</v>
      </c>
      <c r="J27" s="49">
        <f>J28</f>
        <v>0</v>
      </c>
      <c r="K27" s="17">
        <f t="shared" si="3"/>
        <v>239.5</v>
      </c>
      <c r="L27" s="49">
        <f>L28</f>
        <v>0</v>
      </c>
      <c r="M27" s="17">
        <f t="shared" si="8"/>
        <v>239.5</v>
      </c>
      <c r="N27" s="49">
        <f>N28</f>
        <v>0</v>
      </c>
      <c r="O27" s="17">
        <f t="shared" si="5"/>
        <v>239.5</v>
      </c>
      <c r="P27" s="49">
        <f>P28</f>
        <v>0</v>
      </c>
      <c r="Q27" s="17">
        <f t="shared" ref="Q27:Q89" si="16">O27+P27</f>
        <v>239.5</v>
      </c>
    </row>
    <row r="28" spans="1:17" ht="45" x14ac:dyDescent="0.3">
      <c r="A28" s="9" t="s">
        <v>86</v>
      </c>
      <c r="B28" s="52">
        <v>522</v>
      </c>
      <c r="C28" s="53" t="s">
        <v>61</v>
      </c>
      <c r="D28" s="53" t="s">
        <v>209</v>
      </c>
      <c r="E28" s="48" t="s">
        <v>524</v>
      </c>
      <c r="F28" s="53" t="s">
        <v>471</v>
      </c>
      <c r="G28" s="49">
        <v>239.5</v>
      </c>
      <c r="H28" s="5"/>
      <c r="I28" s="17">
        <f t="shared" si="9"/>
        <v>239.5</v>
      </c>
      <c r="J28" s="49"/>
      <c r="K28" s="17">
        <f t="shared" si="3"/>
        <v>239.5</v>
      </c>
      <c r="L28" s="49"/>
      <c r="M28" s="17">
        <f t="shared" si="8"/>
        <v>239.5</v>
      </c>
      <c r="N28" s="49"/>
      <c r="O28" s="17">
        <f t="shared" si="5"/>
        <v>239.5</v>
      </c>
      <c r="P28" s="49"/>
      <c r="Q28" s="17">
        <f t="shared" si="16"/>
        <v>239.5</v>
      </c>
    </row>
    <row r="29" spans="1:17" ht="29.25" customHeight="1" x14ac:dyDescent="0.3">
      <c r="A29" s="9" t="s">
        <v>107</v>
      </c>
      <c r="B29" s="52">
        <v>522</v>
      </c>
      <c r="C29" s="53" t="s">
        <v>61</v>
      </c>
      <c r="D29" s="53" t="s">
        <v>108</v>
      </c>
      <c r="E29" s="53" t="s">
        <v>63</v>
      </c>
      <c r="F29" s="53" t="s">
        <v>64</v>
      </c>
      <c r="G29" s="49">
        <f t="shared" ref="G29:P33" si="17">G30</f>
        <v>2103.1999999999998</v>
      </c>
      <c r="H29" s="49">
        <f t="shared" si="17"/>
        <v>0</v>
      </c>
      <c r="I29" s="49">
        <f t="shared" si="17"/>
        <v>2103.1999999999998</v>
      </c>
      <c r="J29" s="49">
        <f t="shared" si="17"/>
        <v>800</v>
      </c>
      <c r="K29" s="17">
        <f t="shared" si="3"/>
        <v>2903.2</v>
      </c>
      <c r="L29" s="49">
        <f t="shared" si="17"/>
        <v>994.9</v>
      </c>
      <c r="M29" s="17">
        <f t="shared" si="8"/>
        <v>3898.1</v>
      </c>
      <c r="N29" s="49">
        <f t="shared" si="17"/>
        <v>0</v>
      </c>
      <c r="O29" s="17">
        <f t="shared" si="5"/>
        <v>3898.1</v>
      </c>
      <c r="P29" s="49">
        <f t="shared" si="17"/>
        <v>263.5</v>
      </c>
      <c r="Q29" s="17">
        <f t="shared" si="16"/>
        <v>4161.6000000000004</v>
      </c>
    </row>
    <row r="30" spans="1:17" x14ac:dyDescent="0.3">
      <c r="A30" s="9" t="s">
        <v>382</v>
      </c>
      <c r="B30" s="52">
        <v>522</v>
      </c>
      <c r="C30" s="53" t="s">
        <v>61</v>
      </c>
      <c r="D30" s="53" t="s">
        <v>108</v>
      </c>
      <c r="E30" s="53" t="s">
        <v>110</v>
      </c>
      <c r="F30" s="53" t="s">
        <v>64</v>
      </c>
      <c r="G30" s="49">
        <f t="shared" si="17"/>
        <v>2103.1999999999998</v>
      </c>
      <c r="H30" s="49">
        <f t="shared" si="17"/>
        <v>0</v>
      </c>
      <c r="I30" s="49">
        <f t="shared" si="17"/>
        <v>2103.1999999999998</v>
      </c>
      <c r="J30" s="49">
        <f t="shared" si="17"/>
        <v>800</v>
      </c>
      <c r="K30" s="17">
        <f t="shared" si="3"/>
        <v>2903.2</v>
      </c>
      <c r="L30" s="49">
        <f t="shared" si="17"/>
        <v>994.9</v>
      </c>
      <c r="M30" s="17">
        <f t="shared" si="8"/>
        <v>3898.1</v>
      </c>
      <c r="N30" s="49">
        <f t="shared" si="17"/>
        <v>0</v>
      </c>
      <c r="O30" s="17">
        <f t="shared" si="5"/>
        <v>3898.1</v>
      </c>
      <c r="P30" s="49">
        <f t="shared" si="17"/>
        <v>263.5</v>
      </c>
      <c r="Q30" s="17">
        <f t="shared" si="16"/>
        <v>4161.6000000000004</v>
      </c>
    </row>
    <row r="31" spans="1:17" x14ac:dyDescent="0.3">
      <c r="A31" s="9" t="s">
        <v>111</v>
      </c>
      <c r="B31" s="52">
        <v>522</v>
      </c>
      <c r="C31" s="53" t="s">
        <v>61</v>
      </c>
      <c r="D31" s="53" t="s">
        <v>108</v>
      </c>
      <c r="E31" s="53" t="s">
        <v>112</v>
      </c>
      <c r="F31" s="53" t="s">
        <v>64</v>
      </c>
      <c r="G31" s="49">
        <f t="shared" si="17"/>
        <v>2103.1999999999998</v>
      </c>
      <c r="H31" s="49">
        <f t="shared" si="17"/>
        <v>0</v>
      </c>
      <c r="I31" s="49">
        <f>I32</f>
        <v>2103.1999999999998</v>
      </c>
      <c r="J31" s="49">
        <f t="shared" si="17"/>
        <v>800</v>
      </c>
      <c r="K31" s="17">
        <f t="shared" si="3"/>
        <v>2903.2</v>
      </c>
      <c r="L31" s="49">
        <f t="shared" si="17"/>
        <v>994.9</v>
      </c>
      <c r="M31" s="17">
        <f t="shared" si="8"/>
        <v>3898.1</v>
      </c>
      <c r="N31" s="49">
        <f t="shared" si="17"/>
        <v>0</v>
      </c>
      <c r="O31" s="17">
        <f t="shared" si="5"/>
        <v>3898.1</v>
      </c>
      <c r="P31" s="49">
        <f t="shared" si="17"/>
        <v>263.5</v>
      </c>
      <c r="Q31" s="17">
        <f t="shared" si="16"/>
        <v>4161.6000000000004</v>
      </c>
    </row>
    <row r="32" spans="1:17" ht="43.15" customHeight="1" x14ac:dyDescent="0.3">
      <c r="A32" s="9" t="s">
        <v>555</v>
      </c>
      <c r="B32" s="52">
        <v>522</v>
      </c>
      <c r="C32" s="53" t="s">
        <v>61</v>
      </c>
      <c r="D32" s="53" t="s">
        <v>108</v>
      </c>
      <c r="E32" s="53" t="s">
        <v>113</v>
      </c>
      <c r="F32" s="53" t="s">
        <v>64</v>
      </c>
      <c r="G32" s="49">
        <f t="shared" si="17"/>
        <v>2103.1999999999998</v>
      </c>
      <c r="H32" s="49">
        <f t="shared" si="17"/>
        <v>0</v>
      </c>
      <c r="I32" s="49">
        <f t="shared" si="17"/>
        <v>2103.1999999999998</v>
      </c>
      <c r="J32" s="49">
        <f t="shared" si="17"/>
        <v>800</v>
      </c>
      <c r="K32" s="17">
        <f t="shared" si="3"/>
        <v>2903.2</v>
      </c>
      <c r="L32" s="49">
        <f t="shared" si="17"/>
        <v>994.9</v>
      </c>
      <c r="M32" s="17">
        <f t="shared" si="8"/>
        <v>3898.1</v>
      </c>
      <c r="N32" s="49">
        <f t="shared" si="17"/>
        <v>0</v>
      </c>
      <c r="O32" s="17">
        <f t="shared" si="5"/>
        <v>3898.1</v>
      </c>
      <c r="P32" s="49">
        <f>P33+P35</f>
        <v>263.5</v>
      </c>
      <c r="Q32" s="17">
        <f t="shared" si="16"/>
        <v>4161.6000000000004</v>
      </c>
    </row>
    <row r="33" spans="1:17" ht="30" customHeight="1" x14ac:dyDescent="0.3">
      <c r="A33" s="9" t="s">
        <v>85</v>
      </c>
      <c r="B33" s="52">
        <v>522</v>
      </c>
      <c r="C33" s="53" t="s">
        <v>61</v>
      </c>
      <c r="D33" s="53" t="s">
        <v>108</v>
      </c>
      <c r="E33" s="53" t="s">
        <v>113</v>
      </c>
      <c r="F33" s="53">
        <v>200</v>
      </c>
      <c r="G33" s="49">
        <f t="shared" si="17"/>
        <v>2103.1999999999998</v>
      </c>
      <c r="H33" s="49">
        <f t="shared" si="17"/>
        <v>0</v>
      </c>
      <c r="I33" s="49">
        <f t="shared" si="17"/>
        <v>2103.1999999999998</v>
      </c>
      <c r="J33" s="49">
        <f t="shared" si="17"/>
        <v>800</v>
      </c>
      <c r="K33" s="17">
        <f t="shared" si="3"/>
        <v>2903.2</v>
      </c>
      <c r="L33" s="49">
        <f t="shared" si="17"/>
        <v>994.9</v>
      </c>
      <c r="M33" s="17">
        <f t="shared" si="8"/>
        <v>3898.1</v>
      </c>
      <c r="N33" s="49">
        <f t="shared" si="17"/>
        <v>0</v>
      </c>
      <c r="O33" s="17">
        <f t="shared" si="5"/>
        <v>3898.1</v>
      </c>
      <c r="P33" s="49">
        <f t="shared" si="17"/>
        <v>-3621.5</v>
      </c>
      <c r="Q33" s="17">
        <f t="shared" si="16"/>
        <v>276.59999999999991</v>
      </c>
    </row>
    <row r="34" spans="1:17" ht="45" x14ac:dyDescent="0.3">
      <c r="A34" s="9" t="s">
        <v>86</v>
      </c>
      <c r="B34" s="52">
        <v>522</v>
      </c>
      <c r="C34" s="53" t="s">
        <v>61</v>
      </c>
      <c r="D34" s="53" t="s">
        <v>108</v>
      </c>
      <c r="E34" s="53" t="s">
        <v>113</v>
      </c>
      <c r="F34" s="53">
        <v>240</v>
      </c>
      <c r="G34" s="49">
        <v>2103.1999999999998</v>
      </c>
      <c r="H34" s="5"/>
      <c r="I34" s="17">
        <f t="shared" si="9"/>
        <v>2103.1999999999998</v>
      </c>
      <c r="J34" s="49">
        <v>800</v>
      </c>
      <c r="K34" s="17">
        <f t="shared" si="3"/>
        <v>2903.2</v>
      </c>
      <c r="L34" s="49">
        <v>994.9</v>
      </c>
      <c r="M34" s="17">
        <f t="shared" si="8"/>
        <v>3898.1</v>
      </c>
      <c r="N34" s="49"/>
      <c r="O34" s="17">
        <f t="shared" si="5"/>
        <v>3898.1</v>
      </c>
      <c r="P34" s="49">
        <f>-3764.4+142.9</f>
        <v>-3621.5</v>
      </c>
      <c r="Q34" s="17">
        <f t="shared" si="16"/>
        <v>276.59999999999991</v>
      </c>
    </row>
    <row r="35" spans="1:17" x14ac:dyDescent="0.3">
      <c r="A35" s="9" t="s">
        <v>87</v>
      </c>
      <c r="B35" s="52">
        <v>522</v>
      </c>
      <c r="C35" s="53" t="s">
        <v>61</v>
      </c>
      <c r="D35" s="53" t="s">
        <v>108</v>
      </c>
      <c r="E35" s="53" t="s">
        <v>113</v>
      </c>
      <c r="F35" s="53" t="s">
        <v>479</v>
      </c>
      <c r="G35" s="49"/>
      <c r="H35" s="5"/>
      <c r="I35" s="17"/>
      <c r="J35" s="49"/>
      <c r="K35" s="17"/>
      <c r="L35" s="49"/>
      <c r="M35" s="17"/>
      <c r="N35" s="49"/>
      <c r="O35" s="17">
        <f>O36</f>
        <v>0</v>
      </c>
      <c r="P35" s="49">
        <f>P36</f>
        <v>3885</v>
      </c>
      <c r="Q35" s="17">
        <f t="shared" si="16"/>
        <v>3885</v>
      </c>
    </row>
    <row r="36" spans="1:17" x14ac:dyDescent="0.3">
      <c r="A36" s="9" t="s">
        <v>990</v>
      </c>
      <c r="B36" s="52">
        <v>522</v>
      </c>
      <c r="C36" s="53" t="s">
        <v>61</v>
      </c>
      <c r="D36" s="53" t="s">
        <v>108</v>
      </c>
      <c r="E36" s="53" t="s">
        <v>113</v>
      </c>
      <c r="F36" s="53" t="s">
        <v>989</v>
      </c>
      <c r="G36" s="49"/>
      <c r="H36" s="5"/>
      <c r="I36" s="17"/>
      <c r="J36" s="49"/>
      <c r="K36" s="17"/>
      <c r="L36" s="49"/>
      <c r="M36" s="17"/>
      <c r="N36" s="49"/>
      <c r="O36" s="17"/>
      <c r="P36" s="49">
        <f>3764.4+120.6</f>
        <v>3885</v>
      </c>
      <c r="Q36" s="17">
        <f t="shared" si="16"/>
        <v>3885</v>
      </c>
    </row>
    <row r="37" spans="1:17" ht="16.149999999999999" customHeight="1" x14ac:dyDescent="0.3">
      <c r="A37" s="9" t="s">
        <v>114</v>
      </c>
      <c r="B37" s="52">
        <v>522</v>
      </c>
      <c r="C37" s="53" t="s">
        <v>61</v>
      </c>
      <c r="D37" s="53" t="s">
        <v>331</v>
      </c>
      <c r="E37" s="53" t="s">
        <v>63</v>
      </c>
      <c r="F37" s="53" t="s">
        <v>64</v>
      </c>
      <c r="G37" s="49">
        <f t="shared" ref="G37:P40" si="18">G38</f>
        <v>1000</v>
      </c>
      <c r="H37" s="49">
        <f t="shared" si="18"/>
        <v>0</v>
      </c>
      <c r="I37" s="49">
        <f t="shared" si="18"/>
        <v>1000</v>
      </c>
      <c r="J37" s="49">
        <f t="shared" si="18"/>
        <v>0</v>
      </c>
      <c r="K37" s="17">
        <f t="shared" si="3"/>
        <v>1000</v>
      </c>
      <c r="L37" s="49">
        <f t="shared" si="18"/>
        <v>0</v>
      </c>
      <c r="M37" s="17">
        <f t="shared" si="8"/>
        <v>1000</v>
      </c>
      <c r="N37" s="49">
        <f t="shared" si="18"/>
        <v>0</v>
      </c>
      <c r="O37" s="17">
        <f t="shared" si="5"/>
        <v>1000</v>
      </c>
      <c r="P37" s="49">
        <f t="shared" si="18"/>
        <v>-84.9</v>
      </c>
      <c r="Q37" s="17">
        <f t="shared" si="16"/>
        <v>915.1</v>
      </c>
    </row>
    <row r="38" spans="1:17" ht="16.149999999999999" customHeight="1" x14ac:dyDescent="0.3">
      <c r="A38" s="9" t="s">
        <v>382</v>
      </c>
      <c r="B38" s="52">
        <v>522</v>
      </c>
      <c r="C38" s="53" t="s">
        <v>61</v>
      </c>
      <c r="D38" s="53">
        <v>11</v>
      </c>
      <c r="E38" s="53" t="s">
        <v>110</v>
      </c>
      <c r="F38" s="53" t="s">
        <v>64</v>
      </c>
      <c r="G38" s="49">
        <f t="shared" si="18"/>
        <v>1000</v>
      </c>
      <c r="H38" s="49">
        <f t="shared" si="18"/>
        <v>0</v>
      </c>
      <c r="I38" s="49">
        <f t="shared" si="18"/>
        <v>1000</v>
      </c>
      <c r="J38" s="49">
        <f t="shared" si="18"/>
        <v>0</v>
      </c>
      <c r="K38" s="17">
        <f t="shared" si="3"/>
        <v>1000</v>
      </c>
      <c r="L38" s="49">
        <f t="shared" si="18"/>
        <v>0</v>
      </c>
      <c r="M38" s="17">
        <f t="shared" si="8"/>
        <v>1000</v>
      </c>
      <c r="N38" s="49">
        <f t="shared" si="18"/>
        <v>0</v>
      </c>
      <c r="O38" s="17">
        <f t="shared" si="5"/>
        <v>1000</v>
      </c>
      <c r="P38" s="49">
        <f t="shared" si="18"/>
        <v>-84.9</v>
      </c>
      <c r="Q38" s="17">
        <f t="shared" si="16"/>
        <v>915.1</v>
      </c>
    </row>
    <row r="39" spans="1:17" ht="16.149999999999999" customHeight="1" x14ac:dyDescent="0.3">
      <c r="A39" s="9" t="s">
        <v>383</v>
      </c>
      <c r="B39" s="52">
        <v>522</v>
      </c>
      <c r="C39" s="53" t="s">
        <v>61</v>
      </c>
      <c r="D39" s="53">
        <v>11</v>
      </c>
      <c r="E39" s="53" t="s">
        <v>116</v>
      </c>
      <c r="F39" s="53" t="s">
        <v>64</v>
      </c>
      <c r="G39" s="49">
        <f t="shared" si="18"/>
        <v>1000</v>
      </c>
      <c r="H39" s="49">
        <f t="shared" si="18"/>
        <v>0</v>
      </c>
      <c r="I39" s="49">
        <f>I40</f>
        <v>1000</v>
      </c>
      <c r="J39" s="49">
        <f t="shared" si="18"/>
        <v>0</v>
      </c>
      <c r="K39" s="17">
        <f t="shared" si="3"/>
        <v>1000</v>
      </c>
      <c r="L39" s="49">
        <f t="shared" si="18"/>
        <v>0</v>
      </c>
      <c r="M39" s="17">
        <f t="shared" si="8"/>
        <v>1000</v>
      </c>
      <c r="N39" s="49">
        <f t="shared" si="18"/>
        <v>0</v>
      </c>
      <c r="O39" s="17">
        <f t="shared" si="5"/>
        <v>1000</v>
      </c>
      <c r="P39" s="49">
        <f t="shared" si="18"/>
        <v>-84.9</v>
      </c>
      <c r="Q39" s="17">
        <f t="shared" si="16"/>
        <v>915.1</v>
      </c>
    </row>
    <row r="40" spans="1:17" ht="16.149999999999999" customHeight="1" x14ac:dyDescent="0.3">
      <c r="A40" s="9" t="s">
        <v>87</v>
      </c>
      <c r="B40" s="52">
        <v>522</v>
      </c>
      <c r="C40" s="53" t="s">
        <v>61</v>
      </c>
      <c r="D40" s="53">
        <v>11</v>
      </c>
      <c r="E40" s="53" t="s">
        <v>116</v>
      </c>
      <c r="F40" s="53">
        <v>800</v>
      </c>
      <c r="G40" s="49">
        <f t="shared" si="18"/>
        <v>1000</v>
      </c>
      <c r="H40" s="49">
        <f t="shared" si="18"/>
        <v>0</v>
      </c>
      <c r="I40" s="49">
        <f t="shared" si="18"/>
        <v>1000</v>
      </c>
      <c r="J40" s="49">
        <f t="shared" si="18"/>
        <v>0</v>
      </c>
      <c r="K40" s="17">
        <f t="shared" si="3"/>
        <v>1000</v>
      </c>
      <c r="L40" s="49">
        <f t="shared" si="18"/>
        <v>0</v>
      </c>
      <c r="M40" s="17">
        <f t="shared" si="8"/>
        <v>1000</v>
      </c>
      <c r="N40" s="49">
        <f t="shared" si="18"/>
        <v>0</v>
      </c>
      <c r="O40" s="17">
        <f t="shared" si="5"/>
        <v>1000</v>
      </c>
      <c r="P40" s="49">
        <f t="shared" si="18"/>
        <v>-84.9</v>
      </c>
      <c r="Q40" s="17">
        <f t="shared" si="16"/>
        <v>915.1</v>
      </c>
    </row>
    <row r="41" spans="1:17" ht="16.149999999999999" customHeight="1" x14ac:dyDescent="0.3">
      <c r="A41" s="9" t="s">
        <v>117</v>
      </c>
      <c r="B41" s="52">
        <v>522</v>
      </c>
      <c r="C41" s="53" t="s">
        <v>61</v>
      </c>
      <c r="D41" s="53">
        <v>11</v>
      </c>
      <c r="E41" s="53" t="s">
        <v>116</v>
      </c>
      <c r="F41" s="53">
        <v>870</v>
      </c>
      <c r="G41" s="49">
        <v>1000</v>
      </c>
      <c r="H41" s="5"/>
      <c r="I41" s="17">
        <f t="shared" si="9"/>
        <v>1000</v>
      </c>
      <c r="J41" s="49"/>
      <c r="K41" s="17">
        <f t="shared" si="3"/>
        <v>1000</v>
      </c>
      <c r="L41" s="49"/>
      <c r="M41" s="17">
        <f t="shared" si="8"/>
        <v>1000</v>
      </c>
      <c r="N41" s="49"/>
      <c r="O41" s="17">
        <f t="shared" si="5"/>
        <v>1000</v>
      </c>
      <c r="P41" s="49">
        <v>-84.9</v>
      </c>
      <c r="Q41" s="17">
        <f t="shared" si="16"/>
        <v>915.1</v>
      </c>
    </row>
    <row r="42" spans="1:17" ht="18.600000000000001" customHeight="1" x14ac:dyDescent="0.3">
      <c r="A42" s="9" t="s">
        <v>118</v>
      </c>
      <c r="B42" s="52">
        <v>522</v>
      </c>
      <c r="C42" s="53" t="s">
        <v>61</v>
      </c>
      <c r="D42" s="53">
        <v>13</v>
      </c>
      <c r="E42" s="53" t="s">
        <v>63</v>
      </c>
      <c r="F42" s="53" t="s">
        <v>64</v>
      </c>
      <c r="G42" s="49">
        <f>G76+G65+G43+G66+G75+G56</f>
        <v>4930.8</v>
      </c>
      <c r="H42" s="49">
        <f t="shared" ref="H42:I42" si="19">H76+H65+H43+H66+H75+H56</f>
        <v>0</v>
      </c>
      <c r="I42" s="49">
        <f t="shared" si="19"/>
        <v>4930.8</v>
      </c>
      <c r="J42" s="49">
        <f>J76+J65+J43+J66+J75+J56</f>
        <v>4700</v>
      </c>
      <c r="K42" s="17">
        <f t="shared" si="3"/>
        <v>9630.7999999999993</v>
      </c>
      <c r="L42" s="49">
        <f>L76+L65+L43+L66+L75+L56</f>
        <v>-700</v>
      </c>
      <c r="M42" s="17">
        <f t="shared" si="8"/>
        <v>8930.7999999999993</v>
      </c>
      <c r="N42" s="49">
        <f>N76+N65+N43+N66+N75+N56</f>
        <v>-100.99999999999997</v>
      </c>
      <c r="O42" s="17">
        <f t="shared" si="5"/>
        <v>8829.7999999999993</v>
      </c>
      <c r="P42" s="49">
        <f>P76+P65+P43+P66+P75+P56</f>
        <v>0</v>
      </c>
      <c r="Q42" s="17">
        <f t="shared" si="16"/>
        <v>8829.7999999999993</v>
      </c>
    </row>
    <row r="43" spans="1:17" ht="60" x14ac:dyDescent="0.3">
      <c r="A43" s="9" t="s">
        <v>822</v>
      </c>
      <c r="B43" s="52">
        <v>522</v>
      </c>
      <c r="C43" s="53" t="s">
        <v>61</v>
      </c>
      <c r="D43" s="53" t="s">
        <v>132</v>
      </c>
      <c r="E43" s="53" t="s">
        <v>119</v>
      </c>
      <c r="F43" s="53" t="s">
        <v>64</v>
      </c>
      <c r="G43" s="49">
        <f>G44+G49</f>
        <v>1030.2</v>
      </c>
      <c r="H43" s="49">
        <f t="shared" ref="H43:I43" si="20">H44+H49</f>
        <v>0</v>
      </c>
      <c r="I43" s="49">
        <f t="shared" si="20"/>
        <v>1030.2</v>
      </c>
      <c r="J43" s="49">
        <f>J44+J49</f>
        <v>184</v>
      </c>
      <c r="K43" s="17">
        <f t="shared" si="3"/>
        <v>1214.2</v>
      </c>
      <c r="L43" s="49">
        <f>L44+L49</f>
        <v>0</v>
      </c>
      <c r="M43" s="17">
        <f t="shared" si="8"/>
        <v>1214.2</v>
      </c>
      <c r="N43" s="49">
        <f>N44+N49</f>
        <v>0</v>
      </c>
      <c r="O43" s="17">
        <f t="shared" si="5"/>
        <v>1214.2</v>
      </c>
      <c r="P43" s="49">
        <f>P44+P49</f>
        <v>0</v>
      </c>
      <c r="Q43" s="17">
        <f t="shared" si="16"/>
        <v>1214.2</v>
      </c>
    </row>
    <row r="44" spans="1:17" ht="60" x14ac:dyDescent="0.3">
      <c r="A44" s="9" t="s">
        <v>819</v>
      </c>
      <c r="B44" s="52" t="s">
        <v>490</v>
      </c>
      <c r="C44" s="53" t="s">
        <v>61</v>
      </c>
      <c r="D44" s="53" t="s">
        <v>132</v>
      </c>
      <c r="E44" s="53" t="s">
        <v>120</v>
      </c>
      <c r="F44" s="53" t="s">
        <v>64</v>
      </c>
      <c r="G44" s="49">
        <f>G45</f>
        <v>630.20000000000005</v>
      </c>
      <c r="H44" s="49">
        <f t="shared" ref="H44:I45" si="21">H45</f>
        <v>0</v>
      </c>
      <c r="I44" s="49">
        <f t="shared" si="21"/>
        <v>630.20000000000005</v>
      </c>
      <c r="J44" s="49">
        <f>J45</f>
        <v>184</v>
      </c>
      <c r="K44" s="17">
        <f t="shared" si="3"/>
        <v>814.2</v>
      </c>
      <c r="L44" s="49">
        <f>L45</f>
        <v>0</v>
      </c>
      <c r="M44" s="17">
        <f t="shared" si="8"/>
        <v>814.2</v>
      </c>
      <c r="N44" s="49">
        <f>N45</f>
        <v>0</v>
      </c>
      <c r="O44" s="17">
        <f t="shared" si="5"/>
        <v>814.2</v>
      </c>
      <c r="P44" s="49">
        <f>P45</f>
        <v>0</v>
      </c>
      <c r="Q44" s="17">
        <f>O44+P44</f>
        <v>814.2</v>
      </c>
    </row>
    <row r="45" spans="1:17" ht="75" x14ac:dyDescent="0.3">
      <c r="A45" s="9" t="s">
        <v>820</v>
      </c>
      <c r="B45" s="52">
        <v>522</v>
      </c>
      <c r="C45" s="53" t="s">
        <v>61</v>
      </c>
      <c r="D45" s="53" t="s">
        <v>132</v>
      </c>
      <c r="E45" s="53" t="s">
        <v>121</v>
      </c>
      <c r="F45" s="53" t="s">
        <v>64</v>
      </c>
      <c r="G45" s="49">
        <f>G46</f>
        <v>630.20000000000005</v>
      </c>
      <c r="H45" s="49">
        <f t="shared" si="21"/>
        <v>0</v>
      </c>
      <c r="I45" s="49">
        <f t="shared" si="21"/>
        <v>630.20000000000005</v>
      </c>
      <c r="J45" s="49">
        <f>J46</f>
        <v>184</v>
      </c>
      <c r="K45" s="17">
        <f t="shared" si="3"/>
        <v>814.2</v>
      </c>
      <c r="L45" s="49">
        <f>L46</f>
        <v>0</v>
      </c>
      <c r="M45" s="17">
        <f t="shared" si="8"/>
        <v>814.2</v>
      </c>
      <c r="N45" s="49">
        <f>N46</f>
        <v>0</v>
      </c>
      <c r="O45" s="17">
        <f t="shared" si="5"/>
        <v>814.2</v>
      </c>
      <c r="P45" s="49">
        <f>P46</f>
        <v>0</v>
      </c>
      <c r="Q45" s="17">
        <f t="shared" si="16"/>
        <v>814.2</v>
      </c>
    </row>
    <row r="46" spans="1:17" ht="93" customHeight="1" x14ac:dyDescent="0.3">
      <c r="A46" s="9" t="s">
        <v>716</v>
      </c>
      <c r="B46" s="52">
        <v>522</v>
      </c>
      <c r="C46" s="53" t="s">
        <v>61</v>
      </c>
      <c r="D46" s="53" t="s">
        <v>132</v>
      </c>
      <c r="E46" s="53" t="s">
        <v>470</v>
      </c>
      <c r="F46" s="53" t="s">
        <v>64</v>
      </c>
      <c r="G46" s="49">
        <f t="shared" ref="G46:P47" si="22">G47</f>
        <v>630.20000000000005</v>
      </c>
      <c r="H46" s="49">
        <f t="shared" si="22"/>
        <v>0</v>
      </c>
      <c r="I46" s="49">
        <f t="shared" si="22"/>
        <v>630.20000000000005</v>
      </c>
      <c r="J46" s="49">
        <f t="shared" si="22"/>
        <v>184</v>
      </c>
      <c r="K46" s="17">
        <f t="shared" si="3"/>
        <v>814.2</v>
      </c>
      <c r="L46" s="49">
        <f t="shared" si="22"/>
        <v>0</v>
      </c>
      <c r="M46" s="17">
        <f t="shared" si="8"/>
        <v>814.2</v>
      </c>
      <c r="N46" s="49">
        <f t="shared" si="22"/>
        <v>0</v>
      </c>
      <c r="O46" s="17">
        <f t="shared" si="5"/>
        <v>814.2</v>
      </c>
      <c r="P46" s="49">
        <f t="shared" si="22"/>
        <v>0</v>
      </c>
      <c r="Q46" s="17">
        <f t="shared" si="16"/>
        <v>814.2</v>
      </c>
    </row>
    <row r="47" spans="1:17" ht="30" x14ac:dyDescent="0.3">
      <c r="A47" s="9" t="s">
        <v>85</v>
      </c>
      <c r="B47" s="52">
        <v>522</v>
      </c>
      <c r="C47" s="53" t="s">
        <v>61</v>
      </c>
      <c r="D47" s="53" t="s">
        <v>132</v>
      </c>
      <c r="E47" s="53" t="s">
        <v>470</v>
      </c>
      <c r="F47" s="53" t="s">
        <v>475</v>
      </c>
      <c r="G47" s="49">
        <f t="shared" si="22"/>
        <v>630.20000000000005</v>
      </c>
      <c r="H47" s="49">
        <f t="shared" si="22"/>
        <v>0</v>
      </c>
      <c r="I47" s="49">
        <f t="shared" si="22"/>
        <v>630.20000000000005</v>
      </c>
      <c r="J47" s="49">
        <f t="shared" si="22"/>
        <v>184</v>
      </c>
      <c r="K47" s="17">
        <f t="shared" si="3"/>
        <v>814.2</v>
      </c>
      <c r="L47" s="49">
        <f t="shared" si="22"/>
        <v>0</v>
      </c>
      <c r="M47" s="17">
        <f t="shared" si="8"/>
        <v>814.2</v>
      </c>
      <c r="N47" s="49">
        <f t="shared" si="22"/>
        <v>0</v>
      </c>
      <c r="O47" s="17">
        <f t="shared" si="5"/>
        <v>814.2</v>
      </c>
      <c r="P47" s="49">
        <f t="shared" si="22"/>
        <v>0</v>
      </c>
      <c r="Q47" s="17">
        <f t="shared" si="16"/>
        <v>814.2</v>
      </c>
    </row>
    <row r="48" spans="1:17" ht="45" x14ac:dyDescent="0.3">
      <c r="A48" s="9" t="s">
        <v>86</v>
      </c>
      <c r="B48" s="52">
        <v>522</v>
      </c>
      <c r="C48" s="53" t="s">
        <v>61</v>
      </c>
      <c r="D48" s="53" t="s">
        <v>132</v>
      </c>
      <c r="E48" s="53" t="s">
        <v>470</v>
      </c>
      <c r="F48" s="53" t="s">
        <v>471</v>
      </c>
      <c r="G48" s="49">
        <v>630.20000000000005</v>
      </c>
      <c r="H48" s="5"/>
      <c r="I48" s="17">
        <f t="shared" si="9"/>
        <v>630.20000000000005</v>
      </c>
      <c r="J48" s="49">
        <v>184</v>
      </c>
      <c r="K48" s="17">
        <f t="shared" si="3"/>
        <v>814.2</v>
      </c>
      <c r="L48" s="49"/>
      <c r="M48" s="17">
        <f t="shared" si="8"/>
        <v>814.2</v>
      </c>
      <c r="N48" s="49"/>
      <c r="O48" s="17">
        <f t="shared" si="5"/>
        <v>814.2</v>
      </c>
      <c r="P48" s="49"/>
      <c r="Q48" s="17">
        <f t="shared" si="16"/>
        <v>814.2</v>
      </c>
    </row>
    <row r="49" spans="1:17" ht="45" customHeight="1" x14ac:dyDescent="0.3">
      <c r="A49" s="75" t="s">
        <v>634</v>
      </c>
      <c r="B49" s="52">
        <v>522</v>
      </c>
      <c r="C49" s="53" t="s">
        <v>61</v>
      </c>
      <c r="D49" s="53" t="s">
        <v>132</v>
      </c>
      <c r="E49" s="53" t="s">
        <v>636</v>
      </c>
      <c r="F49" s="53" t="s">
        <v>64</v>
      </c>
      <c r="G49" s="49">
        <f t="shared" ref="G49:P50" si="23">G50</f>
        <v>400</v>
      </c>
      <c r="H49" s="49">
        <f t="shared" si="23"/>
        <v>0</v>
      </c>
      <c r="I49" s="49">
        <f t="shared" si="23"/>
        <v>400</v>
      </c>
      <c r="J49" s="49">
        <f t="shared" si="23"/>
        <v>0</v>
      </c>
      <c r="K49" s="17">
        <f t="shared" si="3"/>
        <v>400</v>
      </c>
      <c r="L49" s="49">
        <f t="shared" si="23"/>
        <v>0</v>
      </c>
      <c r="M49" s="17">
        <f t="shared" si="8"/>
        <v>400</v>
      </c>
      <c r="N49" s="49">
        <f t="shared" si="23"/>
        <v>0</v>
      </c>
      <c r="O49" s="17">
        <f t="shared" si="5"/>
        <v>400</v>
      </c>
      <c r="P49" s="49">
        <f t="shared" si="23"/>
        <v>0</v>
      </c>
      <c r="Q49" s="17">
        <f t="shared" si="16"/>
        <v>400</v>
      </c>
    </row>
    <row r="50" spans="1:17" ht="76.5" customHeight="1" x14ac:dyDescent="0.3">
      <c r="A50" s="75" t="s">
        <v>821</v>
      </c>
      <c r="B50" s="52">
        <v>522</v>
      </c>
      <c r="C50" s="53" t="s">
        <v>61</v>
      </c>
      <c r="D50" s="53" t="s">
        <v>132</v>
      </c>
      <c r="E50" s="53" t="s">
        <v>637</v>
      </c>
      <c r="F50" s="53" t="s">
        <v>64</v>
      </c>
      <c r="G50" s="49">
        <f t="shared" si="23"/>
        <v>400</v>
      </c>
      <c r="H50" s="49">
        <f t="shared" si="23"/>
        <v>0</v>
      </c>
      <c r="I50" s="49">
        <f t="shared" si="23"/>
        <v>400</v>
      </c>
      <c r="J50" s="49">
        <f t="shared" si="23"/>
        <v>0</v>
      </c>
      <c r="K50" s="17">
        <f t="shared" si="3"/>
        <v>400</v>
      </c>
      <c r="L50" s="49">
        <f t="shared" si="23"/>
        <v>0</v>
      </c>
      <c r="M50" s="17">
        <f t="shared" si="8"/>
        <v>400</v>
      </c>
      <c r="N50" s="49">
        <f t="shared" si="23"/>
        <v>0</v>
      </c>
      <c r="O50" s="17">
        <f t="shared" si="5"/>
        <v>400</v>
      </c>
      <c r="P50" s="49">
        <f t="shared" si="23"/>
        <v>0</v>
      </c>
      <c r="Q50" s="17">
        <f t="shared" si="16"/>
        <v>400</v>
      </c>
    </row>
    <row r="51" spans="1:17" ht="75" x14ac:dyDescent="0.3">
      <c r="A51" s="75" t="s">
        <v>717</v>
      </c>
      <c r="B51" s="52">
        <v>522</v>
      </c>
      <c r="C51" s="53" t="s">
        <v>61</v>
      </c>
      <c r="D51" s="53" t="s">
        <v>132</v>
      </c>
      <c r="E51" s="53" t="s">
        <v>638</v>
      </c>
      <c r="F51" s="53" t="s">
        <v>64</v>
      </c>
      <c r="G51" s="49">
        <f>G52+G54</f>
        <v>400</v>
      </c>
      <c r="H51" s="49">
        <f t="shared" ref="H51:I51" si="24">H52+H54</f>
        <v>0</v>
      </c>
      <c r="I51" s="49">
        <f t="shared" si="24"/>
        <v>400</v>
      </c>
      <c r="J51" s="49">
        <f>J52+J54</f>
        <v>0</v>
      </c>
      <c r="K51" s="17">
        <f t="shared" si="3"/>
        <v>400</v>
      </c>
      <c r="L51" s="49">
        <f>L52+L54</f>
        <v>0</v>
      </c>
      <c r="M51" s="17">
        <f t="shared" si="8"/>
        <v>400</v>
      </c>
      <c r="N51" s="49">
        <f>N52+N54</f>
        <v>0</v>
      </c>
      <c r="O51" s="17">
        <f t="shared" si="5"/>
        <v>400</v>
      </c>
      <c r="P51" s="49">
        <f>P52+P54</f>
        <v>0</v>
      </c>
      <c r="Q51" s="17">
        <f t="shared" si="16"/>
        <v>400</v>
      </c>
    </row>
    <row r="52" spans="1:17" ht="30" x14ac:dyDescent="0.3">
      <c r="A52" s="9" t="s">
        <v>85</v>
      </c>
      <c r="B52" s="52">
        <v>522</v>
      </c>
      <c r="C52" s="53" t="s">
        <v>61</v>
      </c>
      <c r="D52" s="53" t="s">
        <v>132</v>
      </c>
      <c r="E52" s="53" t="s">
        <v>638</v>
      </c>
      <c r="F52" s="53" t="s">
        <v>475</v>
      </c>
      <c r="G52" s="49">
        <f>G53</f>
        <v>390</v>
      </c>
      <c r="H52" s="49">
        <f t="shared" ref="H52:I52" si="25">H53</f>
        <v>0</v>
      </c>
      <c r="I52" s="49">
        <f t="shared" si="25"/>
        <v>390</v>
      </c>
      <c r="J52" s="49">
        <f>J53</f>
        <v>0</v>
      </c>
      <c r="K52" s="17">
        <f t="shared" si="3"/>
        <v>390</v>
      </c>
      <c r="L52" s="49">
        <f>L53</f>
        <v>0</v>
      </c>
      <c r="M52" s="17">
        <f t="shared" si="8"/>
        <v>390</v>
      </c>
      <c r="N52" s="49">
        <f>N53</f>
        <v>0</v>
      </c>
      <c r="O52" s="17">
        <f t="shared" si="5"/>
        <v>390</v>
      </c>
      <c r="P52" s="49">
        <f>P53</f>
        <v>0</v>
      </c>
      <c r="Q52" s="17">
        <f t="shared" si="16"/>
        <v>390</v>
      </c>
    </row>
    <row r="53" spans="1:17" ht="45" x14ac:dyDescent="0.3">
      <c r="A53" s="9" t="s">
        <v>86</v>
      </c>
      <c r="B53" s="52">
        <v>522</v>
      </c>
      <c r="C53" s="53" t="s">
        <v>61</v>
      </c>
      <c r="D53" s="53" t="s">
        <v>132</v>
      </c>
      <c r="E53" s="53" t="s">
        <v>638</v>
      </c>
      <c r="F53" s="53" t="s">
        <v>471</v>
      </c>
      <c r="G53" s="49">
        <v>390</v>
      </c>
      <c r="H53" s="5"/>
      <c r="I53" s="17">
        <f t="shared" si="9"/>
        <v>390</v>
      </c>
      <c r="J53" s="49"/>
      <c r="K53" s="17">
        <f t="shared" si="3"/>
        <v>390</v>
      </c>
      <c r="L53" s="49"/>
      <c r="M53" s="17">
        <f t="shared" si="8"/>
        <v>390</v>
      </c>
      <c r="N53" s="49"/>
      <c r="O53" s="17">
        <f t="shared" si="5"/>
        <v>390</v>
      </c>
      <c r="P53" s="49"/>
      <c r="Q53" s="17">
        <f t="shared" si="16"/>
        <v>390</v>
      </c>
    </row>
    <row r="54" spans="1:17" x14ac:dyDescent="0.3">
      <c r="A54" s="76" t="s">
        <v>87</v>
      </c>
      <c r="B54" s="52">
        <v>522</v>
      </c>
      <c r="C54" s="53" t="s">
        <v>61</v>
      </c>
      <c r="D54" s="53" t="s">
        <v>132</v>
      </c>
      <c r="E54" s="53" t="s">
        <v>638</v>
      </c>
      <c r="F54" s="53" t="s">
        <v>479</v>
      </c>
      <c r="G54" s="49">
        <f>G55</f>
        <v>10</v>
      </c>
      <c r="H54" s="49">
        <f t="shared" ref="H54:I54" si="26">H55</f>
        <v>0</v>
      </c>
      <c r="I54" s="49">
        <f t="shared" si="26"/>
        <v>10</v>
      </c>
      <c r="J54" s="49">
        <f>J55</f>
        <v>0</v>
      </c>
      <c r="K54" s="17">
        <f t="shared" si="3"/>
        <v>10</v>
      </c>
      <c r="L54" s="49">
        <f>L55</f>
        <v>0</v>
      </c>
      <c r="M54" s="17">
        <f t="shared" si="8"/>
        <v>10</v>
      </c>
      <c r="N54" s="49">
        <f>N55</f>
        <v>0</v>
      </c>
      <c r="O54" s="17">
        <f t="shared" si="5"/>
        <v>10</v>
      </c>
      <c r="P54" s="49">
        <f>P55</f>
        <v>0</v>
      </c>
      <c r="Q54" s="17">
        <f t="shared" si="16"/>
        <v>10</v>
      </c>
    </row>
    <row r="55" spans="1:17" ht="14.25" customHeight="1" x14ac:dyDescent="0.3">
      <c r="A55" s="9" t="s">
        <v>88</v>
      </c>
      <c r="B55" s="52">
        <v>522</v>
      </c>
      <c r="C55" s="53" t="s">
        <v>61</v>
      </c>
      <c r="D55" s="53" t="s">
        <v>132</v>
      </c>
      <c r="E55" s="53" t="s">
        <v>638</v>
      </c>
      <c r="F55" s="53" t="s">
        <v>501</v>
      </c>
      <c r="G55" s="49">
        <v>10</v>
      </c>
      <c r="H55" s="5"/>
      <c r="I55" s="17">
        <f t="shared" si="9"/>
        <v>10</v>
      </c>
      <c r="J55" s="49"/>
      <c r="K55" s="17">
        <f t="shared" si="3"/>
        <v>10</v>
      </c>
      <c r="L55" s="49"/>
      <c r="M55" s="17">
        <f t="shared" si="8"/>
        <v>10</v>
      </c>
      <c r="N55" s="49"/>
      <c r="O55" s="17">
        <f t="shared" si="5"/>
        <v>10</v>
      </c>
      <c r="P55" s="49"/>
      <c r="Q55" s="17">
        <f t="shared" si="16"/>
        <v>10</v>
      </c>
    </row>
    <row r="56" spans="1:17" ht="18.600000000000001" customHeight="1" x14ac:dyDescent="0.3">
      <c r="A56" s="134" t="s">
        <v>696</v>
      </c>
      <c r="B56" s="52">
        <v>522</v>
      </c>
      <c r="C56" s="53" t="s">
        <v>61</v>
      </c>
      <c r="D56" s="53" t="s">
        <v>132</v>
      </c>
      <c r="E56" s="16" t="s">
        <v>571</v>
      </c>
      <c r="F56" s="53" t="s">
        <v>64</v>
      </c>
      <c r="G56" s="49">
        <f>G57</f>
        <v>50</v>
      </c>
      <c r="H56" s="49">
        <f t="shared" ref="H56:I59" si="27">H57</f>
        <v>0</v>
      </c>
      <c r="I56" s="49">
        <f t="shared" si="27"/>
        <v>50</v>
      </c>
      <c r="J56" s="49">
        <f>J57</f>
        <v>0</v>
      </c>
      <c r="K56" s="17">
        <f t="shared" si="3"/>
        <v>50</v>
      </c>
      <c r="L56" s="49">
        <f>L57</f>
        <v>0</v>
      </c>
      <c r="M56" s="17">
        <f t="shared" si="8"/>
        <v>50</v>
      </c>
      <c r="N56" s="49">
        <f>N57</f>
        <v>0</v>
      </c>
      <c r="O56" s="17">
        <f t="shared" si="5"/>
        <v>50</v>
      </c>
      <c r="P56" s="49">
        <f>P57</f>
        <v>0</v>
      </c>
      <c r="Q56" s="17">
        <f t="shared" si="16"/>
        <v>50</v>
      </c>
    </row>
    <row r="57" spans="1:17" ht="75" x14ac:dyDescent="0.3">
      <c r="A57" s="134" t="s">
        <v>486</v>
      </c>
      <c r="B57" s="52" t="s">
        <v>490</v>
      </c>
      <c r="C57" s="53" t="s">
        <v>61</v>
      </c>
      <c r="D57" s="53" t="s">
        <v>132</v>
      </c>
      <c r="E57" s="16" t="s">
        <v>571</v>
      </c>
      <c r="F57" s="53" t="s">
        <v>64</v>
      </c>
      <c r="G57" s="49">
        <f>G58</f>
        <v>50</v>
      </c>
      <c r="H57" s="49">
        <f t="shared" si="27"/>
        <v>0</v>
      </c>
      <c r="I57" s="49">
        <f t="shared" si="27"/>
        <v>50</v>
      </c>
      <c r="J57" s="49">
        <f>J58</f>
        <v>0</v>
      </c>
      <c r="K57" s="17">
        <f t="shared" si="3"/>
        <v>50</v>
      </c>
      <c r="L57" s="49">
        <f>L58</f>
        <v>0</v>
      </c>
      <c r="M57" s="17">
        <f t="shared" si="8"/>
        <v>50</v>
      </c>
      <c r="N57" s="49">
        <f>N58</f>
        <v>0</v>
      </c>
      <c r="O57" s="17">
        <f t="shared" si="5"/>
        <v>50</v>
      </c>
      <c r="P57" s="49">
        <f>P58</f>
        <v>0</v>
      </c>
      <c r="Q57" s="17">
        <f t="shared" si="16"/>
        <v>50</v>
      </c>
    </row>
    <row r="58" spans="1:17" ht="60" x14ac:dyDescent="0.3">
      <c r="A58" s="10" t="s">
        <v>697</v>
      </c>
      <c r="B58" s="52" t="s">
        <v>490</v>
      </c>
      <c r="C58" s="53" t="s">
        <v>61</v>
      </c>
      <c r="D58" s="53" t="s">
        <v>132</v>
      </c>
      <c r="E58" s="16" t="s">
        <v>571</v>
      </c>
      <c r="F58" s="53" t="s">
        <v>64</v>
      </c>
      <c r="G58" s="49">
        <f>G59</f>
        <v>50</v>
      </c>
      <c r="H58" s="49">
        <f t="shared" si="27"/>
        <v>0</v>
      </c>
      <c r="I58" s="49">
        <f t="shared" si="27"/>
        <v>50</v>
      </c>
      <c r="J58" s="49">
        <f>J59</f>
        <v>0</v>
      </c>
      <c r="K58" s="17">
        <f t="shared" si="3"/>
        <v>50</v>
      </c>
      <c r="L58" s="49">
        <f>L59</f>
        <v>0</v>
      </c>
      <c r="M58" s="17">
        <f t="shared" si="8"/>
        <v>50</v>
      </c>
      <c r="N58" s="49">
        <f>N59</f>
        <v>0</v>
      </c>
      <c r="O58" s="17">
        <f t="shared" si="5"/>
        <v>50</v>
      </c>
      <c r="P58" s="49">
        <f>P59</f>
        <v>0</v>
      </c>
      <c r="Q58" s="17">
        <f t="shared" si="16"/>
        <v>50</v>
      </c>
    </row>
    <row r="59" spans="1:17" ht="32.450000000000003" customHeight="1" x14ac:dyDescent="0.3">
      <c r="A59" s="9" t="s">
        <v>85</v>
      </c>
      <c r="B59" s="52" t="s">
        <v>490</v>
      </c>
      <c r="C59" s="53" t="s">
        <v>61</v>
      </c>
      <c r="D59" s="53" t="s">
        <v>132</v>
      </c>
      <c r="E59" s="16" t="s">
        <v>571</v>
      </c>
      <c r="F59" s="53">
        <v>200</v>
      </c>
      <c r="G59" s="49">
        <f>G60</f>
        <v>50</v>
      </c>
      <c r="H59" s="49">
        <f t="shared" si="27"/>
        <v>0</v>
      </c>
      <c r="I59" s="49">
        <f t="shared" si="27"/>
        <v>50</v>
      </c>
      <c r="J59" s="49">
        <f>J60</f>
        <v>0</v>
      </c>
      <c r="K59" s="17">
        <f t="shared" si="3"/>
        <v>50</v>
      </c>
      <c r="L59" s="49">
        <f>L60</f>
        <v>0</v>
      </c>
      <c r="M59" s="17">
        <f t="shared" si="8"/>
        <v>50</v>
      </c>
      <c r="N59" s="49">
        <f>N60</f>
        <v>0</v>
      </c>
      <c r="O59" s="17">
        <f t="shared" si="5"/>
        <v>50</v>
      </c>
      <c r="P59" s="49">
        <f>P60</f>
        <v>0</v>
      </c>
      <c r="Q59" s="17">
        <f t="shared" si="16"/>
        <v>50</v>
      </c>
    </row>
    <row r="60" spans="1:17" ht="46.15" customHeight="1" x14ac:dyDescent="0.3">
      <c r="A60" s="75" t="s">
        <v>86</v>
      </c>
      <c r="B60" s="52" t="s">
        <v>490</v>
      </c>
      <c r="C60" s="53" t="s">
        <v>61</v>
      </c>
      <c r="D60" s="53" t="s">
        <v>132</v>
      </c>
      <c r="E60" s="16" t="s">
        <v>571</v>
      </c>
      <c r="F60" s="53" t="s">
        <v>471</v>
      </c>
      <c r="G60" s="49">
        <v>50</v>
      </c>
      <c r="H60" s="5"/>
      <c r="I60" s="17">
        <f t="shared" si="9"/>
        <v>50</v>
      </c>
      <c r="J60" s="49"/>
      <c r="K60" s="17">
        <f t="shared" si="3"/>
        <v>50</v>
      </c>
      <c r="L60" s="49"/>
      <c r="M60" s="17">
        <f t="shared" si="8"/>
        <v>50</v>
      </c>
      <c r="N60" s="49"/>
      <c r="O60" s="17">
        <f t="shared" si="5"/>
        <v>50</v>
      </c>
      <c r="P60" s="49"/>
      <c r="Q60" s="17">
        <f t="shared" si="16"/>
        <v>50</v>
      </c>
    </row>
    <row r="61" spans="1:17" ht="105" x14ac:dyDescent="0.3">
      <c r="A61" s="9" t="s">
        <v>714</v>
      </c>
      <c r="B61" s="52">
        <v>522</v>
      </c>
      <c r="C61" s="53" t="s">
        <v>61</v>
      </c>
      <c r="D61" s="53" t="s">
        <v>132</v>
      </c>
      <c r="E61" s="48" t="s">
        <v>525</v>
      </c>
      <c r="F61" s="53" t="s">
        <v>64</v>
      </c>
      <c r="G61" s="50">
        <f t="shared" ref="G61:P64" si="28">G62</f>
        <v>1232</v>
      </c>
      <c r="H61" s="50">
        <f t="shared" si="28"/>
        <v>0</v>
      </c>
      <c r="I61" s="50">
        <f t="shared" si="28"/>
        <v>1232</v>
      </c>
      <c r="J61" s="50">
        <f t="shared" si="28"/>
        <v>900</v>
      </c>
      <c r="K61" s="17">
        <f t="shared" si="3"/>
        <v>2132</v>
      </c>
      <c r="L61" s="50">
        <f t="shared" si="28"/>
        <v>-700</v>
      </c>
      <c r="M61" s="17">
        <f t="shared" si="8"/>
        <v>1432</v>
      </c>
      <c r="N61" s="50">
        <f t="shared" si="28"/>
        <v>0</v>
      </c>
      <c r="O61" s="17">
        <f t="shared" si="5"/>
        <v>1432</v>
      </c>
      <c r="P61" s="50">
        <f t="shared" si="28"/>
        <v>0</v>
      </c>
      <c r="Q61" s="17">
        <f t="shared" si="16"/>
        <v>1432</v>
      </c>
    </row>
    <row r="62" spans="1:17" ht="59.45" customHeight="1" x14ac:dyDescent="0.3">
      <c r="A62" s="9" t="s">
        <v>718</v>
      </c>
      <c r="B62" s="52">
        <v>522</v>
      </c>
      <c r="C62" s="53" t="s">
        <v>61</v>
      </c>
      <c r="D62" s="53" t="s">
        <v>132</v>
      </c>
      <c r="E62" s="48" t="s">
        <v>526</v>
      </c>
      <c r="F62" s="53" t="s">
        <v>64</v>
      </c>
      <c r="G62" s="50">
        <f t="shared" si="28"/>
        <v>1232</v>
      </c>
      <c r="H62" s="50">
        <f t="shared" si="28"/>
        <v>0</v>
      </c>
      <c r="I62" s="50">
        <f t="shared" si="28"/>
        <v>1232</v>
      </c>
      <c r="J62" s="50">
        <f t="shared" si="28"/>
        <v>900</v>
      </c>
      <c r="K62" s="17">
        <f t="shared" si="3"/>
        <v>2132</v>
      </c>
      <c r="L62" s="50">
        <f t="shared" si="28"/>
        <v>-700</v>
      </c>
      <c r="M62" s="17">
        <f t="shared" si="8"/>
        <v>1432</v>
      </c>
      <c r="N62" s="50">
        <f t="shared" si="28"/>
        <v>0</v>
      </c>
      <c r="O62" s="17">
        <f t="shared" si="5"/>
        <v>1432</v>
      </c>
      <c r="P62" s="50">
        <f t="shared" si="28"/>
        <v>0</v>
      </c>
      <c r="Q62" s="17">
        <f t="shared" si="16"/>
        <v>1432</v>
      </c>
    </row>
    <row r="63" spans="1:17" ht="46.5" customHeight="1" x14ac:dyDescent="0.3">
      <c r="A63" s="9" t="s">
        <v>527</v>
      </c>
      <c r="B63" s="52">
        <v>522</v>
      </c>
      <c r="C63" s="53" t="s">
        <v>61</v>
      </c>
      <c r="D63" s="53" t="s">
        <v>132</v>
      </c>
      <c r="E63" s="48" t="s">
        <v>528</v>
      </c>
      <c r="F63" s="53" t="s">
        <v>64</v>
      </c>
      <c r="G63" s="50">
        <f t="shared" si="28"/>
        <v>1232</v>
      </c>
      <c r="H63" s="50">
        <f t="shared" si="28"/>
        <v>0</v>
      </c>
      <c r="I63" s="50">
        <f t="shared" si="28"/>
        <v>1232</v>
      </c>
      <c r="J63" s="50">
        <f t="shared" si="28"/>
        <v>900</v>
      </c>
      <c r="K63" s="17">
        <f t="shared" si="3"/>
        <v>2132</v>
      </c>
      <c r="L63" s="50">
        <f t="shared" si="28"/>
        <v>-700</v>
      </c>
      <c r="M63" s="17">
        <f t="shared" si="8"/>
        <v>1432</v>
      </c>
      <c r="N63" s="50">
        <f t="shared" si="28"/>
        <v>0</v>
      </c>
      <c r="O63" s="17">
        <f t="shared" si="5"/>
        <v>1432</v>
      </c>
      <c r="P63" s="50">
        <f t="shared" si="28"/>
        <v>0</v>
      </c>
      <c r="Q63" s="17">
        <f t="shared" si="16"/>
        <v>1432</v>
      </c>
    </row>
    <row r="64" spans="1:17" ht="30" customHeight="1" x14ac:dyDescent="0.3">
      <c r="A64" s="9" t="s">
        <v>85</v>
      </c>
      <c r="B64" s="52">
        <v>522</v>
      </c>
      <c r="C64" s="53" t="s">
        <v>61</v>
      </c>
      <c r="D64" s="53">
        <v>13</v>
      </c>
      <c r="E64" s="48" t="s">
        <v>528</v>
      </c>
      <c r="F64" s="53">
        <v>200</v>
      </c>
      <c r="G64" s="50">
        <f t="shared" si="28"/>
        <v>1232</v>
      </c>
      <c r="H64" s="50">
        <f t="shared" si="28"/>
        <v>0</v>
      </c>
      <c r="I64" s="50">
        <f t="shared" si="28"/>
        <v>1232</v>
      </c>
      <c r="J64" s="50">
        <f t="shared" si="28"/>
        <v>900</v>
      </c>
      <c r="K64" s="17">
        <f t="shared" si="3"/>
        <v>2132</v>
      </c>
      <c r="L64" s="50">
        <f t="shared" si="28"/>
        <v>-700</v>
      </c>
      <c r="M64" s="17">
        <f t="shared" si="8"/>
        <v>1432</v>
      </c>
      <c r="N64" s="50">
        <f t="shared" si="28"/>
        <v>0</v>
      </c>
      <c r="O64" s="17">
        <f t="shared" si="5"/>
        <v>1432</v>
      </c>
      <c r="P64" s="50">
        <f t="shared" si="28"/>
        <v>0</v>
      </c>
      <c r="Q64" s="17">
        <f t="shared" si="16"/>
        <v>1432</v>
      </c>
    </row>
    <row r="65" spans="1:17" ht="43.15" customHeight="1" x14ac:dyDescent="0.3">
      <c r="A65" s="9" t="s">
        <v>86</v>
      </c>
      <c r="B65" s="52">
        <v>522</v>
      </c>
      <c r="C65" s="53" t="s">
        <v>61</v>
      </c>
      <c r="D65" s="53">
        <v>13</v>
      </c>
      <c r="E65" s="48" t="s">
        <v>528</v>
      </c>
      <c r="F65" s="53">
        <v>240</v>
      </c>
      <c r="G65" s="50">
        <v>1232</v>
      </c>
      <c r="H65" s="5"/>
      <c r="I65" s="17">
        <f t="shared" si="9"/>
        <v>1232</v>
      </c>
      <c r="J65" s="50">
        <v>900</v>
      </c>
      <c r="K65" s="17">
        <f t="shared" si="3"/>
        <v>2132</v>
      </c>
      <c r="L65" s="50">
        <v>-700</v>
      </c>
      <c r="M65" s="17">
        <f t="shared" si="8"/>
        <v>1432</v>
      </c>
      <c r="N65" s="50"/>
      <c r="O65" s="17">
        <f t="shared" si="5"/>
        <v>1432</v>
      </c>
      <c r="P65" s="50"/>
      <c r="Q65" s="17">
        <f t="shared" si="16"/>
        <v>1432</v>
      </c>
    </row>
    <row r="66" spans="1:17" ht="45" customHeight="1" x14ac:dyDescent="0.3">
      <c r="A66" s="9" t="s">
        <v>747</v>
      </c>
      <c r="B66" s="52">
        <v>522</v>
      </c>
      <c r="C66" s="53" t="s">
        <v>61</v>
      </c>
      <c r="D66" s="53" t="s">
        <v>132</v>
      </c>
      <c r="E66" s="48" t="s">
        <v>602</v>
      </c>
      <c r="F66" s="53" t="s">
        <v>64</v>
      </c>
      <c r="G66" s="50">
        <f t="shared" ref="G66:P69" si="29">G67</f>
        <v>455</v>
      </c>
      <c r="H66" s="50">
        <f t="shared" si="29"/>
        <v>0</v>
      </c>
      <c r="I66" s="50">
        <f t="shared" si="29"/>
        <v>455</v>
      </c>
      <c r="J66" s="50">
        <f t="shared" si="29"/>
        <v>0</v>
      </c>
      <c r="K66" s="17">
        <f t="shared" si="3"/>
        <v>455</v>
      </c>
      <c r="L66" s="50">
        <f t="shared" si="29"/>
        <v>0</v>
      </c>
      <c r="M66" s="17">
        <f t="shared" si="8"/>
        <v>455</v>
      </c>
      <c r="N66" s="50">
        <f t="shared" si="29"/>
        <v>0</v>
      </c>
      <c r="O66" s="17">
        <f t="shared" si="5"/>
        <v>455</v>
      </c>
      <c r="P66" s="50">
        <f t="shared" si="29"/>
        <v>0</v>
      </c>
      <c r="Q66" s="17">
        <f t="shared" si="16"/>
        <v>455</v>
      </c>
    </row>
    <row r="67" spans="1:17" ht="90" customHeight="1" x14ac:dyDescent="0.3">
      <c r="A67" s="9" t="s">
        <v>604</v>
      </c>
      <c r="B67" s="52">
        <v>522</v>
      </c>
      <c r="C67" s="53" t="s">
        <v>61</v>
      </c>
      <c r="D67" s="53" t="s">
        <v>132</v>
      </c>
      <c r="E67" s="48" t="s">
        <v>603</v>
      </c>
      <c r="F67" s="53" t="s">
        <v>64</v>
      </c>
      <c r="G67" s="50">
        <f t="shared" si="29"/>
        <v>455</v>
      </c>
      <c r="H67" s="50">
        <f t="shared" si="29"/>
        <v>0</v>
      </c>
      <c r="I67" s="50">
        <f t="shared" si="29"/>
        <v>455</v>
      </c>
      <c r="J67" s="50">
        <f t="shared" si="29"/>
        <v>0</v>
      </c>
      <c r="K67" s="17">
        <f t="shared" si="3"/>
        <v>455</v>
      </c>
      <c r="L67" s="50">
        <f t="shared" si="29"/>
        <v>0</v>
      </c>
      <c r="M67" s="17">
        <f t="shared" si="8"/>
        <v>455</v>
      </c>
      <c r="N67" s="50">
        <f t="shared" si="29"/>
        <v>0</v>
      </c>
      <c r="O67" s="17">
        <f t="shared" si="5"/>
        <v>455</v>
      </c>
      <c r="P67" s="50">
        <f t="shared" si="29"/>
        <v>0</v>
      </c>
      <c r="Q67" s="17">
        <f t="shared" si="16"/>
        <v>455</v>
      </c>
    </row>
    <row r="68" spans="1:17" ht="44.25" customHeight="1" x14ac:dyDescent="0.3">
      <c r="A68" s="9" t="s">
        <v>605</v>
      </c>
      <c r="B68" s="52">
        <v>522</v>
      </c>
      <c r="C68" s="53" t="s">
        <v>61</v>
      </c>
      <c r="D68" s="53" t="s">
        <v>132</v>
      </c>
      <c r="E68" s="48" t="s">
        <v>606</v>
      </c>
      <c r="F68" s="53" t="s">
        <v>64</v>
      </c>
      <c r="G68" s="50">
        <f t="shared" si="29"/>
        <v>455</v>
      </c>
      <c r="H68" s="50">
        <f t="shared" si="29"/>
        <v>0</v>
      </c>
      <c r="I68" s="50">
        <f t="shared" si="29"/>
        <v>455</v>
      </c>
      <c r="J68" s="50">
        <f t="shared" si="29"/>
        <v>0</v>
      </c>
      <c r="K68" s="17">
        <f t="shared" si="3"/>
        <v>455</v>
      </c>
      <c r="L68" s="50">
        <f t="shared" si="29"/>
        <v>0</v>
      </c>
      <c r="M68" s="17">
        <f t="shared" si="8"/>
        <v>455</v>
      </c>
      <c r="N68" s="50">
        <f t="shared" si="29"/>
        <v>0</v>
      </c>
      <c r="O68" s="17">
        <f t="shared" si="5"/>
        <v>455</v>
      </c>
      <c r="P68" s="50">
        <f t="shared" si="29"/>
        <v>0</v>
      </c>
      <c r="Q68" s="17">
        <f t="shared" si="16"/>
        <v>455</v>
      </c>
    </row>
    <row r="69" spans="1:17" ht="30" x14ac:dyDescent="0.3">
      <c r="A69" s="9" t="s">
        <v>85</v>
      </c>
      <c r="B69" s="52">
        <v>522</v>
      </c>
      <c r="C69" s="53" t="s">
        <v>61</v>
      </c>
      <c r="D69" s="53">
        <v>13</v>
      </c>
      <c r="E69" s="48" t="s">
        <v>606</v>
      </c>
      <c r="F69" s="53">
        <v>200</v>
      </c>
      <c r="G69" s="50">
        <f t="shared" si="29"/>
        <v>455</v>
      </c>
      <c r="H69" s="50">
        <f t="shared" si="29"/>
        <v>0</v>
      </c>
      <c r="I69" s="50">
        <f t="shared" si="29"/>
        <v>455</v>
      </c>
      <c r="J69" s="50">
        <f t="shared" si="29"/>
        <v>0</v>
      </c>
      <c r="K69" s="17">
        <f t="shared" si="3"/>
        <v>455</v>
      </c>
      <c r="L69" s="50">
        <f t="shared" si="29"/>
        <v>0</v>
      </c>
      <c r="M69" s="17">
        <f t="shared" si="8"/>
        <v>455</v>
      </c>
      <c r="N69" s="50">
        <f t="shared" si="29"/>
        <v>0</v>
      </c>
      <c r="O69" s="17">
        <f t="shared" si="5"/>
        <v>455</v>
      </c>
      <c r="P69" s="50">
        <f t="shared" si="29"/>
        <v>0</v>
      </c>
      <c r="Q69" s="17">
        <f t="shared" si="16"/>
        <v>455</v>
      </c>
    </row>
    <row r="70" spans="1:17" ht="44.25" customHeight="1" x14ac:dyDescent="0.3">
      <c r="A70" s="9" t="s">
        <v>86</v>
      </c>
      <c r="B70" s="52">
        <v>522</v>
      </c>
      <c r="C70" s="53" t="s">
        <v>61</v>
      </c>
      <c r="D70" s="53">
        <v>13</v>
      </c>
      <c r="E70" s="48" t="s">
        <v>606</v>
      </c>
      <c r="F70" s="53">
        <v>240</v>
      </c>
      <c r="G70" s="50">
        <v>455</v>
      </c>
      <c r="H70" s="5"/>
      <c r="I70" s="17">
        <f t="shared" si="9"/>
        <v>455</v>
      </c>
      <c r="J70" s="50"/>
      <c r="K70" s="17">
        <f t="shared" si="3"/>
        <v>455</v>
      </c>
      <c r="L70" s="50"/>
      <c r="M70" s="17">
        <f t="shared" si="8"/>
        <v>455</v>
      </c>
      <c r="N70" s="50"/>
      <c r="O70" s="17">
        <f t="shared" si="5"/>
        <v>455</v>
      </c>
      <c r="P70" s="50"/>
      <c r="Q70" s="17">
        <f t="shared" si="16"/>
        <v>455</v>
      </c>
    </row>
    <row r="71" spans="1:17" ht="47.25" customHeight="1" x14ac:dyDescent="0.3">
      <c r="A71" s="75" t="s">
        <v>639</v>
      </c>
      <c r="B71" s="52">
        <v>522</v>
      </c>
      <c r="C71" s="53" t="s">
        <v>61</v>
      </c>
      <c r="D71" s="53">
        <v>13</v>
      </c>
      <c r="E71" s="77" t="s">
        <v>641</v>
      </c>
      <c r="F71" s="53" t="s">
        <v>64</v>
      </c>
      <c r="G71" s="50">
        <f t="shared" ref="G71:P74" si="30">G72</f>
        <v>5</v>
      </c>
      <c r="H71" s="50">
        <f t="shared" si="30"/>
        <v>0</v>
      </c>
      <c r="I71" s="50">
        <f t="shared" si="30"/>
        <v>5</v>
      </c>
      <c r="J71" s="50">
        <f t="shared" si="30"/>
        <v>0</v>
      </c>
      <c r="K71" s="17">
        <f t="shared" si="3"/>
        <v>5</v>
      </c>
      <c r="L71" s="50">
        <f t="shared" si="30"/>
        <v>0</v>
      </c>
      <c r="M71" s="17">
        <f t="shared" si="8"/>
        <v>5</v>
      </c>
      <c r="N71" s="50">
        <f t="shared" si="30"/>
        <v>0</v>
      </c>
      <c r="O71" s="17">
        <f t="shared" si="5"/>
        <v>5</v>
      </c>
      <c r="P71" s="50">
        <f t="shared" si="30"/>
        <v>0</v>
      </c>
      <c r="Q71" s="17">
        <f t="shared" si="16"/>
        <v>5</v>
      </c>
    </row>
    <row r="72" spans="1:17" ht="60" x14ac:dyDescent="0.3">
      <c r="A72" s="75" t="s">
        <v>823</v>
      </c>
      <c r="B72" s="52">
        <v>522</v>
      </c>
      <c r="C72" s="53" t="s">
        <v>61</v>
      </c>
      <c r="D72" s="53">
        <v>13</v>
      </c>
      <c r="E72" s="77" t="s">
        <v>642</v>
      </c>
      <c r="F72" s="53" t="s">
        <v>64</v>
      </c>
      <c r="G72" s="50">
        <f t="shared" si="30"/>
        <v>5</v>
      </c>
      <c r="H72" s="50">
        <f t="shared" si="30"/>
        <v>0</v>
      </c>
      <c r="I72" s="50">
        <f t="shared" si="30"/>
        <v>5</v>
      </c>
      <c r="J72" s="50">
        <f t="shared" si="30"/>
        <v>0</v>
      </c>
      <c r="K72" s="17">
        <f t="shared" si="3"/>
        <v>5</v>
      </c>
      <c r="L72" s="50">
        <f t="shared" si="30"/>
        <v>0</v>
      </c>
      <c r="M72" s="17">
        <f t="shared" si="8"/>
        <v>5</v>
      </c>
      <c r="N72" s="50">
        <f t="shared" si="30"/>
        <v>0</v>
      </c>
      <c r="O72" s="17">
        <f t="shared" si="5"/>
        <v>5</v>
      </c>
      <c r="P72" s="50">
        <f t="shared" si="30"/>
        <v>0</v>
      </c>
      <c r="Q72" s="17">
        <f t="shared" si="16"/>
        <v>5</v>
      </c>
    </row>
    <row r="73" spans="1:17" ht="60.75" customHeight="1" x14ac:dyDescent="0.3">
      <c r="A73" s="75" t="s">
        <v>640</v>
      </c>
      <c r="B73" s="52">
        <v>522</v>
      </c>
      <c r="C73" s="53" t="s">
        <v>61</v>
      </c>
      <c r="D73" s="53">
        <v>13</v>
      </c>
      <c r="E73" s="77" t="s">
        <v>643</v>
      </c>
      <c r="F73" s="53" t="s">
        <v>64</v>
      </c>
      <c r="G73" s="50">
        <f t="shared" si="30"/>
        <v>5</v>
      </c>
      <c r="H73" s="50">
        <f t="shared" si="30"/>
        <v>0</v>
      </c>
      <c r="I73" s="50">
        <f t="shared" si="30"/>
        <v>5</v>
      </c>
      <c r="J73" s="50">
        <f t="shared" si="30"/>
        <v>0</v>
      </c>
      <c r="K73" s="17">
        <f t="shared" si="3"/>
        <v>5</v>
      </c>
      <c r="L73" s="50">
        <f t="shared" si="30"/>
        <v>0</v>
      </c>
      <c r="M73" s="17">
        <f t="shared" si="8"/>
        <v>5</v>
      </c>
      <c r="N73" s="50">
        <f t="shared" si="30"/>
        <v>0</v>
      </c>
      <c r="O73" s="17">
        <f t="shared" si="5"/>
        <v>5</v>
      </c>
      <c r="P73" s="50">
        <f t="shared" si="30"/>
        <v>0</v>
      </c>
      <c r="Q73" s="17">
        <f t="shared" si="16"/>
        <v>5</v>
      </c>
    </row>
    <row r="74" spans="1:17" ht="28.9" customHeight="1" x14ac:dyDescent="0.3">
      <c r="A74" s="75" t="s">
        <v>560</v>
      </c>
      <c r="B74" s="52">
        <v>522</v>
      </c>
      <c r="C74" s="53" t="s">
        <v>61</v>
      </c>
      <c r="D74" s="53">
        <v>13</v>
      </c>
      <c r="E74" s="77" t="s">
        <v>643</v>
      </c>
      <c r="F74" s="53">
        <v>200</v>
      </c>
      <c r="G74" s="50">
        <f t="shared" si="30"/>
        <v>5</v>
      </c>
      <c r="H74" s="50">
        <f t="shared" si="30"/>
        <v>0</v>
      </c>
      <c r="I74" s="50">
        <f t="shared" si="30"/>
        <v>5</v>
      </c>
      <c r="J74" s="50">
        <f t="shared" si="30"/>
        <v>0</v>
      </c>
      <c r="K74" s="17">
        <f t="shared" ref="K74:K137" si="31">I74+J74</f>
        <v>5</v>
      </c>
      <c r="L74" s="50">
        <f t="shared" si="30"/>
        <v>0</v>
      </c>
      <c r="M74" s="17">
        <f t="shared" ref="M74:M137" si="32">K74+L74</f>
        <v>5</v>
      </c>
      <c r="N74" s="50">
        <f t="shared" si="30"/>
        <v>0</v>
      </c>
      <c r="O74" s="17">
        <f t="shared" ref="O74:O137" si="33">M74+N74</f>
        <v>5</v>
      </c>
      <c r="P74" s="50">
        <f t="shared" si="30"/>
        <v>0</v>
      </c>
      <c r="Q74" s="17">
        <f t="shared" si="16"/>
        <v>5</v>
      </c>
    </row>
    <row r="75" spans="1:17" ht="45" x14ac:dyDescent="0.3">
      <c r="A75" s="75" t="s">
        <v>86</v>
      </c>
      <c r="B75" s="52">
        <v>522</v>
      </c>
      <c r="C75" s="53" t="s">
        <v>61</v>
      </c>
      <c r="D75" s="53">
        <v>13</v>
      </c>
      <c r="E75" s="77" t="s">
        <v>643</v>
      </c>
      <c r="F75" s="53">
        <v>240</v>
      </c>
      <c r="G75" s="50">
        <v>5</v>
      </c>
      <c r="H75" s="5"/>
      <c r="I75" s="17">
        <f t="shared" ref="I75:I129" si="34">G75+H75</f>
        <v>5</v>
      </c>
      <c r="J75" s="50"/>
      <c r="K75" s="17">
        <f t="shared" si="31"/>
        <v>5</v>
      </c>
      <c r="L75" s="50"/>
      <c r="M75" s="17">
        <f t="shared" si="32"/>
        <v>5</v>
      </c>
      <c r="N75" s="50"/>
      <c r="O75" s="17">
        <f t="shared" si="33"/>
        <v>5</v>
      </c>
      <c r="P75" s="50"/>
      <c r="Q75" s="17">
        <f t="shared" si="16"/>
        <v>5</v>
      </c>
    </row>
    <row r="76" spans="1:17" ht="27.75" customHeight="1" x14ac:dyDescent="0.3">
      <c r="A76" s="9" t="s">
        <v>384</v>
      </c>
      <c r="B76" s="52">
        <v>522</v>
      </c>
      <c r="C76" s="53" t="s">
        <v>61</v>
      </c>
      <c r="D76" s="53">
        <v>13</v>
      </c>
      <c r="E76" s="53" t="s">
        <v>110</v>
      </c>
      <c r="F76" s="53" t="s">
        <v>64</v>
      </c>
      <c r="G76" s="49">
        <f>G77+G83</f>
        <v>2158.6</v>
      </c>
      <c r="H76" s="49">
        <f t="shared" ref="H76:I76" si="35">H77+H83</f>
        <v>0</v>
      </c>
      <c r="I76" s="49">
        <f t="shared" si="35"/>
        <v>2158.6</v>
      </c>
      <c r="J76" s="49">
        <f>J77+J83</f>
        <v>3616</v>
      </c>
      <c r="K76" s="17">
        <f t="shared" si="31"/>
        <v>5774.6</v>
      </c>
      <c r="L76" s="49">
        <f>L77+L83</f>
        <v>0</v>
      </c>
      <c r="M76" s="17">
        <f t="shared" si="32"/>
        <v>5774.6</v>
      </c>
      <c r="N76" s="49">
        <f>N77+N83</f>
        <v>-100.99999999999997</v>
      </c>
      <c r="O76" s="17">
        <f t="shared" si="33"/>
        <v>5673.6</v>
      </c>
      <c r="P76" s="49">
        <f>P77+P83</f>
        <v>0</v>
      </c>
      <c r="Q76" s="17">
        <f t="shared" si="16"/>
        <v>5673.6</v>
      </c>
    </row>
    <row r="77" spans="1:17" ht="29.25" customHeight="1" x14ac:dyDescent="0.3">
      <c r="A77" s="9" t="s">
        <v>125</v>
      </c>
      <c r="B77" s="52">
        <v>522</v>
      </c>
      <c r="C77" s="53" t="s">
        <v>61</v>
      </c>
      <c r="D77" s="53">
        <v>13</v>
      </c>
      <c r="E77" s="53" t="s">
        <v>126</v>
      </c>
      <c r="F77" s="53" t="s">
        <v>64</v>
      </c>
      <c r="G77" s="49">
        <f>G78</f>
        <v>764</v>
      </c>
      <c r="H77" s="49">
        <f t="shared" ref="H77:I77" si="36">H78</f>
        <v>0</v>
      </c>
      <c r="I77" s="49">
        <f t="shared" si="36"/>
        <v>764</v>
      </c>
      <c r="J77" s="49">
        <f>J78</f>
        <v>0</v>
      </c>
      <c r="K77" s="17">
        <f t="shared" si="31"/>
        <v>764</v>
      </c>
      <c r="L77" s="49">
        <f>L78</f>
        <v>0</v>
      </c>
      <c r="M77" s="17">
        <f t="shared" si="32"/>
        <v>764</v>
      </c>
      <c r="N77" s="49">
        <f>N78</f>
        <v>0</v>
      </c>
      <c r="O77" s="17">
        <f t="shared" si="33"/>
        <v>764</v>
      </c>
      <c r="P77" s="49">
        <f>P78</f>
        <v>0</v>
      </c>
      <c r="Q77" s="17">
        <f t="shared" si="16"/>
        <v>764</v>
      </c>
    </row>
    <row r="78" spans="1:17" ht="74.25" customHeight="1" x14ac:dyDescent="0.3">
      <c r="A78" s="9" t="s">
        <v>127</v>
      </c>
      <c r="B78" s="52">
        <v>522</v>
      </c>
      <c r="C78" s="53" t="s">
        <v>61</v>
      </c>
      <c r="D78" s="53">
        <v>13</v>
      </c>
      <c r="E78" s="53" t="s">
        <v>128</v>
      </c>
      <c r="F78" s="53" t="s">
        <v>64</v>
      </c>
      <c r="G78" s="49">
        <f>G79+G81</f>
        <v>764</v>
      </c>
      <c r="H78" s="49">
        <f t="shared" ref="H78:I78" si="37">H79+H81</f>
        <v>0</v>
      </c>
      <c r="I78" s="49">
        <f t="shared" si="37"/>
        <v>764</v>
      </c>
      <c r="J78" s="49">
        <f>J79+J81</f>
        <v>0</v>
      </c>
      <c r="K78" s="17">
        <f t="shared" si="31"/>
        <v>764</v>
      </c>
      <c r="L78" s="49">
        <f>L79+L81</f>
        <v>0</v>
      </c>
      <c r="M78" s="17">
        <f t="shared" si="32"/>
        <v>764</v>
      </c>
      <c r="N78" s="49">
        <f>N79+N81</f>
        <v>0</v>
      </c>
      <c r="O78" s="17">
        <f t="shared" si="33"/>
        <v>764</v>
      </c>
      <c r="P78" s="49">
        <f>P79+P81</f>
        <v>0</v>
      </c>
      <c r="Q78" s="17">
        <f t="shared" si="16"/>
        <v>764</v>
      </c>
    </row>
    <row r="79" spans="1:17" ht="90" x14ac:dyDescent="0.3">
      <c r="A79" s="9" t="s">
        <v>73</v>
      </c>
      <c r="B79" s="52">
        <v>522</v>
      </c>
      <c r="C79" s="53" t="s">
        <v>61</v>
      </c>
      <c r="D79" s="53">
        <v>13</v>
      </c>
      <c r="E79" s="53" t="s">
        <v>128</v>
      </c>
      <c r="F79" s="53">
        <v>100</v>
      </c>
      <c r="G79" s="49">
        <f>G80</f>
        <v>731.7</v>
      </c>
      <c r="H79" s="49">
        <f t="shared" ref="H79:I79" si="38">H80</f>
        <v>0</v>
      </c>
      <c r="I79" s="49">
        <f t="shared" si="38"/>
        <v>731.7</v>
      </c>
      <c r="J79" s="49">
        <f>J80</f>
        <v>0</v>
      </c>
      <c r="K79" s="17">
        <f t="shared" si="31"/>
        <v>731.7</v>
      </c>
      <c r="L79" s="49">
        <f>L80</f>
        <v>0</v>
      </c>
      <c r="M79" s="17">
        <f t="shared" si="32"/>
        <v>731.7</v>
      </c>
      <c r="N79" s="49">
        <f>N80</f>
        <v>0</v>
      </c>
      <c r="O79" s="17">
        <f t="shared" si="33"/>
        <v>731.7</v>
      </c>
      <c r="P79" s="49">
        <f>P80</f>
        <v>0</v>
      </c>
      <c r="Q79" s="17">
        <f t="shared" si="16"/>
        <v>731.7</v>
      </c>
    </row>
    <row r="80" spans="1:17" ht="30.6" customHeight="1" x14ac:dyDescent="0.3">
      <c r="A80" s="9" t="s">
        <v>74</v>
      </c>
      <c r="B80" s="52">
        <v>522</v>
      </c>
      <c r="C80" s="53" t="s">
        <v>61</v>
      </c>
      <c r="D80" s="53">
        <v>13</v>
      </c>
      <c r="E80" s="53" t="s">
        <v>128</v>
      </c>
      <c r="F80" s="53">
        <v>120</v>
      </c>
      <c r="G80" s="49">
        <v>731.7</v>
      </c>
      <c r="H80" s="5"/>
      <c r="I80" s="17">
        <f t="shared" si="34"/>
        <v>731.7</v>
      </c>
      <c r="J80" s="49"/>
      <c r="K80" s="17">
        <f t="shared" si="31"/>
        <v>731.7</v>
      </c>
      <c r="L80" s="49"/>
      <c r="M80" s="17">
        <f t="shared" si="32"/>
        <v>731.7</v>
      </c>
      <c r="N80" s="49"/>
      <c r="O80" s="17">
        <f t="shared" si="33"/>
        <v>731.7</v>
      </c>
      <c r="P80" s="49"/>
      <c r="Q80" s="17">
        <f t="shared" si="16"/>
        <v>731.7</v>
      </c>
    </row>
    <row r="81" spans="1:17" ht="30" customHeight="1" x14ac:dyDescent="0.3">
      <c r="A81" s="9" t="s">
        <v>85</v>
      </c>
      <c r="B81" s="52">
        <v>522</v>
      </c>
      <c r="C81" s="53" t="s">
        <v>61</v>
      </c>
      <c r="D81" s="53">
        <v>13</v>
      </c>
      <c r="E81" s="53" t="s">
        <v>128</v>
      </c>
      <c r="F81" s="53">
        <v>200</v>
      </c>
      <c r="G81" s="49">
        <f>G82</f>
        <v>32.299999999999997</v>
      </c>
      <c r="H81" s="49">
        <f t="shared" ref="H81:I81" si="39">H82</f>
        <v>0</v>
      </c>
      <c r="I81" s="49">
        <f t="shared" si="39"/>
        <v>32.299999999999997</v>
      </c>
      <c r="J81" s="49">
        <f>J82</f>
        <v>0</v>
      </c>
      <c r="K81" s="17">
        <f t="shared" si="31"/>
        <v>32.299999999999997</v>
      </c>
      <c r="L81" s="49">
        <f>L82</f>
        <v>0</v>
      </c>
      <c r="M81" s="17">
        <f t="shared" si="32"/>
        <v>32.299999999999997</v>
      </c>
      <c r="N81" s="49">
        <f>N82</f>
        <v>0</v>
      </c>
      <c r="O81" s="17">
        <f t="shared" si="33"/>
        <v>32.299999999999997</v>
      </c>
      <c r="P81" s="49">
        <f>P82</f>
        <v>0</v>
      </c>
      <c r="Q81" s="17">
        <f t="shared" si="16"/>
        <v>32.299999999999997</v>
      </c>
    </row>
    <row r="82" spans="1:17" ht="45" customHeight="1" x14ac:dyDescent="0.3">
      <c r="A82" s="9" t="s">
        <v>86</v>
      </c>
      <c r="B82" s="52">
        <v>522</v>
      </c>
      <c r="C82" s="53" t="s">
        <v>61</v>
      </c>
      <c r="D82" s="53">
        <v>13</v>
      </c>
      <c r="E82" s="53" t="s">
        <v>128</v>
      </c>
      <c r="F82" s="53">
        <v>240</v>
      </c>
      <c r="G82" s="49">
        <v>32.299999999999997</v>
      </c>
      <c r="H82" s="5"/>
      <c r="I82" s="17">
        <f t="shared" si="34"/>
        <v>32.299999999999997</v>
      </c>
      <c r="J82" s="49"/>
      <c r="K82" s="17">
        <f t="shared" si="31"/>
        <v>32.299999999999997</v>
      </c>
      <c r="L82" s="49"/>
      <c r="M82" s="17">
        <f t="shared" si="32"/>
        <v>32.299999999999997</v>
      </c>
      <c r="N82" s="49"/>
      <c r="O82" s="17">
        <f t="shared" si="33"/>
        <v>32.299999999999997</v>
      </c>
      <c r="P82" s="49"/>
      <c r="Q82" s="17">
        <f t="shared" si="16"/>
        <v>32.299999999999997</v>
      </c>
    </row>
    <row r="83" spans="1:17" ht="17.45" customHeight="1" x14ac:dyDescent="0.3">
      <c r="A83" s="9" t="s">
        <v>111</v>
      </c>
      <c r="B83" s="52" t="s">
        <v>490</v>
      </c>
      <c r="C83" s="53" t="s">
        <v>61</v>
      </c>
      <c r="D83" s="53" t="s">
        <v>132</v>
      </c>
      <c r="E83" s="53" t="s">
        <v>112</v>
      </c>
      <c r="F83" s="53" t="s">
        <v>64</v>
      </c>
      <c r="G83" s="49">
        <f>G87+G84</f>
        <v>1394.6</v>
      </c>
      <c r="H83" s="49">
        <f t="shared" ref="H83:I83" si="40">H87+H84</f>
        <v>0</v>
      </c>
      <c r="I83" s="49">
        <f t="shared" si="40"/>
        <v>1394.6</v>
      </c>
      <c r="J83" s="49">
        <f>J87+J84</f>
        <v>3616</v>
      </c>
      <c r="K83" s="17">
        <f t="shared" si="31"/>
        <v>5010.6000000000004</v>
      </c>
      <c r="L83" s="49">
        <f>L87+L84</f>
        <v>0</v>
      </c>
      <c r="M83" s="17">
        <f t="shared" si="32"/>
        <v>5010.6000000000004</v>
      </c>
      <c r="N83" s="49">
        <f>N87+N84</f>
        <v>-100.99999999999997</v>
      </c>
      <c r="O83" s="17">
        <f t="shared" si="33"/>
        <v>4909.6000000000004</v>
      </c>
      <c r="P83" s="49">
        <f>P87+P84</f>
        <v>0</v>
      </c>
      <c r="Q83" s="17">
        <f t="shared" si="16"/>
        <v>4909.6000000000004</v>
      </c>
    </row>
    <row r="84" spans="1:17" ht="60" x14ac:dyDescent="0.3">
      <c r="A84" s="9" t="s">
        <v>754</v>
      </c>
      <c r="B84" s="52" t="s">
        <v>490</v>
      </c>
      <c r="C84" s="53" t="s">
        <v>61</v>
      </c>
      <c r="D84" s="53" t="s">
        <v>132</v>
      </c>
      <c r="E84" s="48" t="s">
        <v>131</v>
      </c>
      <c r="F84" s="53" t="s">
        <v>64</v>
      </c>
      <c r="G84" s="49">
        <f t="shared" ref="G84:P85" si="41">G85</f>
        <v>200</v>
      </c>
      <c r="H84" s="49">
        <f t="shared" si="41"/>
        <v>0</v>
      </c>
      <c r="I84" s="49">
        <f t="shared" si="41"/>
        <v>200</v>
      </c>
      <c r="J84" s="49">
        <f t="shared" si="41"/>
        <v>0</v>
      </c>
      <c r="K84" s="17">
        <f t="shared" si="31"/>
        <v>200</v>
      </c>
      <c r="L84" s="49">
        <f t="shared" si="41"/>
        <v>0</v>
      </c>
      <c r="M84" s="17">
        <f t="shared" si="32"/>
        <v>200</v>
      </c>
      <c r="N84" s="49">
        <f t="shared" si="41"/>
        <v>232.9</v>
      </c>
      <c r="O84" s="17">
        <f t="shared" si="33"/>
        <v>432.9</v>
      </c>
      <c r="P84" s="49">
        <f t="shared" si="41"/>
        <v>0</v>
      </c>
      <c r="Q84" s="17">
        <f t="shared" si="16"/>
        <v>432.9</v>
      </c>
    </row>
    <row r="85" spans="1:17" ht="28.9" customHeight="1" x14ac:dyDescent="0.3">
      <c r="A85" s="9" t="s">
        <v>85</v>
      </c>
      <c r="B85" s="52" t="s">
        <v>490</v>
      </c>
      <c r="C85" s="53" t="s">
        <v>61</v>
      </c>
      <c r="D85" s="53" t="s">
        <v>132</v>
      </c>
      <c r="E85" s="48" t="s">
        <v>131</v>
      </c>
      <c r="F85" s="53">
        <v>200</v>
      </c>
      <c r="G85" s="49">
        <f t="shared" si="41"/>
        <v>200</v>
      </c>
      <c r="H85" s="49">
        <f t="shared" si="41"/>
        <v>0</v>
      </c>
      <c r="I85" s="49">
        <f t="shared" si="41"/>
        <v>200</v>
      </c>
      <c r="J85" s="49">
        <f t="shared" si="41"/>
        <v>0</v>
      </c>
      <c r="K85" s="17">
        <f t="shared" si="31"/>
        <v>200</v>
      </c>
      <c r="L85" s="49">
        <f t="shared" si="41"/>
        <v>0</v>
      </c>
      <c r="M85" s="17">
        <f t="shared" si="32"/>
        <v>200</v>
      </c>
      <c r="N85" s="49">
        <f t="shared" si="41"/>
        <v>232.9</v>
      </c>
      <c r="O85" s="17">
        <f t="shared" si="33"/>
        <v>432.9</v>
      </c>
      <c r="P85" s="49">
        <f t="shared" si="41"/>
        <v>0</v>
      </c>
      <c r="Q85" s="17">
        <f t="shared" si="16"/>
        <v>432.9</v>
      </c>
    </row>
    <row r="86" spans="1:17" ht="45" x14ac:dyDescent="0.3">
      <c r="A86" s="9" t="s">
        <v>86</v>
      </c>
      <c r="B86" s="52" t="s">
        <v>490</v>
      </c>
      <c r="C86" s="53" t="s">
        <v>61</v>
      </c>
      <c r="D86" s="53" t="s">
        <v>132</v>
      </c>
      <c r="E86" s="48" t="s">
        <v>131</v>
      </c>
      <c r="F86" s="53">
        <v>240</v>
      </c>
      <c r="G86" s="49">
        <v>200</v>
      </c>
      <c r="H86" s="5"/>
      <c r="I86" s="17">
        <f t="shared" si="34"/>
        <v>200</v>
      </c>
      <c r="J86" s="49"/>
      <c r="K86" s="17">
        <f t="shared" si="31"/>
        <v>200</v>
      </c>
      <c r="L86" s="49"/>
      <c r="M86" s="17">
        <f t="shared" si="32"/>
        <v>200</v>
      </c>
      <c r="N86" s="49">
        <v>232.9</v>
      </c>
      <c r="O86" s="17">
        <f t="shared" si="33"/>
        <v>432.9</v>
      </c>
      <c r="P86" s="49"/>
      <c r="Q86" s="17">
        <f t="shared" si="16"/>
        <v>432.9</v>
      </c>
    </row>
    <row r="87" spans="1:17" ht="45" x14ac:dyDescent="0.3">
      <c r="A87" s="9" t="s">
        <v>529</v>
      </c>
      <c r="B87" s="52" t="s">
        <v>490</v>
      </c>
      <c r="C87" s="53" t="s">
        <v>61</v>
      </c>
      <c r="D87" s="53" t="s">
        <v>132</v>
      </c>
      <c r="E87" s="48" t="s">
        <v>530</v>
      </c>
      <c r="F87" s="53" t="s">
        <v>64</v>
      </c>
      <c r="G87" s="49">
        <f t="shared" ref="G87:P88" si="42">G88</f>
        <v>1194.5999999999999</v>
      </c>
      <c r="H87" s="49">
        <f t="shared" si="42"/>
        <v>0</v>
      </c>
      <c r="I87" s="49">
        <f>I88</f>
        <v>1194.5999999999999</v>
      </c>
      <c r="J87" s="49">
        <f t="shared" si="42"/>
        <v>3616</v>
      </c>
      <c r="K87" s="17">
        <f t="shared" si="31"/>
        <v>4810.6000000000004</v>
      </c>
      <c r="L87" s="49">
        <f t="shared" si="42"/>
        <v>0</v>
      </c>
      <c r="M87" s="17">
        <f t="shared" si="32"/>
        <v>4810.6000000000004</v>
      </c>
      <c r="N87" s="49">
        <f t="shared" si="42"/>
        <v>-333.9</v>
      </c>
      <c r="O87" s="17">
        <f t="shared" si="33"/>
        <v>4476.7000000000007</v>
      </c>
      <c r="P87" s="49">
        <f t="shared" si="42"/>
        <v>0</v>
      </c>
      <c r="Q87" s="17">
        <f t="shared" si="16"/>
        <v>4476.7000000000007</v>
      </c>
    </row>
    <row r="88" spans="1:17" ht="30" customHeight="1" x14ac:dyDescent="0.3">
      <c r="A88" s="9" t="s">
        <v>85</v>
      </c>
      <c r="B88" s="52" t="s">
        <v>490</v>
      </c>
      <c r="C88" s="53" t="s">
        <v>61</v>
      </c>
      <c r="D88" s="53" t="s">
        <v>132</v>
      </c>
      <c r="E88" s="48" t="s">
        <v>530</v>
      </c>
      <c r="F88" s="53">
        <v>200</v>
      </c>
      <c r="G88" s="49">
        <f t="shared" si="42"/>
        <v>1194.5999999999999</v>
      </c>
      <c r="H88" s="49">
        <f t="shared" si="42"/>
        <v>0</v>
      </c>
      <c r="I88" s="49">
        <f t="shared" si="42"/>
        <v>1194.5999999999999</v>
      </c>
      <c r="J88" s="49">
        <f t="shared" si="42"/>
        <v>3616</v>
      </c>
      <c r="K88" s="17">
        <f t="shared" si="31"/>
        <v>4810.6000000000004</v>
      </c>
      <c r="L88" s="49">
        <f t="shared" si="42"/>
        <v>0</v>
      </c>
      <c r="M88" s="17">
        <f t="shared" si="32"/>
        <v>4810.6000000000004</v>
      </c>
      <c r="N88" s="49">
        <f t="shared" si="42"/>
        <v>-333.9</v>
      </c>
      <c r="O88" s="17">
        <f t="shared" si="33"/>
        <v>4476.7000000000007</v>
      </c>
      <c r="P88" s="49">
        <f t="shared" si="42"/>
        <v>0</v>
      </c>
      <c r="Q88" s="17">
        <f t="shared" si="16"/>
        <v>4476.7000000000007</v>
      </c>
    </row>
    <row r="89" spans="1:17" ht="44.25" customHeight="1" x14ac:dyDescent="0.3">
      <c r="A89" s="9" t="s">
        <v>86</v>
      </c>
      <c r="B89" s="52" t="s">
        <v>490</v>
      </c>
      <c r="C89" s="53" t="s">
        <v>61</v>
      </c>
      <c r="D89" s="53" t="s">
        <v>132</v>
      </c>
      <c r="E89" s="48" t="s">
        <v>530</v>
      </c>
      <c r="F89" s="53">
        <v>240</v>
      </c>
      <c r="G89" s="49">
        <v>1194.5999999999999</v>
      </c>
      <c r="H89" s="5"/>
      <c r="I89" s="17">
        <f>G89+H89</f>
        <v>1194.5999999999999</v>
      </c>
      <c r="J89" s="49">
        <v>3616</v>
      </c>
      <c r="K89" s="17">
        <f t="shared" si="31"/>
        <v>4810.6000000000004</v>
      </c>
      <c r="L89" s="49"/>
      <c r="M89" s="17">
        <f t="shared" si="32"/>
        <v>4810.6000000000004</v>
      </c>
      <c r="N89" s="49">
        <f>-232.9-100-1</f>
        <v>-333.9</v>
      </c>
      <c r="O89" s="17">
        <f t="shared" si="33"/>
        <v>4476.7000000000007</v>
      </c>
      <c r="P89" s="49"/>
      <c r="Q89" s="17">
        <f t="shared" si="16"/>
        <v>4476.7000000000007</v>
      </c>
    </row>
    <row r="90" spans="1:17" ht="25.5" x14ac:dyDescent="0.3">
      <c r="A90" s="8" t="s">
        <v>138</v>
      </c>
      <c r="B90" s="54">
        <v>522</v>
      </c>
      <c r="C90" s="74" t="s">
        <v>78</v>
      </c>
      <c r="D90" s="74" t="s">
        <v>62</v>
      </c>
      <c r="E90" s="74" t="s">
        <v>63</v>
      </c>
      <c r="F90" s="74" t="s">
        <v>64</v>
      </c>
      <c r="G90" s="3">
        <f>G91+G113</f>
        <v>3847.8999999999996</v>
      </c>
      <c r="H90" s="3">
        <f t="shared" ref="H90:I90" si="43">H91+H113</f>
        <v>0</v>
      </c>
      <c r="I90" s="3">
        <f t="shared" si="43"/>
        <v>3847.8999999999996</v>
      </c>
      <c r="J90" s="3">
        <f>J91+J113</f>
        <v>0</v>
      </c>
      <c r="K90" s="21">
        <f t="shared" si="31"/>
        <v>3847.8999999999996</v>
      </c>
      <c r="L90" s="3">
        <f>L91+L113</f>
        <v>0</v>
      </c>
      <c r="M90" s="21">
        <f t="shared" si="32"/>
        <v>3847.8999999999996</v>
      </c>
      <c r="N90" s="3">
        <f>N91+N113</f>
        <v>0</v>
      </c>
      <c r="O90" s="21">
        <f>M90+N90</f>
        <v>3847.8999999999996</v>
      </c>
      <c r="P90" s="3">
        <f>P91+P113</f>
        <v>0</v>
      </c>
      <c r="Q90" s="21">
        <f>O90+P90</f>
        <v>3847.8999999999996</v>
      </c>
    </row>
    <row r="91" spans="1:17" ht="60" x14ac:dyDescent="0.3">
      <c r="A91" s="9" t="s">
        <v>385</v>
      </c>
      <c r="B91" s="52">
        <v>522</v>
      </c>
      <c r="C91" s="53" t="s">
        <v>78</v>
      </c>
      <c r="D91" s="53" t="s">
        <v>140</v>
      </c>
      <c r="E91" s="53" t="s">
        <v>386</v>
      </c>
      <c r="F91" s="53" t="s">
        <v>64</v>
      </c>
      <c r="G91" s="49">
        <f>G92</f>
        <v>3757.8999999999996</v>
      </c>
      <c r="H91" s="49">
        <f t="shared" ref="H91:I91" si="44">H92</f>
        <v>0</v>
      </c>
      <c r="I91" s="49">
        <f t="shared" si="44"/>
        <v>3757.8999999999996</v>
      </c>
      <c r="J91" s="49">
        <f>J92</f>
        <v>0</v>
      </c>
      <c r="K91" s="17">
        <f t="shared" si="31"/>
        <v>3757.8999999999996</v>
      </c>
      <c r="L91" s="49">
        <f>L92</f>
        <v>0</v>
      </c>
      <c r="M91" s="17">
        <f t="shared" si="32"/>
        <v>3757.8999999999996</v>
      </c>
      <c r="N91" s="49">
        <f>N92</f>
        <v>0</v>
      </c>
      <c r="O91" s="17">
        <f t="shared" si="33"/>
        <v>3757.8999999999996</v>
      </c>
      <c r="P91" s="49">
        <f>P92</f>
        <v>0</v>
      </c>
      <c r="Q91" s="17">
        <f t="shared" ref="Q91:Q154" si="45">O91+P91</f>
        <v>3757.8999999999996</v>
      </c>
    </row>
    <row r="92" spans="1:17" ht="75" customHeight="1" x14ac:dyDescent="0.3">
      <c r="A92" s="9" t="s">
        <v>644</v>
      </c>
      <c r="B92" s="52">
        <v>522</v>
      </c>
      <c r="C92" s="53" t="s">
        <v>78</v>
      </c>
      <c r="D92" s="53" t="s">
        <v>140</v>
      </c>
      <c r="E92" s="53" t="s">
        <v>141</v>
      </c>
      <c r="F92" s="53" t="s">
        <v>64</v>
      </c>
      <c r="G92" s="49">
        <f>G93+G104</f>
        <v>3757.8999999999996</v>
      </c>
      <c r="H92" s="49">
        <f t="shared" ref="H92:I92" si="46">H93+H104</f>
        <v>0</v>
      </c>
      <c r="I92" s="49">
        <f t="shared" si="46"/>
        <v>3757.8999999999996</v>
      </c>
      <c r="J92" s="49">
        <f>J93+J104</f>
        <v>0</v>
      </c>
      <c r="K92" s="17">
        <f t="shared" si="31"/>
        <v>3757.8999999999996</v>
      </c>
      <c r="L92" s="49">
        <f>L93+L104</f>
        <v>0</v>
      </c>
      <c r="M92" s="17">
        <f t="shared" si="32"/>
        <v>3757.8999999999996</v>
      </c>
      <c r="N92" s="49">
        <f>N93+N104</f>
        <v>0</v>
      </c>
      <c r="O92" s="17">
        <f t="shared" si="33"/>
        <v>3757.8999999999996</v>
      </c>
      <c r="P92" s="49">
        <f>P93+P104</f>
        <v>0</v>
      </c>
      <c r="Q92" s="17">
        <f t="shared" si="45"/>
        <v>3757.8999999999996</v>
      </c>
    </row>
    <row r="93" spans="1:17" ht="73.900000000000006" customHeight="1" x14ac:dyDescent="0.3">
      <c r="A93" s="9" t="s">
        <v>387</v>
      </c>
      <c r="B93" s="52">
        <v>522</v>
      </c>
      <c r="C93" s="53" t="s">
        <v>78</v>
      </c>
      <c r="D93" s="53" t="s">
        <v>140</v>
      </c>
      <c r="E93" s="53" t="s">
        <v>142</v>
      </c>
      <c r="F93" s="53" t="s">
        <v>64</v>
      </c>
      <c r="G93" s="49">
        <f>G94</f>
        <v>451</v>
      </c>
      <c r="H93" s="49">
        <f t="shared" ref="H93:I93" si="47">H94</f>
        <v>0</v>
      </c>
      <c r="I93" s="49">
        <f t="shared" si="47"/>
        <v>451</v>
      </c>
      <c r="J93" s="49">
        <f>J94</f>
        <v>0</v>
      </c>
      <c r="K93" s="17">
        <f t="shared" si="31"/>
        <v>451</v>
      </c>
      <c r="L93" s="49">
        <f>L94</f>
        <v>0</v>
      </c>
      <c r="M93" s="17">
        <f t="shared" si="32"/>
        <v>451</v>
      </c>
      <c r="N93" s="49">
        <f>N94</f>
        <v>0</v>
      </c>
      <c r="O93" s="17">
        <f t="shared" si="33"/>
        <v>451</v>
      </c>
      <c r="P93" s="49">
        <f>P94</f>
        <v>0</v>
      </c>
      <c r="Q93" s="17">
        <f t="shared" si="45"/>
        <v>451</v>
      </c>
    </row>
    <row r="94" spans="1:17" ht="63" customHeight="1" x14ac:dyDescent="0.3">
      <c r="A94" s="9" t="s">
        <v>143</v>
      </c>
      <c r="B94" s="52">
        <v>522</v>
      </c>
      <c r="C94" s="53" t="s">
        <v>78</v>
      </c>
      <c r="D94" s="53" t="s">
        <v>140</v>
      </c>
      <c r="E94" s="53" t="s">
        <v>144</v>
      </c>
      <c r="F94" s="53" t="s">
        <v>64</v>
      </c>
      <c r="G94" s="49">
        <f>G95+G98+G101</f>
        <v>451</v>
      </c>
      <c r="H94" s="49">
        <f t="shared" ref="H94:I94" si="48">H95+H98+H101</f>
        <v>0</v>
      </c>
      <c r="I94" s="49">
        <f t="shared" si="48"/>
        <v>451</v>
      </c>
      <c r="J94" s="49">
        <f>J95+J98+J101</f>
        <v>0</v>
      </c>
      <c r="K94" s="17">
        <f t="shared" si="31"/>
        <v>451</v>
      </c>
      <c r="L94" s="49">
        <f>L95+L98+L101</f>
        <v>0</v>
      </c>
      <c r="M94" s="17">
        <f t="shared" si="32"/>
        <v>451</v>
      </c>
      <c r="N94" s="49">
        <f>N95+N98+N101</f>
        <v>0</v>
      </c>
      <c r="O94" s="17">
        <f t="shared" si="33"/>
        <v>451</v>
      </c>
      <c r="P94" s="49">
        <f>P95+P98+P101</f>
        <v>0</v>
      </c>
      <c r="Q94" s="17">
        <f t="shared" si="45"/>
        <v>451</v>
      </c>
    </row>
    <row r="95" spans="1:17" ht="45.75" customHeight="1" x14ac:dyDescent="0.3">
      <c r="A95" s="9" t="s">
        <v>145</v>
      </c>
      <c r="B95" s="52">
        <v>522</v>
      </c>
      <c r="C95" s="53" t="s">
        <v>78</v>
      </c>
      <c r="D95" s="53" t="s">
        <v>140</v>
      </c>
      <c r="E95" s="53" t="s">
        <v>146</v>
      </c>
      <c r="F95" s="53" t="s">
        <v>64</v>
      </c>
      <c r="G95" s="49">
        <f t="shared" ref="G95:P96" si="49">G96</f>
        <v>9</v>
      </c>
      <c r="H95" s="49">
        <f t="shared" si="49"/>
        <v>0</v>
      </c>
      <c r="I95" s="49">
        <f t="shared" si="49"/>
        <v>9</v>
      </c>
      <c r="J95" s="49">
        <f t="shared" si="49"/>
        <v>0</v>
      </c>
      <c r="K95" s="17">
        <f t="shared" si="31"/>
        <v>9</v>
      </c>
      <c r="L95" s="49">
        <f t="shared" si="49"/>
        <v>0</v>
      </c>
      <c r="M95" s="17">
        <f t="shared" si="32"/>
        <v>9</v>
      </c>
      <c r="N95" s="49">
        <f t="shared" si="49"/>
        <v>0</v>
      </c>
      <c r="O95" s="17">
        <f t="shared" si="33"/>
        <v>9</v>
      </c>
      <c r="P95" s="49">
        <f t="shared" si="49"/>
        <v>0</v>
      </c>
      <c r="Q95" s="17">
        <f t="shared" si="45"/>
        <v>9</v>
      </c>
    </row>
    <row r="96" spans="1:17" ht="30.6" customHeight="1" x14ac:dyDescent="0.3">
      <c r="A96" s="9" t="s">
        <v>85</v>
      </c>
      <c r="B96" s="52">
        <v>522</v>
      </c>
      <c r="C96" s="53" t="s">
        <v>78</v>
      </c>
      <c r="D96" s="53" t="s">
        <v>140</v>
      </c>
      <c r="E96" s="53" t="s">
        <v>146</v>
      </c>
      <c r="F96" s="53">
        <v>200</v>
      </c>
      <c r="G96" s="49">
        <f t="shared" si="49"/>
        <v>9</v>
      </c>
      <c r="H96" s="49">
        <f t="shared" si="49"/>
        <v>0</v>
      </c>
      <c r="I96" s="49">
        <f t="shared" si="49"/>
        <v>9</v>
      </c>
      <c r="J96" s="49">
        <f t="shared" si="49"/>
        <v>0</v>
      </c>
      <c r="K96" s="17">
        <f t="shared" si="31"/>
        <v>9</v>
      </c>
      <c r="L96" s="49">
        <f t="shared" si="49"/>
        <v>0</v>
      </c>
      <c r="M96" s="17">
        <f t="shared" si="32"/>
        <v>9</v>
      </c>
      <c r="N96" s="49">
        <f t="shared" si="49"/>
        <v>0</v>
      </c>
      <c r="O96" s="17">
        <f t="shared" si="33"/>
        <v>9</v>
      </c>
      <c r="P96" s="49">
        <f t="shared" si="49"/>
        <v>0</v>
      </c>
      <c r="Q96" s="17">
        <f t="shared" si="45"/>
        <v>9</v>
      </c>
    </row>
    <row r="97" spans="1:17" ht="45" x14ac:dyDescent="0.3">
      <c r="A97" s="9" t="s">
        <v>86</v>
      </c>
      <c r="B97" s="52">
        <v>522</v>
      </c>
      <c r="C97" s="53" t="s">
        <v>78</v>
      </c>
      <c r="D97" s="53" t="s">
        <v>140</v>
      </c>
      <c r="E97" s="53" t="s">
        <v>146</v>
      </c>
      <c r="F97" s="53">
        <v>240</v>
      </c>
      <c r="G97" s="49">
        <v>9</v>
      </c>
      <c r="H97" s="5"/>
      <c r="I97" s="17">
        <f t="shared" si="34"/>
        <v>9</v>
      </c>
      <c r="J97" s="49"/>
      <c r="K97" s="17">
        <f t="shared" si="31"/>
        <v>9</v>
      </c>
      <c r="L97" s="49"/>
      <c r="M97" s="17">
        <f t="shared" si="32"/>
        <v>9</v>
      </c>
      <c r="N97" s="49"/>
      <c r="O97" s="17">
        <f t="shared" si="33"/>
        <v>9</v>
      </c>
      <c r="P97" s="49"/>
      <c r="Q97" s="17">
        <f t="shared" si="45"/>
        <v>9</v>
      </c>
    </row>
    <row r="98" spans="1:17" ht="72.75" customHeight="1" x14ac:dyDescent="0.3">
      <c r="A98" s="9" t="s">
        <v>388</v>
      </c>
      <c r="B98" s="52">
        <v>522</v>
      </c>
      <c r="C98" s="53" t="s">
        <v>78</v>
      </c>
      <c r="D98" s="53" t="s">
        <v>140</v>
      </c>
      <c r="E98" s="53" t="s">
        <v>148</v>
      </c>
      <c r="F98" s="53" t="s">
        <v>64</v>
      </c>
      <c r="G98" s="49">
        <f t="shared" ref="G98:P99" si="50">G99</f>
        <v>69</v>
      </c>
      <c r="H98" s="49">
        <f t="shared" si="50"/>
        <v>0</v>
      </c>
      <c r="I98" s="49">
        <f t="shared" si="50"/>
        <v>69</v>
      </c>
      <c r="J98" s="49">
        <f t="shared" si="50"/>
        <v>0</v>
      </c>
      <c r="K98" s="17">
        <f t="shared" si="31"/>
        <v>69</v>
      </c>
      <c r="L98" s="49">
        <f t="shared" si="50"/>
        <v>0</v>
      </c>
      <c r="M98" s="17">
        <f t="shared" si="32"/>
        <v>69</v>
      </c>
      <c r="N98" s="49">
        <f t="shared" si="50"/>
        <v>0</v>
      </c>
      <c r="O98" s="17">
        <f t="shared" si="33"/>
        <v>69</v>
      </c>
      <c r="P98" s="49">
        <f t="shared" si="50"/>
        <v>0</v>
      </c>
      <c r="Q98" s="17">
        <f t="shared" si="45"/>
        <v>69</v>
      </c>
    </row>
    <row r="99" spans="1:17" ht="30" customHeight="1" x14ac:dyDescent="0.3">
      <c r="A99" s="9" t="s">
        <v>85</v>
      </c>
      <c r="B99" s="52">
        <v>522</v>
      </c>
      <c r="C99" s="53" t="s">
        <v>78</v>
      </c>
      <c r="D99" s="53" t="s">
        <v>140</v>
      </c>
      <c r="E99" s="53" t="s">
        <v>148</v>
      </c>
      <c r="F99" s="53">
        <v>200</v>
      </c>
      <c r="G99" s="49">
        <f t="shared" si="50"/>
        <v>69</v>
      </c>
      <c r="H99" s="49">
        <f t="shared" si="50"/>
        <v>0</v>
      </c>
      <c r="I99" s="49">
        <f t="shared" si="50"/>
        <v>69</v>
      </c>
      <c r="J99" s="49">
        <f t="shared" si="50"/>
        <v>0</v>
      </c>
      <c r="K99" s="17">
        <f t="shared" si="31"/>
        <v>69</v>
      </c>
      <c r="L99" s="49">
        <f t="shared" si="50"/>
        <v>0</v>
      </c>
      <c r="M99" s="17">
        <f t="shared" si="32"/>
        <v>69</v>
      </c>
      <c r="N99" s="49">
        <f t="shared" si="50"/>
        <v>0</v>
      </c>
      <c r="O99" s="17">
        <f t="shared" si="33"/>
        <v>69</v>
      </c>
      <c r="P99" s="49">
        <f t="shared" si="50"/>
        <v>0</v>
      </c>
      <c r="Q99" s="17">
        <f t="shared" si="45"/>
        <v>69</v>
      </c>
    </row>
    <row r="100" spans="1:17" ht="45" x14ac:dyDescent="0.3">
      <c r="A100" s="9" t="s">
        <v>86</v>
      </c>
      <c r="B100" s="52">
        <v>522</v>
      </c>
      <c r="C100" s="53" t="s">
        <v>78</v>
      </c>
      <c r="D100" s="53" t="s">
        <v>140</v>
      </c>
      <c r="E100" s="53" t="s">
        <v>148</v>
      </c>
      <c r="F100" s="53">
        <v>240</v>
      </c>
      <c r="G100" s="49">
        <v>69</v>
      </c>
      <c r="H100" s="5"/>
      <c r="I100" s="17">
        <f t="shared" si="34"/>
        <v>69</v>
      </c>
      <c r="J100" s="49"/>
      <c r="K100" s="17">
        <f t="shared" si="31"/>
        <v>69</v>
      </c>
      <c r="L100" s="49"/>
      <c r="M100" s="17">
        <f t="shared" si="32"/>
        <v>69</v>
      </c>
      <c r="N100" s="49"/>
      <c r="O100" s="17">
        <f t="shared" si="33"/>
        <v>69</v>
      </c>
      <c r="P100" s="49"/>
      <c r="Q100" s="17">
        <f t="shared" si="45"/>
        <v>69</v>
      </c>
    </row>
    <row r="101" spans="1:17" ht="48" customHeight="1" x14ac:dyDescent="0.3">
      <c r="A101" s="78" t="s">
        <v>824</v>
      </c>
      <c r="B101" s="52">
        <v>522</v>
      </c>
      <c r="C101" s="53" t="s">
        <v>78</v>
      </c>
      <c r="D101" s="53" t="s">
        <v>140</v>
      </c>
      <c r="E101" s="53" t="s">
        <v>150</v>
      </c>
      <c r="F101" s="53" t="s">
        <v>64</v>
      </c>
      <c r="G101" s="49">
        <f>G102</f>
        <v>373</v>
      </c>
      <c r="H101" s="49">
        <f t="shared" ref="H101:I102" si="51">H102</f>
        <v>0</v>
      </c>
      <c r="I101" s="49">
        <f t="shared" si="51"/>
        <v>373</v>
      </c>
      <c r="J101" s="49">
        <f>J102</f>
        <v>0</v>
      </c>
      <c r="K101" s="17">
        <f t="shared" si="31"/>
        <v>373</v>
      </c>
      <c r="L101" s="49">
        <f>L102</f>
        <v>0</v>
      </c>
      <c r="M101" s="17">
        <f t="shared" si="32"/>
        <v>373</v>
      </c>
      <c r="N101" s="49">
        <f>N102</f>
        <v>0</v>
      </c>
      <c r="O101" s="17">
        <f t="shared" si="33"/>
        <v>373</v>
      </c>
      <c r="P101" s="49">
        <f>P102</f>
        <v>0</v>
      </c>
      <c r="Q101" s="17">
        <f t="shared" si="45"/>
        <v>373</v>
      </c>
    </row>
    <row r="102" spans="1:17" ht="30" customHeight="1" x14ac:dyDescent="0.3">
      <c r="A102" s="9" t="s">
        <v>85</v>
      </c>
      <c r="B102" s="52">
        <v>522</v>
      </c>
      <c r="C102" s="53" t="s">
        <v>78</v>
      </c>
      <c r="D102" s="53" t="s">
        <v>140</v>
      </c>
      <c r="E102" s="53" t="s">
        <v>150</v>
      </c>
      <c r="F102" s="53">
        <v>200</v>
      </c>
      <c r="G102" s="49">
        <f>G103</f>
        <v>373</v>
      </c>
      <c r="H102" s="49">
        <f t="shared" si="51"/>
        <v>0</v>
      </c>
      <c r="I102" s="49">
        <f t="shared" si="51"/>
        <v>373</v>
      </c>
      <c r="J102" s="49">
        <f>J103</f>
        <v>0</v>
      </c>
      <c r="K102" s="17">
        <f t="shared" si="31"/>
        <v>373</v>
      </c>
      <c r="L102" s="49">
        <f>L103</f>
        <v>0</v>
      </c>
      <c r="M102" s="17">
        <f t="shared" si="32"/>
        <v>373</v>
      </c>
      <c r="N102" s="49">
        <f>N103</f>
        <v>0</v>
      </c>
      <c r="O102" s="17">
        <f t="shared" si="33"/>
        <v>373</v>
      </c>
      <c r="P102" s="49">
        <f>P103</f>
        <v>0</v>
      </c>
      <c r="Q102" s="17">
        <f t="shared" si="45"/>
        <v>373</v>
      </c>
    </row>
    <row r="103" spans="1:17" ht="45" x14ac:dyDescent="0.3">
      <c r="A103" s="9" t="s">
        <v>86</v>
      </c>
      <c r="B103" s="52">
        <v>522</v>
      </c>
      <c r="C103" s="53" t="s">
        <v>78</v>
      </c>
      <c r="D103" s="53" t="s">
        <v>140</v>
      </c>
      <c r="E103" s="53" t="s">
        <v>150</v>
      </c>
      <c r="F103" s="53">
        <v>240</v>
      </c>
      <c r="G103" s="49">
        <v>373</v>
      </c>
      <c r="H103" s="5"/>
      <c r="I103" s="17">
        <f t="shared" si="34"/>
        <v>373</v>
      </c>
      <c r="J103" s="49"/>
      <c r="K103" s="17">
        <f t="shared" si="31"/>
        <v>373</v>
      </c>
      <c r="L103" s="49"/>
      <c r="M103" s="17">
        <f t="shared" si="32"/>
        <v>373</v>
      </c>
      <c r="N103" s="49"/>
      <c r="O103" s="17">
        <f t="shared" si="33"/>
        <v>373</v>
      </c>
      <c r="P103" s="49"/>
      <c r="Q103" s="17">
        <f t="shared" si="45"/>
        <v>373</v>
      </c>
    </row>
    <row r="104" spans="1:17" ht="87.6" customHeight="1" x14ac:dyDescent="0.3">
      <c r="A104" s="9" t="s">
        <v>736</v>
      </c>
      <c r="B104" s="52">
        <v>522</v>
      </c>
      <c r="C104" s="53" t="s">
        <v>78</v>
      </c>
      <c r="D104" s="53" t="s">
        <v>140</v>
      </c>
      <c r="E104" s="53" t="s">
        <v>151</v>
      </c>
      <c r="F104" s="53" t="s">
        <v>64</v>
      </c>
      <c r="G104" s="49">
        <f t="shared" ref="G104:P105" si="52">G105</f>
        <v>3306.8999999999996</v>
      </c>
      <c r="H104" s="49">
        <f t="shared" si="52"/>
        <v>0</v>
      </c>
      <c r="I104" s="49">
        <f t="shared" si="52"/>
        <v>3306.8999999999996</v>
      </c>
      <c r="J104" s="49">
        <f t="shared" si="52"/>
        <v>0</v>
      </c>
      <c r="K104" s="17">
        <f t="shared" si="31"/>
        <v>3306.8999999999996</v>
      </c>
      <c r="L104" s="49">
        <f t="shared" si="52"/>
        <v>0</v>
      </c>
      <c r="M104" s="17">
        <f t="shared" si="32"/>
        <v>3306.8999999999996</v>
      </c>
      <c r="N104" s="49">
        <f t="shared" si="52"/>
        <v>0</v>
      </c>
      <c r="O104" s="17">
        <f t="shared" si="33"/>
        <v>3306.8999999999996</v>
      </c>
      <c r="P104" s="49">
        <f t="shared" si="52"/>
        <v>0</v>
      </c>
      <c r="Q104" s="17">
        <f t="shared" si="45"/>
        <v>3306.8999999999996</v>
      </c>
    </row>
    <row r="105" spans="1:17" ht="45" x14ac:dyDescent="0.3">
      <c r="A105" s="9" t="s">
        <v>152</v>
      </c>
      <c r="B105" s="52">
        <v>522</v>
      </c>
      <c r="C105" s="53" t="s">
        <v>78</v>
      </c>
      <c r="D105" s="53" t="s">
        <v>140</v>
      </c>
      <c r="E105" s="53" t="s">
        <v>153</v>
      </c>
      <c r="F105" s="53" t="s">
        <v>64</v>
      </c>
      <c r="G105" s="49">
        <f t="shared" si="52"/>
        <v>3306.8999999999996</v>
      </c>
      <c r="H105" s="49">
        <f t="shared" si="52"/>
        <v>0</v>
      </c>
      <c r="I105" s="49">
        <f t="shared" si="52"/>
        <v>3306.8999999999996</v>
      </c>
      <c r="J105" s="49">
        <f t="shared" si="52"/>
        <v>0</v>
      </c>
      <c r="K105" s="17">
        <f t="shared" si="31"/>
        <v>3306.8999999999996</v>
      </c>
      <c r="L105" s="49">
        <f t="shared" si="52"/>
        <v>0</v>
      </c>
      <c r="M105" s="17">
        <f t="shared" si="32"/>
        <v>3306.8999999999996</v>
      </c>
      <c r="N105" s="49">
        <f t="shared" si="52"/>
        <v>0</v>
      </c>
      <c r="O105" s="17">
        <f t="shared" si="33"/>
        <v>3306.8999999999996</v>
      </c>
      <c r="P105" s="49">
        <f t="shared" si="52"/>
        <v>0</v>
      </c>
      <c r="Q105" s="17">
        <f t="shared" si="45"/>
        <v>3306.8999999999996</v>
      </c>
    </row>
    <row r="106" spans="1:17" ht="30" x14ac:dyDescent="0.3">
      <c r="A106" s="9" t="s">
        <v>389</v>
      </c>
      <c r="B106" s="52">
        <v>522</v>
      </c>
      <c r="C106" s="53" t="s">
        <v>78</v>
      </c>
      <c r="D106" s="53" t="s">
        <v>140</v>
      </c>
      <c r="E106" s="53" t="s">
        <v>155</v>
      </c>
      <c r="F106" s="53" t="s">
        <v>64</v>
      </c>
      <c r="G106" s="49">
        <f>G107+G109+G111</f>
        <v>3306.8999999999996</v>
      </c>
      <c r="H106" s="49">
        <f t="shared" ref="H106:I106" si="53">H107+H109+H111</f>
        <v>0</v>
      </c>
      <c r="I106" s="49">
        <f t="shared" si="53"/>
        <v>3306.8999999999996</v>
      </c>
      <c r="J106" s="49">
        <f>J107+J109+J111</f>
        <v>0</v>
      </c>
      <c r="K106" s="17">
        <f t="shared" si="31"/>
        <v>3306.8999999999996</v>
      </c>
      <c r="L106" s="49">
        <f>L107+L109+L111</f>
        <v>0</v>
      </c>
      <c r="M106" s="17">
        <f t="shared" si="32"/>
        <v>3306.8999999999996</v>
      </c>
      <c r="N106" s="49">
        <f>N107+N109+N111</f>
        <v>0</v>
      </c>
      <c r="O106" s="17">
        <f t="shared" si="33"/>
        <v>3306.8999999999996</v>
      </c>
      <c r="P106" s="49">
        <f>P107+P109+P111</f>
        <v>0</v>
      </c>
      <c r="Q106" s="17">
        <f t="shared" si="45"/>
        <v>3306.8999999999996</v>
      </c>
    </row>
    <row r="107" spans="1:17" ht="90" x14ac:dyDescent="0.3">
      <c r="A107" s="9" t="s">
        <v>73</v>
      </c>
      <c r="B107" s="52">
        <v>522</v>
      </c>
      <c r="C107" s="53" t="s">
        <v>78</v>
      </c>
      <c r="D107" s="53" t="s">
        <v>140</v>
      </c>
      <c r="E107" s="53" t="s">
        <v>155</v>
      </c>
      <c r="F107" s="53">
        <v>100</v>
      </c>
      <c r="G107" s="49">
        <f>G108</f>
        <v>2855.2</v>
      </c>
      <c r="H107" s="49">
        <f t="shared" ref="H107:I107" si="54">H108</f>
        <v>0</v>
      </c>
      <c r="I107" s="49">
        <f t="shared" si="54"/>
        <v>2855.2</v>
      </c>
      <c r="J107" s="49">
        <f>J108</f>
        <v>0</v>
      </c>
      <c r="K107" s="17">
        <f t="shared" si="31"/>
        <v>2855.2</v>
      </c>
      <c r="L107" s="49">
        <f>L108</f>
        <v>0</v>
      </c>
      <c r="M107" s="17">
        <f t="shared" si="32"/>
        <v>2855.2</v>
      </c>
      <c r="N107" s="49">
        <f>N108</f>
        <v>0</v>
      </c>
      <c r="O107" s="17">
        <f t="shared" si="33"/>
        <v>2855.2</v>
      </c>
      <c r="P107" s="49">
        <f>P108</f>
        <v>0</v>
      </c>
      <c r="Q107" s="17">
        <f t="shared" si="45"/>
        <v>2855.2</v>
      </c>
    </row>
    <row r="108" spans="1:17" ht="30" x14ac:dyDescent="0.3">
      <c r="A108" s="9" t="s">
        <v>130</v>
      </c>
      <c r="B108" s="52">
        <v>522</v>
      </c>
      <c r="C108" s="53" t="s">
        <v>78</v>
      </c>
      <c r="D108" s="53" t="s">
        <v>140</v>
      </c>
      <c r="E108" s="53" t="s">
        <v>155</v>
      </c>
      <c r="F108" s="53">
        <v>110</v>
      </c>
      <c r="G108" s="49">
        <v>2855.2</v>
      </c>
      <c r="H108" s="5"/>
      <c r="I108" s="17">
        <f>G108+H108</f>
        <v>2855.2</v>
      </c>
      <c r="J108" s="49"/>
      <c r="K108" s="17">
        <f t="shared" si="31"/>
        <v>2855.2</v>
      </c>
      <c r="L108" s="49"/>
      <c r="M108" s="17">
        <f t="shared" si="32"/>
        <v>2855.2</v>
      </c>
      <c r="N108" s="49"/>
      <c r="O108" s="17">
        <f t="shared" si="33"/>
        <v>2855.2</v>
      </c>
      <c r="P108" s="49"/>
      <c r="Q108" s="17">
        <f t="shared" si="45"/>
        <v>2855.2</v>
      </c>
    </row>
    <row r="109" spans="1:17" ht="27" customHeight="1" x14ac:dyDescent="0.3">
      <c r="A109" s="9" t="s">
        <v>85</v>
      </c>
      <c r="B109" s="52">
        <v>522</v>
      </c>
      <c r="C109" s="53" t="s">
        <v>78</v>
      </c>
      <c r="D109" s="53" t="s">
        <v>140</v>
      </c>
      <c r="E109" s="53" t="s">
        <v>155</v>
      </c>
      <c r="F109" s="53">
        <v>200</v>
      </c>
      <c r="G109" s="49">
        <f>G110</f>
        <v>450.7</v>
      </c>
      <c r="H109" s="49">
        <f t="shared" ref="H109:I109" si="55">H110</f>
        <v>0</v>
      </c>
      <c r="I109" s="49">
        <f t="shared" si="55"/>
        <v>450.7</v>
      </c>
      <c r="J109" s="49">
        <f>J110</f>
        <v>-50</v>
      </c>
      <c r="K109" s="17">
        <f t="shared" si="31"/>
        <v>400.7</v>
      </c>
      <c r="L109" s="49">
        <f>L110</f>
        <v>0</v>
      </c>
      <c r="M109" s="17">
        <f t="shared" si="32"/>
        <v>400.7</v>
      </c>
      <c r="N109" s="49">
        <f>N110</f>
        <v>0</v>
      </c>
      <c r="O109" s="17">
        <f t="shared" si="33"/>
        <v>400.7</v>
      </c>
      <c r="P109" s="49">
        <f>P110</f>
        <v>0</v>
      </c>
      <c r="Q109" s="17">
        <f t="shared" si="45"/>
        <v>400.7</v>
      </c>
    </row>
    <row r="110" spans="1:17" ht="45" x14ac:dyDescent="0.3">
      <c r="A110" s="9" t="s">
        <v>86</v>
      </c>
      <c r="B110" s="52">
        <v>522</v>
      </c>
      <c r="C110" s="53" t="s">
        <v>78</v>
      </c>
      <c r="D110" s="53" t="s">
        <v>140</v>
      </c>
      <c r="E110" s="53" t="s">
        <v>155</v>
      </c>
      <c r="F110" s="53">
        <v>240</v>
      </c>
      <c r="G110" s="49">
        <v>450.7</v>
      </c>
      <c r="H110" s="5"/>
      <c r="I110" s="17">
        <f t="shared" si="34"/>
        <v>450.7</v>
      </c>
      <c r="J110" s="49">
        <v>-50</v>
      </c>
      <c r="K110" s="17">
        <f t="shared" si="31"/>
        <v>400.7</v>
      </c>
      <c r="L110" s="49"/>
      <c r="M110" s="17">
        <f t="shared" si="32"/>
        <v>400.7</v>
      </c>
      <c r="N110" s="49"/>
      <c r="O110" s="17">
        <f t="shared" si="33"/>
        <v>400.7</v>
      </c>
      <c r="P110" s="49"/>
      <c r="Q110" s="17">
        <f t="shared" si="45"/>
        <v>400.7</v>
      </c>
    </row>
    <row r="111" spans="1:17" ht="16.899999999999999" customHeight="1" x14ac:dyDescent="0.3">
      <c r="A111" s="9" t="s">
        <v>87</v>
      </c>
      <c r="B111" s="52">
        <v>522</v>
      </c>
      <c r="C111" s="53" t="s">
        <v>78</v>
      </c>
      <c r="D111" s="53" t="s">
        <v>140</v>
      </c>
      <c r="E111" s="53" t="s">
        <v>155</v>
      </c>
      <c r="F111" s="53">
        <v>800</v>
      </c>
      <c r="G111" s="49">
        <f>G112</f>
        <v>1</v>
      </c>
      <c r="H111" s="49">
        <f t="shared" ref="H111:I111" si="56">H112</f>
        <v>0</v>
      </c>
      <c r="I111" s="49">
        <f t="shared" si="56"/>
        <v>1</v>
      </c>
      <c r="J111" s="49">
        <f>J112</f>
        <v>50</v>
      </c>
      <c r="K111" s="17">
        <f t="shared" si="31"/>
        <v>51</v>
      </c>
      <c r="L111" s="49">
        <f>L112</f>
        <v>0</v>
      </c>
      <c r="M111" s="17">
        <f t="shared" si="32"/>
        <v>51</v>
      </c>
      <c r="N111" s="49">
        <f>N112</f>
        <v>0</v>
      </c>
      <c r="O111" s="17">
        <f t="shared" si="33"/>
        <v>51</v>
      </c>
      <c r="P111" s="49">
        <f>P112</f>
        <v>0</v>
      </c>
      <c r="Q111" s="17">
        <f t="shared" si="45"/>
        <v>51</v>
      </c>
    </row>
    <row r="112" spans="1:17" ht="15.6" customHeight="1" x14ac:dyDescent="0.3">
      <c r="A112" s="9" t="s">
        <v>88</v>
      </c>
      <c r="B112" s="52">
        <v>522</v>
      </c>
      <c r="C112" s="53" t="s">
        <v>78</v>
      </c>
      <c r="D112" s="53" t="s">
        <v>140</v>
      </c>
      <c r="E112" s="53" t="s">
        <v>155</v>
      </c>
      <c r="F112" s="53">
        <v>850</v>
      </c>
      <c r="G112" s="49">
        <v>1</v>
      </c>
      <c r="H112" s="5"/>
      <c r="I112" s="17">
        <f>G112+H112</f>
        <v>1</v>
      </c>
      <c r="J112" s="49">
        <v>50</v>
      </c>
      <c r="K112" s="17">
        <f t="shared" si="31"/>
        <v>51</v>
      </c>
      <c r="L112" s="49"/>
      <c r="M112" s="17">
        <f t="shared" si="32"/>
        <v>51</v>
      </c>
      <c r="N112" s="49"/>
      <c r="O112" s="17">
        <f t="shared" si="33"/>
        <v>51</v>
      </c>
      <c r="P112" s="49"/>
      <c r="Q112" s="17">
        <f t="shared" si="45"/>
        <v>51</v>
      </c>
    </row>
    <row r="113" spans="1:17" ht="45" x14ac:dyDescent="0.3">
      <c r="A113" s="9" t="s">
        <v>157</v>
      </c>
      <c r="B113" s="52" t="s">
        <v>490</v>
      </c>
      <c r="C113" s="53" t="s">
        <v>78</v>
      </c>
      <c r="D113" s="53" t="s">
        <v>158</v>
      </c>
      <c r="E113" s="48" t="s">
        <v>63</v>
      </c>
      <c r="F113" s="53" t="s">
        <v>64</v>
      </c>
      <c r="G113" s="49">
        <f>G114+G120+G125</f>
        <v>90</v>
      </c>
      <c r="H113" s="49">
        <f t="shared" ref="H113:I113" si="57">H114+H120+H125</f>
        <v>0</v>
      </c>
      <c r="I113" s="49">
        <f t="shared" si="57"/>
        <v>90</v>
      </c>
      <c r="J113" s="49">
        <f>J114+J120+J125</f>
        <v>0</v>
      </c>
      <c r="K113" s="17">
        <f t="shared" si="31"/>
        <v>90</v>
      </c>
      <c r="L113" s="49">
        <f>L114+L120+L125</f>
        <v>0</v>
      </c>
      <c r="M113" s="17">
        <f t="shared" si="32"/>
        <v>90</v>
      </c>
      <c r="N113" s="49">
        <f>N114+N120+N125</f>
        <v>0</v>
      </c>
      <c r="O113" s="17">
        <f t="shared" si="33"/>
        <v>90</v>
      </c>
      <c r="P113" s="49">
        <f>P114+P120+P125</f>
        <v>0</v>
      </c>
      <c r="Q113" s="17">
        <f t="shared" si="45"/>
        <v>90</v>
      </c>
    </row>
    <row r="114" spans="1:17" ht="45" customHeight="1" x14ac:dyDescent="0.3">
      <c r="A114" s="9" t="s">
        <v>645</v>
      </c>
      <c r="B114" s="52" t="s">
        <v>490</v>
      </c>
      <c r="C114" s="53" t="s">
        <v>78</v>
      </c>
      <c r="D114" s="53" t="s">
        <v>158</v>
      </c>
      <c r="E114" s="48" t="s">
        <v>159</v>
      </c>
      <c r="F114" s="53" t="s">
        <v>64</v>
      </c>
      <c r="G114" s="49">
        <f t="shared" ref="G114:P118" si="58">G115</f>
        <v>20</v>
      </c>
      <c r="H114" s="49">
        <f t="shared" si="58"/>
        <v>0</v>
      </c>
      <c r="I114" s="49">
        <f t="shared" si="58"/>
        <v>20</v>
      </c>
      <c r="J114" s="49">
        <f t="shared" si="58"/>
        <v>0</v>
      </c>
      <c r="K114" s="17">
        <f t="shared" si="31"/>
        <v>20</v>
      </c>
      <c r="L114" s="49">
        <f t="shared" si="58"/>
        <v>0</v>
      </c>
      <c r="M114" s="17">
        <f t="shared" si="32"/>
        <v>20</v>
      </c>
      <c r="N114" s="49">
        <f t="shared" si="58"/>
        <v>0</v>
      </c>
      <c r="O114" s="17">
        <f t="shared" si="33"/>
        <v>20</v>
      </c>
      <c r="P114" s="49">
        <f t="shared" si="58"/>
        <v>0</v>
      </c>
      <c r="Q114" s="17">
        <f t="shared" si="45"/>
        <v>20</v>
      </c>
    </row>
    <row r="115" spans="1:17" ht="60" x14ac:dyDescent="0.3">
      <c r="A115" s="9" t="s">
        <v>472</v>
      </c>
      <c r="B115" s="52" t="s">
        <v>490</v>
      </c>
      <c r="C115" s="53" t="s">
        <v>78</v>
      </c>
      <c r="D115" s="53" t="s">
        <v>158</v>
      </c>
      <c r="E115" s="48" t="s">
        <v>476</v>
      </c>
      <c r="F115" s="53" t="s">
        <v>64</v>
      </c>
      <c r="G115" s="49">
        <f t="shared" si="58"/>
        <v>20</v>
      </c>
      <c r="H115" s="49">
        <f t="shared" si="58"/>
        <v>0</v>
      </c>
      <c r="I115" s="49">
        <f t="shared" si="58"/>
        <v>20</v>
      </c>
      <c r="J115" s="49">
        <f t="shared" si="58"/>
        <v>0</v>
      </c>
      <c r="K115" s="17">
        <f t="shared" si="31"/>
        <v>20</v>
      </c>
      <c r="L115" s="49">
        <f t="shared" si="58"/>
        <v>0</v>
      </c>
      <c r="M115" s="17">
        <f t="shared" si="32"/>
        <v>20</v>
      </c>
      <c r="N115" s="49">
        <f t="shared" si="58"/>
        <v>0</v>
      </c>
      <c r="O115" s="17">
        <f t="shared" si="33"/>
        <v>20</v>
      </c>
      <c r="P115" s="49">
        <f t="shared" si="58"/>
        <v>0</v>
      </c>
      <c r="Q115" s="17">
        <f t="shared" si="45"/>
        <v>20</v>
      </c>
    </row>
    <row r="116" spans="1:17" ht="28.15" customHeight="1" x14ac:dyDescent="0.3">
      <c r="A116" s="9" t="s">
        <v>473</v>
      </c>
      <c r="B116" s="52" t="s">
        <v>490</v>
      </c>
      <c r="C116" s="53" t="s">
        <v>78</v>
      </c>
      <c r="D116" s="53" t="s">
        <v>158</v>
      </c>
      <c r="E116" s="48" t="s">
        <v>477</v>
      </c>
      <c r="F116" s="53" t="s">
        <v>64</v>
      </c>
      <c r="G116" s="49">
        <f t="shared" si="58"/>
        <v>20</v>
      </c>
      <c r="H116" s="49">
        <f t="shared" si="58"/>
        <v>0</v>
      </c>
      <c r="I116" s="49">
        <f t="shared" si="58"/>
        <v>20</v>
      </c>
      <c r="J116" s="49">
        <f t="shared" si="58"/>
        <v>0</v>
      </c>
      <c r="K116" s="17">
        <f t="shared" si="31"/>
        <v>20</v>
      </c>
      <c r="L116" s="49">
        <f t="shared" si="58"/>
        <v>0</v>
      </c>
      <c r="M116" s="17">
        <f t="shared" si="32"/>
        <v>20</v>
      </c>
      <c r="N116" s="49">
        <f t="shared" si="58"/>
        <v>0</v>
      </c>
      <c r="O116" s="17">
        <f t="shared" si="33"/>
        <v>20</v>
      </c>
      <c r="P116" s="49">
        <f t="shared" si="58"/>
        <v>0</v>
      </c>
      <c r="Q116" s="17">
        <f t="shared" si="45"/>
        <v>20</v>
      </c>
    </row>
    <row r="117" spans="1:17" ht="47.25" customHeight="1" x14ac:dyDescent="0.3">
      <c r="A117" s="9" t="s">
        <v>474</v>
      </c>
      <c r="B117" s="52" t="s">
        <v>490</v>
      </c>
      <c r="C117" s="53" t="s">
        <v>78</v>
      </c>
      <c r="D117" s="53" t="s">
        <v>158</v>
      </c>
      <c r="E117" s="48" t="s">
        <v>478</v>
      </c>
      <c r="F117" s="53" t="s">
        <v>64</v>
      </c>
      <c r="G117" s="49">
        <f t="shared" si="58"/>
        <v>20</v>
      </c>
      <c r="H117" s="49">
        <f t="shared" si="58"/>
        <v>0</v>
      </c>
      <c r="I117" s="49">
        <f t="shared" si="58"/>
        <v>20</v>
      </c>
      <c r="J117" s="49">
        <f t="shared" si="58"/>
        <v>0</v>
      </c>
      <c r="K117" s="17">
        <f t="shared" si="31"/>
        <v>20</v>
      </c>
      <c r="L117" s="49">
        <f t="shared" si="58"/>
        <v>0</v>
      </c>
      <c r="M117" s="17">
        <f t="shared" si="32"/>
        <v>20</v>
      </c>
      <c r="N117" s="49">
        <f t="shared" si="58"/>
        <v>0</v>
      </c>
      <c r="O117" s="17">
        <f t="shared" si="33"/>
        <v>20</v>
      </c>
      <c r="P117" s="49">
        <f t="shared" si="58"/>
        <v>0</v>
      </c>
      <c r="Q117" s="17">
        <f t="shared" si="45"/>
        <v>20</v>
      </c>
    </row>
    <row r="118" spans="1:17" ht="45.75" customHeight="1" x14ac:dyDescent="0.3">
      <c r="A118" s="9" t="s">
        <v>560</v>
      </c>
      <c r="B118" s="52" t="s">
        <v>490</v>
      </c>
      <c r="C118" s="53" t="s">
        <v>78</v>
      </c>
      <c r="D118" s="53" t="s">
        <v>158</v>
      </c>
      <c r="E118" s="48" t="s">
        <v>478</v>
      </c>
      <c r="F118" s="53" t="s">
        <v>475</v>
      </c>
      <c r="G118" s="49">
        <f t="shared" si="58"/>
        <v>20</v>
      </c>
      <c r="H118" s="49">
        <f t="shared" si="58"/>
        <v>0</v>
      </c>
      <c r="I118" s="49">
        <f t="shared" si="58"/>
        <v>20</v>
      </c>
      <c r="J118" s="49">
        <f t="shared" si="58"/>
        <v>0</v>
      </c>
      <c r="K118" s="17">
        <f t="shared" si="31"/>
        <v>20</v>
      </c>
      <c r="L118" s="49">
        <f t="shared" si="58"/>
        <v>0</v>
      </c>
      <c r="M118" s="17">
        <f t="shared" si="32"/>
        <v>20</v>
      </c>
      <c r="N118" s="49">
        <f t="shared" si="58"/>
        <v>0</v>
      </c>
      <c r="O118" s="17">
        <f t="shared" si="33"/>
        <v>20</v>
      </c>
      <c r="P118" s="49">
        <f t="shared" si="58"/>
        <v>0</v>
      </c>
      <c r="Q118" s="17">
        <f t="shared" si="45"/>
        <v>20</v>
      </c>
    </row>
    <row r="119" spans="1:17" ht="45" customHeight="1" x14ac:dyDescent="0.3">
      <c r="A119" s="9" t="s">
        <v>86</v>
      </c>
      <c r="B119" s="52" t="s">
        <v>490</v>
      </c>
      <c r="C119" s="53" t="s">
        <v>78</v>
      </c>
      <c r="D119" s="53" t="s">
        <v>158</v>
      </c>
      <c r="E119" s="48" t="s">
        <v>478</v>
      </c>
      <c r="F119" s="53" t="s">
        <v>471</v>
      </c>
      <c r="G119" s="49">
        <v>20</v>
      </c>
      <c r="H119" s="5"/>
      <c r="I119" s="17">
        <f t="shared" si="34"/>
        <v>20</v>
      </c>
      <c r="J119" s="49"/>
      <c r="K119" s="17">
        <f t="shared" si="31"/>
        <v>20</v>
      </c>
      <c r="L119" s="49"/>
      <c r="M119" s="17">
        <f t="shared" si="32"/>
        <v>20</v>
      </c>
      <c r="N119" s="49"/>
      <c r="O119" s="17">
        <f t="shared" si="33"/>
        <v>20</v>
      </c>
      <c r="P119" s="49"/>
      <c r="Q119" s="17">
        <f t="shared" si="45"/>
        <v>20</v>
      </c>
    </row>
    <row r="120" spans="1:17" ht="43.5" customHeight="1" x14ac:dyDescent="0.3">
      <c r="A120" s="9" t="s">
        <v>711</v>
      </c>
      <c r="B120" s="52" t="s">
        <v>490</v>
      </c>
      <c r="C120" s="53" t="s">
        <v>78</v>
      </c>
      <c r="D120" s="53" t="s">
        <v>158</v>
      </c>
      <c r="E120" s="48" t="s">
        <v>531</v>
      </c>
      <c r="F120" s="53" t="s">
        <v>64</v>
      </c>
      <c r="G120" s="50">
        <f t="shared" ref="G120:P123" si="59">G121</f>
        <v>20</v>
      </c>
      <c r="H120" s="50">
        <f t="shared" si="59"/>
        <v>0</v>
      </c>
      <c r="I120" s="50">
        <f t="shared" si="59"/>
        <v>20</v>
      </c>
      <c r="J120" s="50">
        <f t="shared" si="59"/>
        <v>0</v>
      </c>
      <c r="K120" s="17">
        <f t="shared" si="31"/>
        <v>20</v>
      </c>
      <c r="L120" s="50">
        <f t="shared" si="59"/>
        <v>0</v>
      </c>
      <c r="M120" s="17">
        <f t="shared" si="32"/>
        <v>20</v>
      </c>
      <c r="N120" s="50">
        <f t="shared" si="59"/>
        <v>0</v>
      </c>
      <c r="O120" s="17">
        <f t="shared" si="33"/>
        <v>20</v>
      </c>
      <c r="P120" s="50">
        <f t="shared" si="59"/>
        <v>0</v>
      </c>
      <c r="Q120" s="17">
        <f t="shared" si="45"/>
        <v>20</v>
      </c>
    </row>
    <row r="121" spans="1:17" ht="88.5" customHeight="1" x14ac:dyDescent="0.3">
      <c r="A121" s="9" t="s">
        <v>532</v>
      </c>
      <c r="B121" s="52" t="s">
        <v>490</v>
      </c>
      <c r="C121" s="53" t="s">
        <v>78</v>
      </c>
      <c r="D121" s="53" t="s">
        <v>158</v>
      </c>
      <c r="E121" s="48" t="s">
        <v>533</v>
      </c>
      <c r="F121" s="53" t="s">
        <v>64</v>
      </c>
      <c r="G121" s="50">
        <f t="shared" si="59"/>
        <v>20</v>
      </c>
      <c r="H121" s="50">
        <f t="shared" si="59"/>
        <v>0</v>
      </c>
      <c r="I121" s="50">
        <f t="shared" si="59"/>
        <v>20</v>
      </c>
      <c r="J121" s="50">
        <f t="shared" si="59"/>
        <v>0</v>
      </c>
      <c r="K121" s="17">
        <f t="shared" si="31"/>
        <v>20</v>
      </c>
      <c r="L121" s="50">
        <f t="shared" si="59"/>
        <v>0</v>
      </c>
      <c r="M121" s="17">
        <f t="shared" si="32"/>
        <v>20</v>
      </c>
      <c r="N121" s="50">
        <f t="shared" si="59"/>
        <v>0</v>
      </c>
      <c r="O121" s="17">
        <f t="shared" si="33"/>
        <v>20</v>
      </c>
      <c r="P121" s="50">
        <f t="shared" si="59"/>
        <v>0</v>
      </c>
      <c r="Q121" s="17">
        <f t="shared" si="45"/>
        <v>20</v>
      </c>
    </row>
    <row r="122" spans="1:17" ht="60" x14ac:dyDescent="0.3">
      <c r="A122" s="9" t="s">
        <v>534</v>
      </c>
      <c r="B122" s="52" t="s">
        <v>490</v>
      </c>
      <c r="C122" s="53" t="s">
        <v>78</v>
      </c>
      <c r="D122" s="53" t="s">
        <v>158</v>
      </c>
      <c r="E122" s="48" t="s">
        <v>535</v>
      </c>
      <c r="F122" s="53" t="s">
        <v>64</v>
      </c>
      <c r="G122" s="50">
        <f t="shared" si="59"/>
        <v>20</v>
      </c>
      <c r="H122" s="50">
        <f t="shared" si="59"/>
        <v>0</v>
      </c>
      <c r="I122" s="50">
        <f t="shared" si="59"/>
        <v>20</v>
      </c>
      <c r="J122" s="50">
        <f t="shared" si="59"/>
        <v>0</v>
      </c>
      <c r="K122" s="17">
        <f t="shared" si="31"/>
        <v>20</v>
      </c>
      <c r="L122" s="50">
        <f t="shared" si="59"/>
        <v>0</v>
      </c>
      <c r="M122" s="17">
        <f t="shared" si="32"/>
        <v>20</v>
      </c>
      <c r="N122" s="50">
        <f t="shared" si="59"/>
        <v>0</v>
      </c>
      <c r="O122" s="17">
        <f t="shared" si="33"/>
        <v>20</v>
      </c>
      <c r="P122" s="50">
        <f t="shared" si="59"/>
        <v>0</v>
      </c>
      <c r="Q122" s="17">
        <f t="shared" si="45"/>
        <v>20</v>
      </c>
    </row>
    <row r="123" spans="1:17" ht="32.25" customHeight="1" x14ac:dyDescent="0.3">
      <c r="A123" s="9" t="s">
        <v>85</v>
      </c>
      <c r="B123" s="52" t="s">
        <v>490</v>
      </c>
      <c r="C123" s="53" t="s">
        <v>78</v>
      </c>
      <c r="D123" s="53" t="s">
        <v>158</v>
      </c>
      <c r="E123" s="48" t="s">
        <v>535</v>
      </c>
      <c r="F123" s="53" t="s">
        <v>475</v>
      </c>
      <c r="G123" s="50">
        <f t="shared" si="59"/>
        <v>20</v>
      </c>
      <c r="H123" s="50">
        <f t="shared" si="59"/>
        <v>0</v>
      </c>
      <c r="I123" s="50">
        <f t="shared" si="59"/>
        <v>20</v>
      </c>
      <c r="J123" s="50">
        <f t="shared" si="59"/>
        <v>0</v>
      </c>
      <c r="K123" s="17">
        <f t="shared" si="31"/>
        <v>20</v>
      </c>
      <c r="L123" s="50">
        <f t="shared" si="59"/>
        <v>0</v>
      </c>
      <c r="M123" s="17">
        <f t="shared" si="32"/>
        <v>20</v>
      </c>
      <c r="N123" s="50">
        <f t="shared" si="59"/>
        <v>0</v>
      </c>
      <c r="O123" s="17">
        <f t="shared" si="33"/>
        <v>20</v>
      </c>
      <c r="P123" s="50">
        <f t="shared" si="59"/>
        <v>0</v>
      </c>
      <c r="Q123" s="17">
        <f t="shared" si="45"/>
        <v>20</v>
      </c>
    </row>
    <row r="124" spans="1:17" ht="45.75" customHeight="1" x14ac:dyDescent="0.3">
      <c r="A124" s="9" t="s">
        <v>86</v>
      </c>
      <c r="B124" s="52" t="s">
        <v>490</v>
      </c>
      <c r="C124" s="53" t="s">
        <v>78</v>
      </c>
      <c r="D124" s="53" t="s">
        <v>158</v>
      </c>
      <c r="E124" s="48" t="s">
        <v>535</v>
      </c>
      <c r="F124" s="53" t="s">
        <v>471</v>
      </c>
      <c r="G124" s="50">
        <v>20</v>
      </c>
      <c r="H124" s="5"/>
      <c r="I124" s="17">
        <f t="shared" si="34"/>
        <v>20</v>
      </c>
      <c r="J124" s="50"/>
      <c r="K124" s="17">
        <f t="shared" si="31"/>
        <v>20</v>
      </c>
      <c r="L124" s="50"/>
      <c r="M124" s="17">
        <f t="shared" si="32"/>
        <v>20</v>
      </c>
      <c r="N124" s="50"/>
      <c r="O124" s="17">
        <f t="shared" si="33"/>
        <v>20</v>
      </c>
      <c r="P124" s="50"/>
      <c r="Q124" s="17">
        <f t="shared" si="45"/>
        <v>20</v>
      </c>
    </row>
    <row r="125" spans="1:17" ht="75" customHeight="1" x14ac:dyDescent="0.3">
      <c r="A125" s="9" t="s">
        <v>715</v>
      </c>
      <c r="B125" s="52" t="s">
        <v>490</v>
      </c>
      <c r="C125" s="53" t="s">
        <v>78</v>
      </c>
      <c r="D125" s="53" t="s">
        <v>158</v>
      </c>
      <c r="E125" s="48" t="s">
        <v>537</v>
      </c>
      <c r="F125" s="53" t="s">
        <v>64</v>
      </c>
      <c r="G125" s="50">
        <f t="shared" ref="G125:P128" si="60">G126</f>
        <v>50</v>
      </c>
      <c r="H125" s="50">
        <f t="shared" si="60"/>
        <v>0</v>
      </c>
      <c r="I125" s="50">
        <f t="shared" si="60"/>
        <v>50</v>
      </c>
      <c r="J125" s="50">
        <f t="shared" si="60"/>
        <v>0</v>
      </c>
      <c r="K125" s="17">
        <f t="shared" si="31"/>
        <v>50</v>
      </c>
      <c r="L125" s="50">
        <f t="shared" si="60"/>
        <v>0</v>
      </c>
      <c r="M125" s="17">
        <f t="shared" si="32"/>
        <v>50</v>
      </c>
      <c r="N125" s="50">
        <f t="shared" si="60"/>
        <v>0</v>
      </c>
      <c r="O125" s="17">
        <f t="shared" si="33"/>
        <v>50</v>
      </c>
      <c r="P125" s="50">
        <f t="shared" si="60"/>
        <v>0</v>
      </c>
      <c r="Q125" s="17">
        <f t="shared" si="45"/>
        <v>50</v>
      </c>
    </row>
    <row r="126" spans="1:17" ht="90.75" customHeight="1" x14ac:dyDescent="0.3">
      <c r="A126" s="9" t="s">
        <v>536</v>
      </c>
      <c r="B126" s="52" t="s">
        <v>490</v>
      </c>
      <c r="C126" s="53" t="s">
        <v>78</v>
      </c>
      <c r="D126" s="53" t="s">
        <v>158</v>
      </c>
      <c r="E126" s="48" t="s">
        <v>538</v>
      </c>
      <c r="F126" s="53" t="s">
        <v>64</v>
      </c>
      <c r="G126" s="50">
        <f t="shared" si="60"/>
        <v>50</v>
      </c>
      <c r="H126" s="50">
        <f t="shared" si="60"/>
        <v>0</v>
      </c>
      <c r="I126" s="50">
        <f t="shared" si="60"/>
        <v>50</v>
      </c>
      <c r="J126" s="50">
        <f t="shared" si="60"/>
        <v>0</v>
      </c>
      <c r="K126" s="17">
        <f t="shared" si="31"/>
        <v>50</v>
      </c>
      <c r="L126" s="50">
        <f t="shared" si="60"/>
        <v>0</v>
      </c>
      <c r="M126" s="17">
        <f t="shared" si="32"/>
        <v>50</v>
      </c>
      <c r="N126" s="50">
        <f t="shared" si="60"/>
        <v>0</v>
      </c>
      <c r="O126" s="17">
        <f t="shared" si="33"/>
        <v>50</v>
      </c>
      <c r="P126" s="50">
        <f t="shared" si="60"/>
        <v>0</v>
      </c>
      <c r="Q126" s="17">
        <f t="shared" si="45"/>
        <v>50</v>
      </c>
    </row>
    <row r="127" spans="1:17" ht="72.75" customHeight="1" x14ac:dyDescent="0.3">
      <c r="A127" s="9" t="s">
        <v>539</v>
      </c>
      <c r="B127" s="52" t="s">
        <v>490</v>
      </c>
      <c r="C127" s="53" t="s">
        <v>78</v>
      </c>
      <c r="D127" s="53" t="s">
        <v>158</v>
      </c>
      <c r="E127" s="48" t="s">
        <v>540</v>
      </c>
      <c r="F127" s="53" t="s">
        <v>64</v>
      </c>
      <c r="G127" s="50">
        <f t="shared" si="60"/>
        <v>50</v>
      </c>
      <c r="H127" s="50">
        <f t="shared" si="60"/>
        <v>0</v>
      </c>
      <c r="I127" s="50">
        <f t="shared" si="60"/>
        <v>50</v>
      </c>
      <c r="J127" s="50">
        <f t="shared" si="60"/>
        <v>0</v>
      </c>
      <c r="K127" s="17">
        <f t="shared" si="31"/>
        <v>50</v>
      </c>
      <c r="L127" s="50">
        <f t="shared" si="60"/>
        <v>0</v>
      </c>
      <c r="M127" s="17">
        <f t="shared" si="32"/>
        <v>50</v>
      </c>
      <c r="N127" s="50">
        <f t="shared" si="60"/>
        <v>0</v>
      </c>
      <c r="O127" s="17">
        <f t="shared" si="33"/>
        <v>50</v>
      </c>
      <c r="P127" s="50">
        <f t="shared" si="60"/>
        <v>0</v>
      </c>
      <c r="Q127" s="17">
        <f t="shared" si="45"/>
        <v>50</v>
      </c>
    </row>
    <row r="128" spans="1:17" ht="29.25" customHeight="1" x14ac:dyDescent="0.3">
      <c r="A128" s="9" t="s">
        <v>85</v>
      </c>
      <c r="B128" s="52" t="s">
        <v>490</v>
      </c>
      <c r="C128" s="53" t="s">
        <v>78</v>
      </c>
      <c r="D128" s="53" t="s">
        <v>158</v>
      </c>
      <c r="E128" s="48" t="s">
        <v>540</v>
      </c>
      <c r="F128" s="53" t="s">
        <v>475</v>
      </c>
      <c r="G128" s="50">
        <f t="shared" si="60"/>
        <v>50</v>
      </c>
      <c r="H128" s="50">
        <f t="shared" si="60"/>
        <v>0</v>
      </c>
      <c r="I128" s="50">
        <f t="shared" si="60"/>
        <v>50</v>
      </c>
      <c r="J128" s="50">
        <f t="shared" si="60"/>
        <v>0</v>
      </c>
      <c r="K128" s="17">
        <f t="shared" si="31"/>
        <v>50</v>
      </c>
      <c r="L128" s="50">
        <f t="shared" si="60"/>
        <v>0</v>
      </c>
      <c r="M128" s="17">
        <f t="shared" si="32"/>
        <v>50</v>
      </c>
      <c r="N128" s="50">
        <f t="shared" si="60"/>
        <v>0</v>
      </c>
      <c r="O128" s="17">
        <f t="shared" si="33"/>
        <v>50</v>
      </c>
      <c r="P128" s="50">
        <f t="shared" si="60"/>
        <v>0</v>
      </c>
      <c r="Q128" s="17">
        <f t="shared" si="45"/>
        <v>50</v>
      </c>
    </row>
    <row r="129" spans="1:17" ht="45.75" customHeight="1" x14ac:dyDescent="0.3">
      <c r="A129" s="9" t="s">
        <v>86</v>
      </c>
      <c r="B129" s="52" t="s">
        <v>490</v>
      </c>
      <c r="C129" s="53" t="s">
        <v>78</v>
      </c>
      <c r="D129" s="53" t="s">
        <v>158</v>
      </c>
      <c r="E129" s="48" t="s">
        <v>540</v>
      </c>
      <c r="F129" s="53" t="s">
        <v>471</v>
      </c>
      <c r="G129" s="50">
        <v>50</v>
      </c>
      <c r="H129" s="5"/>
      <c r="I129" s="17">
        <f t="shared" si="34"/>
        <v>50</v>
      </c>
      <c r="J129" s="50"/>
      <c r="K129" s="17">
        <f t="shared" si="31"/>
        <v>50</v>
      </c>
      <c r="L129" s="50"/>
      <c r="M129" s="17">
        <f t="shared" si="32"/>
        <v>50</v>
      </c>
      <c r="N129" s="50"/>
      <c r="O129" s="17">
        <f t="shared" si="33"/>
        <v>50</v>
      </c>
      <c r="P129" s="50"/>
      <c r="Q129" s="17">
        <f t="shared" si="45"/>
        <v>50</v>
      </c>
    </row>
    <row r="130" spans="1:17" ht="15.75" customHeight="1" x14ac:dyDescent="0.3">
      <c r="A130" s="8" t="s">
        <v>168</v>
      </c>
      <c r="B130" s="54">
        <v>522</v>
      </c>
      <c r="C130" s="74" t="s">
        <v>90</v>
      </c>
      <c r="D130" s="74" t="s">
        <v>62</v>
      </c>
      <c r="E130" s="54" t="s">
        <v>63</v>
      </c>
      <c r="F130" s="74" t="s">
        <v>64</v>
      </c>
      <c r="G130" s="3">
        <f>G164+G143+G131+G137</f>
        <v>82586.8</v>
      </c>
      <c r="H130" s="3">
        <f>H164+H143+H131+H137</f>
        <v>30000</v>
      </c>
      <c r="I130" s="3">
        <f>I164+I143+I131+I137</f>
        <v>112586.8</v>
      </c>
      <c r="J130" s="3">
        <f>J164+J143+J131+J137</f>
        <v>17561</v>
      </c>
      <c r="K130" s="21">
        <f t="shared" si="31"/>
        <v>130147.8</v>
      </c>
      <c r="L130" s="3">
        <f>L164+L143+L131+L137</f>
        <v>0</v>
      </c>
      <c r="M130" s="21">
        <f t="shared" si="32"/>
        <v>130147.8</v>
      </c>
      <c r="N130" s="3">
        <f>N164+N143+N131+N137</f>
        <v>0</v>
      </c>
      <c r="O130" s="21">
        <f t="shared" si="33"/>
        <v>130147.8</v>
      </c>
      <c r="P130" s="3">
        <f>P164+P143+P131+P137</f>
        <v>-400</v>
      </c>
      <c r="Q130" s="21">
        <f t="shared" si="45"/>
        <v>129747.8</v>
      </c>
    </row>
    <row r="131" spans="1:17" ht="15.75" customHeight="1" x14ac:dyDescent="0.3">
      <c r="A131" s="68" t="s">
        <v>169</v>
      </c>
      <c r="B131" s="52" t="s">
        <v>490</v>
      </c>
      <c r="C131" s="53" t="s">
        <v>90</v>
      </c>
      <c r="D131" s="53" t="s">
        <v>61</v>
      </c>
      <c r="E131" s="52" t="s">
        <v>63</v>
      </c>
      <c r="F131" s="53" t="s">
        <v>64</v>
      </c>
      <c r="G131" s="49">
        <f t="shared" ref="G131:P135" si="61">G132</f>
        <v>542</v>
      </c>
      <c r="H131" s="49">
        <f t="shared" si="61"/>
        <v>0</v>
      </c>
      <c r="I131" s="49">
        <f t="shared" si="61"/>
        <v>542</v>
      </c>
      <c r="J131" s="49">
        <f t="shared" si="61"/>
        <v>0</v>
      </c>
      <c r="K131" s="17">
        <f t="shared" si="31"/>
        <v>542</v>
      </c>
      <c r="L131" s="49">
        <f t="shared" si="61"/>
        <v>0</v>
      </c>
      <c r="M131" s="17">
        <f t="shared" si="32"/>
        <v>542</v>
      </c>
      <c r="N131" s="49">
        <f t="shared" si="61"/>
        <v>0</v>
      </c>
      <c r="O131" s="17">
        <f t="shared" si="33"/>
        <v>542</v>
      </c>
      <c r="P131" s="49">
        <f t="shared" si="61"/>
        <v>-400</v>
      </c>
      <c r="Q131" s="17">
        <f t="shared" si="45"/>
        <v>142</v>
      </c>
    </row>
    <row r="132" spans="1:17" ht="30" customHeight="1" x14ac:dyDescent="0.3">
      <c r="A132" s="75" t="s">
        <v>647</v>
      </c>
      <c r="B132" s="52" t="s">
        <v>490</v>
      </c>
      <c r="C132" s="53" t="s">
        <v>90</v>
      </c>
      <c r="D132" s="53" t="s">
        <v>61</v>
      </c>
      <c r="E132" s="77" t="s">
        <v>170</v>
      </c>
      <c r="F132" s="53" t="s">
        <v>64</v>
      </c>
      <c r="G132" s="49">
        <f t="shared" si="61"/>
        <v>542</v>
      </c>
      <c r="H132" s="49">
        <f t="shared" si="61"/>
        <v>0</v>
      </c>
      <c r="I132" s="49">
        <f t="shared" si="61"/>
        <v>542</v>
      </c>
      <c r="J132" s="49">
        <f t="shared" si="61"/>
        <v>0</v>
      </c>
      <c r="K132" s="17">
        <f t="shared" si="31"/>
        <v>542</v>
      </c>
      <c r="L132" s="49">
        <f t="shared" si="61"/>
        <v>0</v>
      </c>
      <c r="M132" s="17">
        <f t="shared" si="32"/>
        <v>542</v>
      </c>
      <c r="N132" s="49">
        <f t="shared" si="61"/>
        <v>0</v>
      </c>
      <c r="O132" s="17">
        <f t="shared" si="33"/>
        <v>542</v>
      </c>
      <c r="P132" s="49">
        <f t="shared" si="61"/>
        <v>-400</v>
      </c>
      <c r="Q132" s="17">
        <f t="shared" si="45"/>
        <v>142</v>
      </c>
    </row>
    <row r="133" spans="1:17" ht="46.5" customHeight="1" x14ac:dyDescent="0.3">
      <c r="A133" s="75" t="s">
        <v>646</v>
      </c>
      <c r="B133" s="52" t="s">
        <v>490</v>
      </c>
      <c r="C133" s="53" t="s">
        <v>90</v>
      </c>
      <c r="D133" s="53" t="s">
        <v>61</v>
      </c>
      <c r="E133" s="77" t="s">
        <v>547</v>
      </c>
      <c r="F133" s="53" t="s">
        <v>64</v>
      </c>
      <c r="G133" s="49">
        <f t="shared" si="61"/>
        <v>542</v>
      </c>
      <c r="H133" s="49">
        <f t="shared" si="61"/>
        <v>0</v>
      </c>
      <c r="I133" s="49">
        <f t="shared" si="61"/>
        <v>542</v>
      </c>
      <c r="J133" s="49">
        <f t="shared" si="61"/>
        <v>0</v>
      </c>
      <c r="K133" s="17">
        <f t="shared" si="31"/>
        <v>542</v>
      </c>
      <c r="L133" s="49">
        <f t="shared" si="61"/>
        <v>0</v>
      </c>
      <c r="M133" s="17">
        <f t="shared" si="32"/>
        <v>542</v>
      </c>
      <c r="N133" s="49">
        <f t="shared" si="61"/>
        <v>0</v>
      </c>
      <c r="O133" s="17">
        <f t="shared" si="33"/>
        <v>542</v>
      </c>
      <c r="P133" s="49">
        <f t="shared" si="61"/>
        <v>-400</v>
      </c>
      <c r="Q133" s="17">
        <f t="shared" si="45"/>
        <v>142</v>
      </c>
    </row>
    <row r="134" spans="1:17" ht="28.9" customHeight="1" x14ac:dyDescent="0.3">
      <c r="A134" s="75" t="s">
        <v>173</v>
      </c>
      <c r="B134" s="52" t="s">
        <v>490</v>
      </c>
      <c r="C134" s="53" t="s">
        <v>90</v>
      </c>
      <c r="D134" s="53" t="s">
        <v>61</v>
      </c>
      <c r="E134" s="48" t="s">
        <v>766</v>
      </c>
      <c r="F134" s="53" t="s">
        <v>64</v>
      </c>
      <c r="G134" s="49">
        <f t="shared" si="61"/>
        <v>542</v>
      </c>
      <c r="H134" s="49">
        <f t="shared" si="61"/>
        <v>0</v>
      </c>
      <c r="I134" s="49">
        <f t="shared" si="61"/>
        <v>542</v>
      </c>
      <c r="J134" s="49">
        <f t="shared" si="61"/>
        <v>0</v>
      </c>
      <c r="K134" s="17">
        <f t="shared" si="31"/>
        <v>542</v>
      </c>
      <c r="L134" s="49">
        <f t="shared" si="61"/>
        <v>0</v>
      </c>
      <c r="M134" s="17">
        <f t="shared" si="32"/>
        <v>542</v>
      </c>
      <c r="N134" s="49">
        <f t="shared" si="61"/>
        <v>0</v>
      </c>
      <c r="O134" s="17">
        <f t="shared" si="33"/>
        <v>542</v>
      </c>
      <c r="P134" s="49">
        <f t="shared" si="61"/>
        <v>-400</v>
      </c>
      <c r="Q134" s="17">
        <f t="shared" si="45"/>
        <v>142</v>
      </c>
    </row>
    <row r="135" spans="1:17" ht="31.9" customHeight="1" x14ac:dyDescent="0.3">
      <c r="A135" s="9" t="s">
        <v>85</v>
      </c>
      <c r="B135" s="52" t="s">
        <v>490</v>
      </c>
      <c r="C135" s="53" t="s">
        <v>90</v>
      </c>
      <c r="D135" s="53" t="s">
        <v>61</v>
      </c>
      <c r="E135" s="48" t="s">
        <v>766</v>
      </c>
      <c r="F135" s="53" t="s">
        <v>475</v>
      </c>
      <c r="G135" s="49">
        <f t="shared" si="61"/>
        <v>542</v>
      </c>
      <c r="H135" s="49">
        <f t="shared" si="61"/>
        <v>0</v>
      </c>
      <c r="I135" s="49">
        <f t="shared" si="61"/>
        <v>542</v>
      </c>
      <c r="J135" s="49">
        <f t="shared" si="61"/>
        <v>0</v>
      </c>
      <c r="K135" s="17">
        <f t="shared" si="31"/>
        <v>542</v>
      </c>
      <c r="L135" s="49">
        <f t="shared" si="61"/>
        <v>0</v>
      </c>
      <c r="M135" s="17">
        <f t="shared" si="32"/>
        <v>542</v>
      </c>
      <c r="N135" s="49">
        <f t="shared" si="61"/>
        <v>0</v>
      </c>
      <c r="O135" s="17">
        <f t="shared" si="33"/>
        <v>542</v>
      </c>
      <c r="P135" s="49">
        <f t="shared" si="61"/>
        <v>-400</v>
      </c>
      <c r="Q135" s="17">
        <f t="shared" si="45"/>
        <v>142</v>
      </c>
    </row>
    <row r="136" spans="1:17" ht="46.5" customHeight="1" x14ac:dyDescent="0.3">
      <c r="A136" s="9" t="s">
        <v>86</v>
      </c>
      <c r="B136" s="52" t="s">
        <v>490</v>
      </c>
      <c r="C136" s="53" t="s">
        <v>90</v>
      </c>
      <c r="D136" s="53" t="s">
        <v>61</v>
      </c>
      <c r="E136" s="48" t="s">
        <v>766</v>
      </c>
      <c r="F136" s="53" t="s">
        <v>471</v>
      </c>
      <c r="G136" s="49">
        <v>542</v>
      </c>
      <c r="H136" s="5"/>
      <c r="I136" s="17">
        <f>G136+H136</f>
        <v>542</v>
      </c>
      <c r="J136" s="49"/>
      <c r="K136" s="17">
        <f t="shared" si="31"/>
        <v>542</v>
      </c>
      <c r="L136" s="49"/>
      <c r="M136" s="17">
        <f t="shared" si="32"/>
        <v>542</v>
      </c>
      <c r="N136" s="49"/>
      <c r="O136" s="17">
        <f t="shared" si="33"/>
        <v>542</v>
      </c>
      <c r="P136" s="49">
        <v>-400</v>
      </c>
      <c r="Q136" s="17">
        <f t="shared" si="45"/>
        <v>142</v>
      </c>
    </row>
    <row r="137" spans="1:17" ht="16.149999999999999" customHeight="1" x14ac:dyDescent="0.3">
      <c r="A137" s="9" t="s">
        <v>922</v>
      </c>
      <c r="B137" s="52" t="s">
        <v>490</v>
      </c>
      <c r="C137" s="53" t="s">
        <v>918</v>
      </c>
      <c r="D137" s="53" t="s">
        <v>209</v>
      </c>
      <c r="E137" s="48" t="s">
        <v>63</v>
      </c>
      <c r="F137" s="53" t="s">
        <v>570</v>
      </c>
      <c r="G137" s="49">
        <f>G138</f>
        <v>0</v>
      </c>
      <c r="H137" s="49">
        <f t="shared" ref="H137:I141" si="62">H138</f>
        <v>30000</v>
      </c>
      <c r="I137" s="49">
        <f t="shared" si="62"/>
        <v>30000</v>
      </c>
      <c r="J137" s="49">
        <f>J138</f>
        <v>0</v>
      </c>
      <c r="K137" s="17">
        <f t="shared" si="31"/>
        <v>30000</v>
      </c>
      <c r="L137" s="49">
        <f>L138</f>
        <v>0</v>
      </c>
      <c r="M137" s="17">
        <f t="shared" si="32"/>
        <v>30000</v>
      </c>
      <c r="N137" s="49">
        <f>N138</f>
        <v>0</v>
      </c>
      <c r="O137" s="17">
        <f t="shared" si="33"/>
        <v>30000</v>
      </c>
      <c r="P137" s="49">
        <f>P138</f>
        <v>0</v>
      </c>
      <c r="Q137" s="17">
        <f t="shared" si="45"/>
        <v>30000</v>
      </c>
    </row>
    <row r="138" spans="1:17" ht="60.75" customHeight="1" x14ac:dyDescent="0.3">
      <c r="A138" s="9" t="s">
        <v>923</v>
      </c>
      <c r="B138" s="52" t="s">
        <v>490</v>
      </c>
      <c r="C138" s="53" t="s">
        <v>90</v>
      </c>
      <c r="D138" s="53" t="s">
        <v>209</v>
      </c>
      <c r="E138" s="48" t="s">
        <v>919</v>
      </c>
      <c r="F138" s="53" t="s">
        <v>64</v>
      </c>
      <c r="G138" s="49">
        <f>G139</f>
        <v>0</v>
      </c>
      <c r="H138" s="49">
        <f t="shared" si="62"/>
        <v>30000</v>
      </c>
      <c r="I138" s="49">
        <f t="shared" si="62"/>
        <v>30000</v>
      </c>
      <c r="J138" s="49">
        <f>J139</f>
        <v>0</v>
      </c>
      <c r="K138" s="17">
        <f t="shared" ref="K138:K201" si="63">I138+J138</f>
        <v>30000</v>
      </c>
      <c r="L138" s="49">
        <f>L139</f>
        <v>0</v>
      </c>
      <c r="M138" s="17">
        <f t="shared" ref="M138:M178" si="64">K138+L138</f>
        <v>30000</v>
      </c>
      <c r="N138" s="49">
        <f>N139</f>
        <v>0</v>
      </c>
      <c r="O138" s="17">
        <f t="shared" ref="O138:O178" si="65">M138+N138</f>
        <v>30000</v>
      </c>
      <c r="P138" s="49">
        <f>P139</f>
        <v>0</v>
      </c>
      <c r="Q138" s="17">
        <f t="shared" si="45"/>
        <v>30000</v>
      </c>
    </row>
    <row r="139" spans="1:17" ht="75" x14ac:dyDescent="0.3">
      <c r="A139" s="9" t="s">
        <v>924</v>
      </c>
      <c r="B139" s="52" t="s">
        <v>490</v>
      </c>
      <c r="C139" s="53" t="s">
        <v>90</v>
      </c>
      <c r="D139" s="53" t="s">
        <v>209</v>
      </c>
      <c r="E139" s="48" t="s">
        <v>920</v>
      </c>
      <c r="F139" s="53" t="s">
        <v>64</v>
      </c>
      <c r="G139" s="49">
        <f>G140</f>
        <v>0</v>
      </c>
      <c r="H139" s="49">
        <f t="shared" si="62"/>
        <v>30000</v>
      </c>
      <c r="I139" s="49">
        <f t="shared" si="62"/>
        <v>30000</v>
      </c>
      <c r="J139" s="49">
        <f>J140</f>
        <v>0</v>
      </c>
      <c r="K139" s="17">
        <f t="shared" si="63"/>
        <v>30000</v>
      </c>
      <c r="L139" s="49">
        <f>L140</f>
        <v>0</v>
      </c>
      <c r="M139" s="17">
        <f t="shared" si="64"/>
        <v>30000</v>
      </c>
      <c r="N139" s="49">
        <f>N140</f>
        <v>0</v>
      </c>
      <c r="O139" s="17">
        <f t="shared" si="65"/>
        <v>30000</v>
      </c>
      <c r="P139" s="49">
        <f>P140</f>
        <v>0</v>
      </c>
      <c r="Q139" s="17">
        <f t="shared" si="45"/>
        <v>30000</v>
      </c>
    </row>
    <row r="140" spans="1:17" ht="46.5" customHeight="1" x14ac:dyDescent="0.3">
      <c r="A140" s="9" t="s">
        <v>925</v>
      </c>
      <c r="B140" s="52" t="s">
        <v>490</v>
      </c>
      <c r="C140" s="53" t="s">
        <v>90</v>
      </c>
      <c r="D140" s="53" t="s">
        <v>209</v>
      </c>
      <c r="E140" s="48" t="s">
        <v>921</v>
      </c>
      <c r="F140" s="53" t="s">
        <v>64</v>
      </c>
      <c r="G140" s="49">
        <f>G141</f>
        <v>0</v>
      </c>
      <c r="H140" s="49">
        <f t="shared" si="62"/>
        <v>30000</v>
      </c>
      <c r="I140" s="49">
        <f t="shared" si="62"/>
        <v>30000</v>
      </c>
      <c r="J140" s="49">
        <f>J141</f>
        <v>0</v>
      </c>
      <c r="K140" s="17">
        <f t="shared" si="63"/>
        <v>30000</v>
      </c>
      <c r="L140" s="49">
        <f>L141</f>
        <v>0</v>
      </c>
      <c r="M140" s="17">
        <f t="shared" si="64"/>
        <v>30000</v>
      </c>
      <c r="N140" s="49">
        <f>N141</f>
        <v>0</v>
      </c>
      <c r="O140" s="17">
        <f t="shared" si="65"/>
        <v>30000</v>
      </c>
      <c r="P140" s="49">
        <f>P141</f>
        <v>0</v>
      </c>
      <c r="Q140" s="17">
        <f t="shared" si="45"/>
        <v>30000</v>
      </c>
    </row>
    <row r="141" spans="1:17" ht="48" customHeight="1" x14ac:dyDescent="0.3">
      <c r="A141" s="9" t="s">
        <v>759</v>
      </c>
      <c r="B141" s="52" t="s">
        <v>490</v>
      </c>
      <c r="C141" s="53" t="s">
        <v>90</v>
      </c>
      <c r="D141" s="53" t="s">
        <v>209</v>
      </c>
      <c r="E141" s="48" t="s">
        <v>921</v>
      </c>
      <c r="F141" s="53" t="s">
        <v>760</v>
      </c>
      <c r="G141" s="49">
        <f>G142</f>
        <v>0</v>
      </c>
      <c r="H141" s="49">
        <f t="shared" si="62"/>
        <v>30000</v>
      </c>
      <c r="I141" s="49">
        <f t="shared" si="62"/>
        <v>30000</v>
      </c>
      <c r="J141" s="49">
        <f>J142</f>
        <v>0</v>
      </c>
      <c r="K141" s="17">
        <f t="shared" si="63"/>
        <v>30000</v>
      </c>
      <c r="L141" s="49">
        <f>L142</f>
        <v>0</v>
      </c>
      <c r="M141" s="17">
        <f t="shared" si="64"/>
        <v>30000</v>
      </c>
      <c r="N141" s="49">
        <f>N142</f>
        <v>0</v>
      </c>
      <c r="O141" s="17">
        <f t="shared" si="65"/>
        <v>30000</v>
      </c>
      <c r="P141" s="49">
        <f>P142</f>
        <v>0</v>
      </c>
      <c r="Q141" s="17">
        <f t="shared" si="45"/>
        <v>30000</v>
      </c>
    </row>
    <row r="142" spans="1:17" ht="16.899999999999999" customHeight="1" x14ac:dyDescent="0.3">
      <c r="A142" s="9" t="s">
        <v>761</v>
      </c>
      <c r="B142" s="52" t="s">
        <v>490</v>
      </c>
      <c r="C142" s="53" t="s">
        <v>90</v>
      </c>
      <c r="D142" s="53" t="s">
        <v>209</v>
      </c>
      <c r="E142" s="48" t="s">
        <v>921</v>
      </c>
      <c r="F142" s="53" t="s">
        <v>762</v>
      </c>
      <c r="G142" s="49">
        <v>0</v>
      </c>
      <c r="H142" s="17">
        <v>30000</v>
      </c>
      <c r="I142" s="17">
        <f>G142+H142</f>
        <v>30000</v>
      </c>
      <c r="J142" s="49"/>
      <c r="K142" s="17">
        <f t="shared" si="63"/>
        <v>30000</v>
      </c>
      <c r="L142" s="49"/>
      <c r="M142" s="17">
        <f t="shared" si="64"/>
        <v>30000</v>
      </c>
      <c r="N142" s="49"/>
      <c r="O142" s="17">
        <f t="shared" si="65"/>
        <v>30000</v>
      </c>
      <c r="P142" s="49"/>
      <c r="Q142" s="17">
        <f t="shared" si="45"/>
        <v>30000</v>
      </c>
    </row>
    <row r="143" spans="1:17" ht="15.75" customHeight="1" x14ac:dyDescent="0.3">
      <c r="A143" s="9" t="s">
        <v>561</v>
      </c>
      <c r="B143" s="52" t="s">
        <v>490</v>
      </c>
      <c r="C143" s="53" t="s">
        <v>90</v>
      </c>
      <c r="D143" s="53" t="s">
        <v>140</v>
      </c>
      <c r="E143" s="52" t="s">
        <v>302</v>
      </c>
      <c r="F143" s="53" t="s">
        <v>64</v>
      </c>
      <c r="G143" s="49">
        <f t="shared" ref="G143:P144" si="66">G144</f>
        <v>80554.8</v>
      </c>
      <c r="H143" s="49">
        <f t="shared" si="66"/>
        <v>0</v>
      </c>
      <c r="I143" s="49">
        <f t="shared" si="66"/>
        <v>80554.8</v>
      </c>
      <c r="J143" s="49">
        <f t="shared" si="66"/>
        <v>17561</v>
      </c>
      <c r="K143" s="17">
        <f t="shared" si="63"/>
        <v>98115.8</v>
      </c>
      <c r="L143" s="49">
        <f t="shared" si="66"/>
        <v>0</v>
      </c>
      <c r="M143" s="17">
        <f t="shared" si="64"/>
        <v>98115.8</v>
      </c>
      <c r="N143" s="49">
        <f t="shared" si="66"/>
        <v>0</v>
      </c>
      <c r="O143" s="17">
        <f t="shared" si="65"/>
        <v>98115.8</v>
      </c>
      <c r="P143" s="49">
        <f t="shared" si="66"/>
        <v>0</v>
      </c>
      <c r="Q143" s="17">
        <f t="shared" si="45"/>
        <v>98115.8</v>
      </c>
    </row>
    <row r="144" spans="1:17" ht="60" x14ac:dyDescent="0.3">
      <c r="A144" s="9" t="s">
        <v>719</v>
      </c>
      <c r="B144" s="52" t="s">
        <v>490</v>
      </c>
      <c r="C144" s="53" t="s">
        <v>90</v>
      </c>
      <c r="D144" s="53" t="s">
        <v>140</v>
      </c>
      <c r="E144" s="52" t="s">
        <v>186</v>
      </c>
      <c r="F144" s="53" t="s">
        <v>64</v>
      </c>
      <c r="G144" s="49">
        <f t="shared" si="66"/>
        <v>80554.8</v>
      </c>
      <c r="H144" s="49">
        <f>H145</f>
        <v>0</v>
      </c>
      <c r="I144" s="49">
        <f t="shared" si="66"/>
        <v>80554.8</v>
      </c>
      <c r="J144" s="49">
        <f t="shared" si="66"/>
        <v>17561</v>
      </c>
      <c r="K144" s="17">
        <f t="shared" si="63"/>
        <v>98115.8</v>
      </c>
      <c r="L144" s="49">
        <f t="shared" si="66"/>
        <v>0</v>
      </c>
      <c r="M144" s="17">
        <f t="shared" si="64"/>
        <v>98115.8</v>
      </c>
      <c r="N144" s="49">
        <f t="shared" si="66"/>
        <v>0</v>
      </c>
      <c r="O144" s="17">
        <f t="shared" si="65"/>
        <v>98115.8</v>
      </c>
      <c r="P144" s="49">
        <f t="shared" si="66"/>
        <v>0</v>
      </c>
      <c r="Q144" s="17">
        <f t="shared" si="45"/>
        <v>98115.8</v>
      </c>
    </row>
    <row r="145" spans="1:17" ht="28.15" customHeight="1" x14ac:dyDescent="0.3">
      <c r="A145" s="9" t="s">
        <v>562</v>
      </c>
      <c r="B145" s="52" t="s">
        <v>490</v>
      </c>
      <c r="C145" s="53" t="s">
        <v>90</v>
      </c>
      <c r="D145" s="53" t="s">
        <v>140</v>
      </c>
      <c r="E145" s="52" t="s">
        <v>549</v>
      </c>
      <c r="F145" s="53" t="s">
        <v>64</v>
      </c>
      <c r="G145" s="49">
        <f>G146+G152+G149+G155+G158+G161</f>
        <v>80554.8</v>
      </c>
      <c r="H145" s="49">
        <f t="shared" ref="H145:I145" si="67">H146+H152+H149+H155+H158+H161</f>
        <v>0</v>
      </c>
      <c r="I145" s="49">
        <f t="shared" si="67"/>
        <v>80554.8</v>
      </c>
      <c r="J145" s="49">
        <f>J146+J152+J149+J155+J158+J161</f>
        <v>17561</v>
      </c>
      <c r="K145" s="17">
        <f t="shared" si="63"/>
        <v>98115.8</v>
      </c>
      <c r="L145" s="49">
        <f>L146+L152+L149+L155+L158+L161</f>
        <v>0</v>
      </c>
      <c r="M145" s="17">
        <f t="shared" si="64"/>
        <v>98115.8</v>
      </c>
      <c r="N145" s="49">
        <f>N146+N152+N149+N155+N158+N161</f>
        <v>0</v>
      </c>
      <c r="O145" s="17">
        <f t="shared" si="65"/>
        <v>98115.8</v>
      </c>
      <c r="P145" s="49">
        <f>P146+P152+P149+P155+P158+P161</f>
        <v>0</v>
      </c>
      <c r="Q145" s="17">
        <f t="shared" si="45"/>
        <v>98115.8</v>
      </c>
    </row>
    <row r="146" spans="1:17" ht="45" customHeight="1" x14ac:dyDescent="0.3">
      <c r="A146" s="9" t="s">
        <v>563</v>
      </c>
      <c r="B146" s="52" t="s">
        <v>490</v>
      </c>
      <c r="C146" s="53" t="s">
        <v>90</v>
      </c>
      <c r="D146" s="53" t="s">
        <v>140</v>
      </c>
      <c r="E146" s="52" t="s">
        <v>550</v>
      </c>
      <c r="F146" s="53" t="s">
        <v>64</v>
      </c>
      <c r="G146" s="49">
        <f t="shared" ref="G146:P147" si="68">G147</f>
        <v>27034.2</v>
      </c>
      <c r="H146" s="49">
        <f t="shared" si="68"/>
        <v>0</v>
      </c>
      <c r="I146" s="49">
        <f t="shared" si="68"/>
        <v>27034.2</v>
      </c>
      <c r="J146" s="49">
        <f t="shared" si="68"/>
        <v>266.7</v>
      </c>
      <c r="K146" s="17">
        <f t="shared" si="63"/>
        <v>27300.9</v>
      </c>
      <c r="L146" s="49">
        <f t="shared" si="68"/>
        <v>-1322.5</v>
      </c>
      <c r="M146" s="17">
        <f t="shared" si="64"/>
        <v>25978.400000000001</v>
      </c>
      <c r="N146" s="49">
        <f t="shared" si="68"/>
        <v>0</v>
      </c>
      <c r="O146" s="17">
        <f t="shared" si="65"/>
        <v>25978.400000000001</v>
      </c>
      <c r="P146" s="49">
        <f t="shared" si="68"/>
        <v>0</v>
      </c>
      <c r="Q146" s="17">
        <f t="shared" si="45"/>
        <v>25978.400000000001</v>
      </c>
    </row>
    <row r="147" spans="1:17" ht="30" customHeight="1" x14ac:dyDescent="0.3">
      <c r="A147" s="9" t="s">
        <v>85</v>
      </c>
      <c r="B147" s="52" t="s">
        <v>490</v>
      </c>
      <c r="C147" s="53" t="s">
        <v>90</v>
      </c>
      <c r="D147" s="53" t="s">
        <v>140</v>
      </c>
      <c r="E147" s="52" t="s">
        <v>550</v>
      </c>
      <c r="F147" s="53" t="s">
        <v>475</v>
      </c>
      <c r="G147" s="49">
        <f t="shared" si="68"/>
        <v>27034.2</v>
      </c>
      <c r="H147" s="49">
        <f t="shared" si="68"/>
        <v>0</v>
      </c>
      <c r="I147" s="49">
        <f t="shared" si="68"/>
        <v>27034.2</v>
      </c>
      <c r="J147" s="49">
        <f t="shared" si="68"/>
        <v>266.7</v>
      </c>
      <c r="K147" s="17">
        <f t="shared" si="63"/>
        <v>27300.9</v>
      </c>
      <c r="L147" s="49">
        <f t="shared" si="68"/>
        <v>-1322.5</v>
      </c>
      <c r="M147" s="17">
        <f t="shared" si="64"/>
        <v>25978.400000000001</v>
      </c>
      <c r="N147" s="49">
        <f t="shared" si="68"/>
        <v>0</v>
      </c>
      <c r="O147" s="17">
        <f t="shared" si="65"/>
        <v>25978.400000000001</v>
      </c>
      <c r="P147" s="49">
        <f t="shared" si="68"/>
        <v>0</v>
      </c>
      <c r="Q147" s="17">
        <f t="shared" si="45"/>
        <v>25978.400000000001</v>
      </c>
    </row>
    <row r="148" spans="1:17" ht="43.5" customHeight="1" x14ac:dyDescent="0.3">
      <c r="A148" s="9" t="s">
        <v>86</v>
      </c>
      <c r="B148" s="52" t="s">
        <v>490</v>
      </c>
      <c r="C148" s="53" t="s">
        <v>90</v>
      </c>
      <c r="D148" s="53" t="s">
        <v>140</v>
      </c>
      <c r="E148" s="52" t="s">
        <v>550</v>
      </c>
      <c r="F148" s="53" t="s">
        <v>471</v>
      </c>
      <c r="G148" s="49">
        <v>27034.2</v>
      </c>
      <c r="H148" s="5"/>
      <c r="I148" s="17">
        <f>G148+H148</f>
        <v>27034.2</v>
      </c>
      <c r="J148" s="49">
        <v>266.7</v>
      </c>
      <c r="K148" s="17">
        <f t="shared" si="63"/>
        <v>27300.9</v>
      </c>
      <c r="L148" s="49">
        <v>-1322.5</v>
      </c>
      <c r="M148" s="17">
        <f t="shared" si="64"/>
        <v>25978.400000000001</v>
      </c>
      <c r="N148" s="49"/>
      <c r="O148" s="17">
        <f t="shared" si="65"/>
        <v>25978.400000000001</v>
      </c>
      <c r="P148" s="49"/>
      <c r="Q148" s="17">
        <f t="shared" si="45"/>
        <v>25978.400000000001</v>
      </c>
    </row>
    <row r="149" spans="1:17" ht="29.25" customHeight="1" x14ac:dyDescent="0.3">
      <c r="A149" s="9" t="s">
        <v>191</v>
      </c>
      <c r="B149" s="52" t="s">
        <v>490</v>
      </c>
      <c r="C149" s="53" t="s">
        <v>90</v>
      </c>
      <c r="D149" s="53" t="s">
        <v>140</v>
      </c>
      <c r="E149" s="52" t="s">
        <v>551</v>
      </c>
      <c r="F149" s="53" t="s">
        <v>64</v>
      </c>
      <c r="G149" s="49">
        <f t="shared" ref="G149:P150" si="69">G150</f>
        <v>1890</v>
      </c>
      <c r="H149" s="49">
        <f t="shared" si="69"/>
        <v>0</v>
      </c>
      <c r="I149" s="49">
        <f t="shared" si="69"/>
        <v>1890</v>
      </c>
      <c r="J149" s="49">
        <f t="shared" si="69"/>
        <v>0</v>
      </c>
      <c r="K149" s="17">
        <f t="shared" si="63"/>
        <v>1890</v>
      </c>
      <c r="L149" s="49">
        <f t="shared" si="69"/>
        <v>-690</v>
      </c>
      <c r="M149" s="17">
        <f t="shared" si="64"/>
        <v>1200</v>
      </c>
      <c r="N149" s="49">
        <f t="shared" si="69"/>
        <v>0</v>
      </c>
      <c r="O149" s="17">
        <f t="shared" si="65"/>
        <v>1200</v>
      </c>
      <c r="P149" s="49">
        <f t="shared" si="69"/>
        <v>0</v>
      </c>
      <c r="Q149" s="17">
        <f t="shared" si="45"/>
        <v>1200</v>
      </c>
    </row>
    <row r="150" spans="1:17" ht="30" customHeight="1" x14ac:dyDescent="0.3">
      <c r="A150" s="9" t="s">
        <v>85</v>
      </c>
      <c r="B150" s="52" t="s">
        <v>490</v>
      </c>
      <c r="C150" s="53" t="s">
        <v>90</v>
      </c>
      <c r="D150" s="53" t="s">
        <v>140</v>
      </c>
      <c r="E150" s="52" t="s">
        <v>551</v>
      </c>
      <c r="F150" s="53" t="s">
        <v>475</v>
      </c>
      <c r="G150" s="49">
        <f t="shared" si="69"/>
        <v>1890</v>
      </c>
      <c r="H150" s="49">
        <f t="shared" si="69"/>
        <v>0</v>
      </c>
      <c r="I150" s="49">
        <f t="shared" si="69"/>
        <v>1890</v>
      </c>
      <c r="J150" s="49">
        <f t="shared" si="69"/>
        <v>0</v>
      </c>
      <c r="K150" s="17">
        <f t="shared" si="63"/>
        <v>1890</v>
      </c>
      <c r="L150" s="49">
        <f t="shared" si="69"/>
        <v>-690</v>
      </c>
      <c r="M150" s="17">
        <f t="shared" si="64"/>
        <v>1200</v>
      </c>
      <c r="N150" s="49">
        <f t="shared" si="69"/>
        <v>0</v>
      </c>
      <c r="O150" s="17">
        <f t="shared" si="65"/>
        <v>1200</v>
      </c>
      <c r="P150" s="49">
        <f t="shared" si="69"/>
        <v>0</v>
      </c>
      <c r="Q150" s="17">
        <f t="shared" si="45"/>
        <v>1200</v>
      </c>
    </row>
    <row r="151" spans="1:17" ht="45" customHeight="1" x14ac:dyDescent="0.3">
      <c r="A151" s="9" t="s">
        <v>86</v>
      </c>
      <c r="B151" s="52" t="s">
        <v>490</v>
      </c>
      <c r="C151" s="53" t="s">
        <v>90</v>
      </c>
      <c r="D151" s="53" t="s">
        <v>140</v>
      </c>
      <c r="E151" s="52" t="s">
        <v>551</v>
      </c>
      <c r="F151" s="53" t="s">
        <v>471</v>
      </c>
      <c r="G151" s="49">
        <v>1890</v>
      </c>
      <c r="H151" s="5"/>
      <c r="I151" s="17">
        <f t="shared" ref="I151:I203" si="70">G151+H151</f>
        <v>1890</v>
      </c>
      <c r="J151" s="49"/>
      <c r="K151" s="17">
        <f t="shared" si="63"/>
        <v>1890</v>
      </c>
      <c r="L151" s="49">
        <v>-690</v>
      </c>
      <c r="M151" s="17">
        <f t="shared" si="64"/>
        <v>1200</v>
      </c>
      <c r="N151" s="49"/>
      <c r="O151" s="17">
        <f t="shared" si="65"/>
        <v>1200</v>
      </c>
      <c r="P151" s="49"/>
      <c r="Q151" s="17">
        <f t="shared" si="45"/>
        <v>1200</v>
      </c>
    </row>
    <row r="152" spans="1:17" ht="30" customHeight="1" x14ac:dyDescent="0.3">
      <c r="A152" s="9" t="s">
        <v>193</v>
      </c>
      <c r="B152" s="52" t="s">
        <v>490</v>
      </c>
      <c r="C152" s="53" t="s">
        <v>90</v>
      </c>
      <c r="D152" s="53" t="s">
        <v>140</v>
      </c>
      <c r="E152" s="52" t="s">
        <v>552</v>
      </c>
      <c r="F152" s="53" t="s">
        <v>64</v>
      </c>
      <c r="G152" s="49">
        <f t="shared" ref="G152:P153" si="71">G153</f>
        <v>985</v>
      </c>
      <c r="H152" s="49">
        <f t="shared" si="71"/>
        <v>0</v>
      </c>
      <c r="I152" s="49">
        <f t="shared" si="71"/>
        <v>985</v>
      </c>
      <c r="J152" s="49">
        <f t="shared" si="71"/>
        <v>1700</v>
      </c>
      <c r="K152" s="17">
        <f t="shared" si="63"/>
        <v>2685</v>
      </c>
      <c r="L152" s="49">
        <f t="shared" si="71"/>
        <v>2057</v>
      </c>
      <c r="M152" s="17">
        <f t="shared" si="64"/>
        <v>4742</v>
      </c>
      <c r="N152" s="49">
        <f t="shared" si="71"/>
        <v>0</v>
      </c>
      <c r="O152" s="17">
        <f t="shared" si="65"/>
        <v>4742</v>
      </c>
      <c r="P152" s="49">
        <f t="shared" si="71"/>
        <v>0</v>
      </c>
      <c r="Q152" s="17">
        <f t="shared" si="45"/>
        <v>4742</v>
      </c>
    </row>
    <row r="153" spans="1:17" ht="30" customHeight="1" x14ac:dyDescent="0.3">
      <c r="A153" s="9" t="s">
        <v>85</v>
      </c>
      <c r="B153" s="52" t="s">
        <v>490</v>
      </c>
      <c r="C153" s="53" t="s">
        <v>90</v>
      </c>
      <c r="D153" s="53" t="s">
        <v>140</v>
      </c>
      <c r="E153" s="52" t="s">
        <v>552</v>
      </c>
      <c r="F153" s="53" t="s">
        <v>475</v>
      </c>
      <c r="G153" s="49">
        <f t="shared" si="71"/>
        <v>985</v>
      </c>
      <c r="H153" s="49">
        <f t="shared" si="71"/>
        <v>0</v>
      </c>
      <c r="I153" s="49">
        <f t="shared" si="71"/>
        <v>985</v>
      </c>
      <c r="J153" s="49">
        <f t="shared" si="71"/>
        <v>1700</v>
      </c>
      <c r="K153" s="17">
        <f t="shared" si="63"/>
        <v>2685</v>
      </c>
      <c r="L153" s="49">
        <f t="shared" si="71"/>
        <v>2057</v>
      </c>
      <c r="M153" s="17">
        <f t="shared" si="64"/>
        <v>4742</v>
      </c>
      <c r="N153" s="49">
        <f t="shared" si="71"/>
        <v>0</v>
      </c>
      <c r="O153" s="17">
        <f t="shared" si="65"/>
        <v>4742</v>
      </c>
      <c r="P153" s="49">
        <f t="shared" si="71"/>
        <v>0</v>
      </c>
      <c r="Q153" s="17">
        <f t="shared" si="45"/>
        <v>4742</v>
      </c>
    </row>
    <row r="154" spans="1:17" ht="46.5" customHeight="1" x14ac:dyDescent="0.3">
      <c r="A154" s="9" t="s">
        <v>86</v>
      </c>
      <c r="B154" s="52" t="s">
        <v>490</v>
      </c>
      <c r="C154" s="53" t="s">
        <v>90</v>
      </c>
      <c r="D154" s="53" t="s">
        <v>140</v>
      </c>
      <c r="E154" s="52" t="s">
        <v>552</v>
      </c>
      <c r="F154" s="53" t="s">
        <v>471</v>
      </c>
      <c r="G154" s="49">
        <v>985</v>
      </c>
      <c r="H154" s="5"/>
      <c r="I154" s="17">
        <f t="shared" si="70"/>
        <v>985</v>
      </c>
      <c r="J154" s="49">
        <v>1700</v>
      </c>
      <c r="K154" s="17">
        <f t="shared" si="63"/>
        <v>2685</v>
      </c>
      <c r="L154" s="49">
        <v>2057</v>
      </c>
      <c r="M154" s="17">
        <f t="shared" si="64"/>
        <v>4742</v>
      </c>
      <c r="N154" s="49"/>
      <c r="O154" s="17">
        <f t="shared" si="65"/>
        <v>4742</v>
      </c>
      <c r="P154" s="49"/>
      <c r="Q154" s="17">
        <f t="shared" si="45"/>
        <v>4742</v>
      </c>
    </row>
    <row r="155" spans="1:17" ht="30" hidden="1" customHeight="1" x14ac:dyDescent="0.25">
      <c r="A155" s="9" t="s">
        <v>877</v>
      </c>
      <c r="B155" s="52" t="s">
        <v>490</v>
      </c>
      <c r="C155" s="53" t="s">
        <v>90</v>
      </c>
      <c r="D155" s="53" t="s">
        <v>140</v>
      </c>
      <c r="E155" s="52" t="s">
        <v>608</v>
      </c>
      <c r="F155" s="53" t="s">
        <v>64</v>
      </c>
      <c r="G155" s="49">
        <f t="shared" ref="G155:P156" si="72">G156</f>
        <v>210</v>
      </c>
      <c r="H155" s="49">
        <f t="shared" si="72"/>
        <v>0</v>
      </c>
      <c r="I155" s="49">
        <f t="shared" si="72"/>
        <v>210</v>
      </c>
      <c r="J155" s="49">
        <f t="shared" si="72"/>
        <v>0</v>
      </c>
      <c r="K155" s="17">
        <f t="shared" si="63"/>
        <v>210</v>
      </c>
      <c r="L155" s="49">
        <f t="shared" si="72"/>
        <v>-210</v>
      </c>
      <c r="M155" s="17">
        <f t="shared" si="64"/>
        <v>0</v>
      </c>
      <c r="N155" s="49">
        <f t="shared" si="72"/>
        <v>0</v>
      </c>
      <c r="O155" s="17">
        <f t="shared" si="65"/>
        <v>0</v>
      </c>
      <c r="P155" s="49">
        <f t="shared" si="72"/>
        <v>0</v>
      </c>
      <c r="Q155" s="17">
        <f t="shared" ref="Q155:Q178" si="73">O155+P155</f>
        <v>0</v>
      </c>
    </row>
    <row r="156" spans="1:17" ht="30" hidden="1" customHeight="1" x14ac:dyDescent="0.25">
      <c r="A156" s="9" t="s">
        <v>85</v>
      </c>
      <c r="B156" s="52" t="s">
        <v>490</v>
      </c>
      <c r="C156" s="53" t="s">
        <v>90</v>
      </c>
      <c r="D156" s="53" t="s">
        <v>140</v>
      </c>
      <c r="E156" s="52" t="s">
        <v>608</v>
      </c>
      <c r="F156" s="53" t="s">
        <v>475</v>
      </c>
      <c r="G156" s="49">
        <f t="shared" si="72"/>
        <v>210</v>
      </c>
      <c r="H156" s="49">
        <f t="shared" si="72"/>
        <v>0</v>
      </c>
      <c r="I156" s="49">
        <f t="shared" si="72"/>
        <v>210</v>
      </c>
      <c r="J156" s="49">
        <f t="shared" si="72"/>
        <v>0</v>
      </c>
      <c r="K156" s="17">
        <f t="shared" si="63"/>
        <v>210</v>
      </c>
      <c r="L156" s="49">
        <f t="shared" si="72"/>
        <v>-210</v>
      </c>
      <c r="M156" s="17">
        <f t="shared" si="64"/>
        <v>0</v>
      </c>
      <c r="N156" s="49">
        <f t="shared" si="72"/>
        <v>0</v>
      </c>
      <c r="O156" s="17">
        <f t="shared" si="65"/>
        <v>0</v>
      </c>
      <c r="P156" s="49">
        <f t="shared" si="72"/>
        <v>0</v>
      </c>
      <c r="Q156" s="17">
        <f t="shared" si="73"/>
        <v>0</v>
      </c>
    </row>
    <row r="157" spans="1:17" ht="44.25" hidden="1" customHeight="1" x14ac:dyDescent="0.25">
      <c r="A157" s="9" t="s">
        <v>86</v>
      </c>
      <c r="B157" s="52" t="s">
        <v>490</v>
      </c>
      <c r="C157" s="53" t="s">
        <v>90</v>
      </c>
      <c r="D157" s="53" t="s">
        <v>140</v>
      </c>
      <c r="E157" s="52" t="s">
        <v>608</v>
      </c>
      <c r="F157" s="53" t="s">
        <v>471</v>
      </c>
      <c r="G157" s="49">
        <v>210</v>
      </c>
      <c r="H157" s="5"/>
      <c r="I157" s="17">
        <f t="shared" si="70"/>
        <v>210</v>
      </c>
      <c r="J157" s="49"/>
      <c r="K157" s="17">
        <f t="shared" si="63"/>
        <v>210</v>
      </c>
      <c r="L157" s="49">
        <v>-210</v>
      </c>
      <c r="M157" s="17">
        <f t="shared" si="64"/>
        <v>0</v>
      </c>
      <c r="N157" s="49"/>
      <c r="O157" s="17">
        <f t="shared" si="65"/>
        <v>0</v>
      </c>
      <c r="P157" s="49"/>
      <c r="Q157" s="17">
        <f t="shared" si="73"/>
        <v>0</v>
      </c>
    </row>
    <row r="158" spans="1:17" ht="75.75" customHeight="1" x14ac:dyDescent="0.3">
      <c r="A158" s="79" t="s">
        <v>628</v>
      </c>
      <c r="B158" s="52" t="s">
        <v>490</v>
      </c>
      <c r="C158" s="53" t="s">
        <v>90</v>
      </c>
      <c r="D158" s="53" t="s">
        <v>140</v>
      </c>
      <c r="E158" s="52" t="s">
        <v>629</v>
      </c>
      <c r="F158" s="53" t="s">
        <v>64</v>
      </c>
      <c r="G158" s="49">
        <f t="shared" ref="G158:P159" si="74">G159</f>
        <v>47885.599999999999</v>
      </c>
      <c r="H158" s="49">
        <f t="shared" si="74"/>
        <v>0</v>
      </c>
      <c r="I158" s="49">
        <f t="shared" si="74"/>
        <v>47885.599999999999</v>
      </c>
      <c r="J158" s="49">
        <f t="shared" si="74"/>
        <v>15000</v>
      </c>
      <c r="K158" s="17">
        <f t="shared" si="63"/>
        <v>62885.599999999999</v>
      </c>
      <c r="L158" s="49">
        <f t="shared" si="74"/>
        <v>0</v>
      </c>
      <c r="M158" s="17">
        <f t="shared" si="64"/>
        <v>62885.599999999999</v>
      </c>
      <c r="N158" s="49">
        <f t="shared" si="74"/>
        <v>0</v>
      </c>
      <c r="O158" s="17">
        <f t="shared" si="65"/>
        <v>62885.599999999999</v>
      </c>
      <c r="P158" s="49">
        <f t="shared" si="74"/>
        <v>0</v>
      </c>
      <c r="Q158" s="17">
        <f t="shared" si="73"/>
        <v>62885.599999999999</v>
      </c>
    </row>
    <row r="159" spans="1:17" ht="30" customHeight="1" x14ac:dyDescent="0.3">
      <c r="A159" s="9" t="s">
        <v>85</v>
      </c>
      <c r="B159" s="52" t="s">
        <v>490</v>
      </c>
      <c r="C159" s="53" t="s">
        <v>90</v>
      </c>
      <c r="D159" s="53" t="s">
        <v>140</v>
      </c>
      <c r="E159" s="52" t="s">
        <v>629</v>
      </c>
      <c r="F159" s="53" t="s">
        <v>475</v>
      </c>
      <c r="G159" s="49">
        <f t="shared" si="74"/>
        <v>47885.599999999999</v>
      </c>
      <c r="H159" s="49">
        <f t="shared" si="74"/>
        <v>0</v>
      </c>
      <c r="I159" s="49">
        <f t="shared" si="74"/>
        <v>47885.599999999999</v>
      </c>
      <c r="J159" s="49">
        <f t="shared" si="74"/>
        <v>15000</v>
      </c>
      <c r="K159" s="17">
        <f t="shared" si="63"/>
        <v>62885.599999999999</v>
      </c>
      <c r="L159" s="49">
        <f t="shared" si="74"/>
        <v>0</v>
      </c>
      <c r="M159" s="17">
        <f t="shared" si="64"/>
        <v>62885.599999999999</v>
      </c>
      <c r="N159" s="49">
        <f t="shared" si="74"/>
        <v>0</v>
      </c>
      <c r="O159" s="17">
        <f t="shared" si="65"/>
        <v>62885.599999999999</v>
      </c>
      <c r="P159" s="49">
        <f t="shared" si="74"/>
        <v>0</v>
      </c>
      <c r="Q159" s="17">
        <f t="shared" si="73"/>
        <v>62885.599999999999</v>
      </c>
    </row>
    <row r="160" spans="1:17" ht="45.75" customHeight="1" x14ac:dyDescent="0.3">
      <c r="A160" s="9" t="s">
        <v>86</v>
      </c>
      <c r="B160" s="52" t="s">
        <v>490</v>
      </c>
      <c r="C160" s="53" t="s">
        <v>90</v>
      </c>
      <c r="D160" s="53" t="s">
        <v>140</v>
      </c>
      <c r="E160" s="52" t="s">
        <v>629</v>
      </c>
      <c r="F160" s="53" t="s">
        <v>471</v>
      </c>
      <c r="G160" s="49">
        <v>47885.599999999999</v>
      </c>
      <c r="H160" s="5"/>
      <c r="I160" s="17">
        <f t="shared" si="70"/>
        <v>47885.599999999999</v>
      </c>
      <c r="J160" s="49">
        <v>15000</v>
      </c>
      <c r="K160" s="17">
        <f t="shared" si="63"/>
        <v>62885.599999999999</v>
      </c>
      <c r="L160" s="49"/>
      <c r="M160" s="17">
        <f t="shared" si="64"/>
        <v>62885.599999999999</v>
      </c>
      <c r="N160" s="49"/>
      <c r="O160" s="17">
        <f t="shared" si="65"/>
        <v>62885.599999999999</v>
      </c>
      <c r="P160" s="49"/>
      <c r="Q160" s="17">
        <f t="shared" si="73"/>
        <v>62885.599999999999</v>
      </c>
    </row>
    <row r="161" spans="1:17" ht="74.25" customHeight="1" x14ac:dyDescent="0.3">
      <c r="A161" s="79" t="s">
        <v>630</v>
      </c>
      <c r="B161" s="52" t="s">
        <v>490</v>
      </c>
      <c r="C161" s="53" t="s">
        <v>90</v>
      </c>
      <c r="D161" s="53" t="s">
        <v>140</v>
      </c>
      <c r="E161" s="52" t="s">
        <v>631</v>
      </c>
      <c r="F161" s="53" t="s">
        <v>64</v>
      </c>
      <c r="G161" s="49">
        <f t="shared" ref="G161:P162" si="75">G162</f>
        <v>2550</v>
      </c>
      <c r="H161" s="49">
        <f t="shared" si="75"/>
        <v>0</v>
      </c>
      <c r="I161" s="49">
        <f t="shared" si="75"/>
        <v>2550</v>
      </c>
      <c r="J161" s="49">
        <f t="shared" si="75"/>
        <v>594.29999999999995</v>
      </c>
      <c r="K161" s="17">
        <f t="shared" si="63"/>
        <v>3144.3</v>
      </c>
      <c r="L161" s="49">
        <f t="shared" si="75"/>
        <v>165.5</v>
      </c>
      <c r="M161" s="17">
        <f t="shared" si="64"/>
        <v>3309.8</v>
      </c>
      <c r="N161" s="49">
        <f t="shared" si="75"/>
        <v>0</v>
      </c>
      <c r="O161" s="17">
        <f t="shared" si="65"/>
        <v>3309.8</v>
      </c>
      <c r="P161" s="49">
        <f t="shared" si="75"/>
        <v>0</v>
      </c>
      <c r="Q161" s="17">
        <f t="shared" si="73"/>
        <v>3309.8</v>
      </c>
    </row>
    <row r="162" spans="1:17" ht="30" customHeight="1" x14ac:dyDescent="0.3">
      <c r="A162" s="9" t="s">
        <v>85</v>
      </c>
      <c r="B162" s="52" t="s">
        <v>490</v>
      </c>
      <c r="C162" s="53" t="s">
        <v>90</v>
      </c>
      <c r="D162" s="53" t="s">
        <v>140</v>
      </c>
      <c r="E162" s="52" t="s">
        <v>631</v>
      </c>
      <c r="F162" s="53" t="s">
        <v>475</v>
      </c>
      <c r="G162" s="49">
        <f t="shared" si="75"/>
        <v>2550</v>
      </c>
      <c r="H162" s="49">
        <f t="shared" si="75"/>
        <v>0</v>
      </c>
      <c r="I162" s="49">
        <f t="shared" si="75"/>
        <v>2550</v>
      </c>
      <c r="J162" s="49">
        <f t="shared" si="75"/>
        <v>594.29999999999995</v>
      </c>
      <c r="K162" s="17">
        <f t="shared" si="63"/>
        <v>3144.3</v>
      </c>
      <c r="L162" s="49">
        <f t="shared" si="75"/>
        <v>165.5</v>
      </c>
      <c r="M162" s="17">
        <f t="shared" si="64"/>
        <v>3309.8</v>
      </c>
      <c r="N162" s="49">
        <f t="shared" si="75"/>
        <v>0</v>
      </c>
      <c r="O162" s="17">
        <f t="shared" si="65"/>
        <v>3309.8</v>
      </c>
      <c r="P162" s="49">
        <f t="shared" si="75"/>
        <v>0</v>
      </c>
      <c r="Q162" s="17">
        <f t="shared" si="73"/>
        <v>3309.8</v>
      </c>
    </row>
    <row r="163" spans="1:17" ht="46.15" customHeight="1" x14ac:dyDescent="0.3">
      <c r="A163" s="9" t="s">
        <v>86</v>
      </c>
      <c r="B163" s="52" t="s">
        <v>490</v>
      </c>
      <c r="C163" s="53" t="s">
        <v>90</v>
      </c>
      <c r="D163" s="53" t="s">
        <v>140</v>
      </c>
      <c r="E163" s="52" t="s">
        <v>631</v>
      </c>
      <c r="F163" s="53" t="s">
        <v>471</v>
      </c>
      <c r="G163" s="49">
        <v>2550</v>
      </c>
      <c r="H163" s="5"/>
      <c r="I163" s="17">
        <f t="shared" si="70"/>
        <v>2550</v>
      </c>
      <c r="J163" s="49">
        <v>594.29999999999995</v>
      </c>
      <c r="K163" s="17">
        <f t="shared" si="63"/>
        <v>3144.3</v>
      </c>
      <c r="L163" s="49">
        <v>165.5</v>
      </c>
      <c r="M163" s="17">
        <f t="shared" si="64"/>
        <v>3309.8</v>
      </c>
      <c r="N163" s="49"/>
      <c r="O163" s="17">
        <f t="shared" si="65"/>
        <v>3309.8</v>
      </c>
      <c r="P163" s="49"/>
      <c r="Q163" s="17">
        <f t="shared" si="73"/>
        <v>3309.8</v>
      </c>
    </row>
    <row r="164" spans="1:17" ht="30" x14ac:dyDescent="0.3">
      <c r="A164" s="9" t="s">
        <v>390</v>
      </c>
      <c r="B164" s="52">
        <v>522</v>
      </c>
      <c r="C164" s="53" t="s">
        <v>90</v>
      </c>
      <c r="D164" s="53">
        <v>12</v>
      </c>
      <c r="E164" s="52" t="s">
        <v>63</v>
      </c>
      <c r="F164" s="53" t="s">
        <v>64</v>
      </c>
      <c r="G164" s="49">
        <f>G165+G170+G175</f>
        <v>1490</v>
      </c>
      <c r="H164" s="49">
        <f t="shared" ref="H164:I164" si="76">H165+H170+H175</f>
        <v>0</v>
      </c>
      <c r="I164" s="49">
        <f t="shared" si="76"/>
        <v>1490</v>
      </c>
      <c r="J164" s="49">
        <f>J165+J170+J175</f>
        <v>0</v>
      </c>
      <c r="K164" s="17">
        <f t="shared" si="63"/>
        <v>1490</v>
      </c>
      <c r="L164" s="49">
        <f>L165+L170+L175</f>
        <v>0</v>
      </c>
      <c r="M164" s="17">
        <f t="shared" si="64"/>
        <v>1490</v>
      </c>
      <c r="N164" s="49">
        <f>N165+N170+N175</f>
        <v>0</v>
      </c>
      <c r="O164" s="17">
        <f t="shared" si="65"/>
        <v>1490</v>
      </c>
      <c r="P164" s="49">
        <f>P165+P170+P175</f>
        <v>0</v>
      </c>
      <c r="Q164" s="17">
        <f t="shared" si="73"/>
        <v>1490</v>
      </c>
    </row>
    <row r="165" spans="1:17" ht="60" customHeight="1" x14ac:dyDescent="0.3">
      <c r="A165" s="9" t="s">
        <v>721</v>
      </c>
      <c r="B165" s="52">
        <v>522</v>
      </c>
      <c r="C165" s="53" t="s">
        <v>90</v>
      </c>
      <c r="D165" s="53">
        <v>12</v>
      </c>
      <c r="E165" s="53" t="s">
        <v>217</v>
      </c>
      <c r="F165" s="53" t="s">
        <v>64</v>
      </c>
      <c r="G165" s="49">
        <f t="shared" ref="G165:P168" si="77">G166</f>
        <v>700</v>
      </c>
      <c r="H165" s="49">
        <f t="shared" si="77"/>
        <v>0</v>
      </c>
      <c r="I165" s="49">
        <f t="shared" si="77"/>
        <v>700</v>
      </c>
      <c r="J165" s="49">
        <f t="shared" si="77"/>
        <v>0</v>
      </c>
      <c r="K165" s="17">
        <f t="shared" si="63"/>
        <v>700</v>
      </c>
      <c r="L165" s="49">
        <f t="shared" si="77"/>
        <v>0</v>
      </c>
      <c r="M165" s="17">
        <f t="shared" si="64"/>
        <v>700</v>
      </c>
      <c r="N165" s="49">
        <f t="shared" si="77"/>
        <v>0</v>
      </c>
      <c r="O165" s="17">
        <f t="shared" si="65"/>
        <v>700</v>
      </c>
      <c r="P165" s="49">
        <f t="shared" si="77"/>
        <v>0</v>
      </c>
      <c r="Q165" s="17">
        <f t="shared" si="73"/>
        <v>700</v>
      </c>
    </row>
    <row r="166" spans="1:17" ht="74.25" customHeight="1" x14ac:dyDescent="0.3">
      <c r="A166" s="9" t="s">
        <v>722</v>
      </c>
      <c r="B166" s="52">
        <v>522</v>
      </c>
      <c r="C166" s="53" t="s">
        <v>90</v>
      </c>
      <c r="D166" s="53">
        <v>12</v>
      </c>
      <c r="E166" s="53" t="s">
        <v>521</v>
      </c>
      <c r="F166" s="53" t="s">
        <v>64</v>
      </c>
      <c r="G166" s="49">
        <f t="shared" si="77"/>
        <v>700</v>
      </c>
      <c r="H166" s="49">
        <f t="shared" si="77"/>
        <v>0</v>
      </c>
      <c r="I166" s="49">
        <f t="shared" si="77"/>
        <v>700</v>
      </c>
      <c r="J166" s="49">
        <f t="shared" si="77"/>
        <v>0</v>
      </c>
      <c r="K166" s="17">
        <f t="shared" si="63"/>
        <v>700</v>
      </c>
      <c r="L166" s="49">
        <f t="shared" si="77"/>
        <v>0</v>
      </c>
      <c r="M166" s="17">
        <f t="shared" si="64"/>
        <v>700</v>
      </c>
      <c r="N166" s="49">
        <f t="shared" si="77"/>
        <v>0</v>
      </c>
      <c r="O166" s="17">
        <f t="shared" si="65"/>
        <v>700</v>
      </c>
      <c r="P166" s="49">
        <f t="shared" si="77"/>
        <v>0</v>
      </c>
      <c r="Q166" s="17">
        <f t="shared" si="73"/>
        <v>700</v>
      </c>
    </row>
    <row r="167" spans="1:17" ht="29.25" customHeight="1" x14ac:dyDescent="0.3">
      <c r="A167" s="9" t="s">
        <v>564</v>
      </c>
      <c r="B167" s="52">
        <v>522</v>
      </c>
      <c r="C167" s="53" t="s">
        <v>90</v>
      </c>
      <c r="D167" s="53">
        <v>12</v>
      </c>
      <c r="E167" s="53" t="s">
        <v>565</v>
      </c>
      <c r="F167" s="53" t="s">
        <v>64</v>
      </c>
      <c r="G167" s="49">
        <f t="shared" si="77"/>
        <v>700</v>
      </c>
      <c r="H167" s="49">
        <f t="shared" si="77"/>
        <v>0</v>
      </c>
      <c r="I167" s="49">
        <f t="shared" si="77"/>
        <v>700</v>
      </c>
      <c r="J167" s="49">
        <f t="shared" si="77"/>
        <v>0</v>
      </c>
      <c r="K167" s="17">
        <f t="shared" si="63"/>
        <v>700</v>
      </c>
      <c r="L167" s="49">
        <f t="shared" si="77"/>
        <v>0</v>
      </c>
      <c r="M167" s="17">
        <f t="shared" si="64"/>
        <v>700</v>
      </c>
      <c r="N167" s="49">
        <f t="shared" si="77"/>
        <v>0</v>
      </c>
      <c r="O167" s="17">
        <f t="shared" si="65"/>
        <v>700</v>
      </c>
      <c r="P167" s="49">
        <f t="shared" si="77"/>
        <v>0</v>
      </c>
      <c r="Q167" s="17">
        <f t="shared" si="73"/>
        <v>700</v>
      </c>
    </row>
    <row r="168" spans="1:17" ht="31.5" customHeight="1" x14ac:dyDescent="0.3">
      <c r="A168" s="9" t="s">
        <v>85</v>
      </c>
      <c r="B168" s="52">
        <v>522</v>
      </c>
      <c r="C168" s="53" t="s">
        <v>90</v>
      </c>
      <c r="D168" s="53">
        <v>12</v>
      </c>
      <c r="E168" s="53" t="s">
        <v>565</v>
      </c>
      <c r="F168" s="53" t="s">
        <v>475</v>
      </c>
      <c r="G168" s="49">
        <f t="shared" si="77"/>
        <v>700</v>
      </c>
      <c r="H168" s="49">
        <f t="shared" si="77"/>
        <v>0</v>
      </c>
      <c r="I168" s="49">
        <f t="shared" si="77"/>
        <v>700</v>
      </c>
      <c r="J168" s="49">
        <f t="shared" si="77"/>
        <v>0</v>
      </c>
      <c r="K168" s="17">
        <f t="shared" si="63"/>
        <v>700</v>
      </c>
      <c r="L168" s="49">
        <f t="shared" si="77"/>
        <v>0</v>
      </c>
      <c r="M168" s="17">
        <f t="shared" si="64"/>
        <v>700</v>
      </c>
      <c r="N168" s="49">
        <f t="shared" si="77"/>
        <v>0</v>
      </c>
      <c r="O168" s="17">
        <f t="shared" si="65"/>
        <v>700</v>
      </c>
      <c r="P168" s="49">
        <f t="shared" si="77"/>
        <v>0</v>
      </c>
      <c r="Q168" s="17">
        <f t="shared" si="73"/>
        <v>700</v>
      </c>
    </row>
    <row r="169" spans="1:17" ht="44.25" customHeight="1" x14ac:dyDescent="0.3">
      <c r="A169" s="9" t="s">
        <v>86</v>
      </c>
      <c r="B169" s="52">
        <v>522</v>
      </c>
      <c r="C169" s="53" t="s">
        <v>90</v>
      </c>
      <c r="D169" s="53">
        <v>12</v>
      </c>
      <c r="E169" s="53" t="s">
        <v>565</v>
      </c>
      <c r="F169" s="53" t="s">
        <v>471</v>
      </c>
      <c r="G169" s="49">
        <v>700</v>
      </c>
      <c r="H169" s="5"/>
      <c r="I169" s="17">
        <f t="shared" si="70"/>
        <v>700</v>
      </c>
      <c r="J169" s="49"/>
      <c r="K169" s="17">
        <f t="shared" si="63"/>
        <v>700</v>
      </c>
      <c r="L169" s="49"/>
      <c r="M169" s="17">
        <f t="shared" si="64"/>
        <v>700</v>
      </c>
      <c r="N169" s="49"/>
      <c r="O169" s="17">
        <f t="shared" si="65"/>
        <v>700</v>
      </c>
      <c r="P169" s="49"/>
      <c r="Q169" s="17">
        <f t="shared" si="73"/>
        <v>700</v>
      </c>
    </row>
    <row r="170" spans="1:17" ht="90" x14ac:dyDescent="0.3">
      <c r="A170" s="9" t="s">
        <v>720</v>
      </c>
      <c r="B170" s="52">
        <v>522</v>
      </c>
      <c r="C170" s="53" t="s">
        <v>90</v>
      </c>
      <c r="D170" s="53">
        <v>12</v>
      </c>
      <c r="E170" s="53" t="s">
        <v>566</v>
      </c>
      <c r="F170" s="53" t="s">
        <v>64</v>
      </c>
      <c r="G170" s="49">
        <f t="shared" ref="G170:P173" si="78">G171</f>
        <v>650</v>
      </c>
      <c r="H170" s="49">
        <f t="shared" si="78"/>
        <v>0</v>
      </c>
      <c r="I170" s="49">
        <f t="shared" si="78"/>
        <v>650</v>
      </c>
      <c r="J170" s="49">
        <f t="shared" si="78"/>
        <v>0</v>
      </c>
      <c r="K170" s="17">
        <f t="shared" si="63"/>
        <v>650</v>
      </c>
      <c r="L170" s="49">
        <f t="shared" si="78"/>
        <v>0</v>
      </c>
      <c r="M170" s="17">
        <f t="shared" si="64"/>
        <v>650</v>
      </c>
      <c r="N170" s="49">
        <f t="shared" si="78"/>
        <v>0</v>
      </c>
      <c r="O170" s="17">
        <f t="shared" si="65"/>
        <v>650</v>
      </c>
      <c r="P170" s="49">
        <f t="shared" si="78"/>
        <v>0</v>
      </c>
      <c r="Q170" s="17">
        <f t="shared" si="73"/>
        <v>650</v>
      </c>
    </row>
    <row r="171" spans="1:17" ht="119.25" customHeight="1" x14ac:dyDescent="0.3">
      <c r="A171" s="9" t="s">
        <v>723</v>
      </c>
      <c r="B171" s="52">
        <v>522</v>
      </c>
      <c r="C171" s="53" t="s">
        <v>90</v>
      </c>
      <c r="D171" s="53">
        <v>12</v>
      </c>
      <c r="E171" s="53" t="s">
        <v>568</v>
      </c>
      <c r="F171" s="53" t="s">
        <v>64</v>
      </c>
      <c r="G171" s="49">
        <f t="shared" si="78"/>
        <v>650</v>
      </c>
      <c r="H171" s="49">
        <f t="shared" si="78"/>
        <v>0</v>
      </c>
      <c r="I171" s="49">
        <f t="shared" si="78"/>
        <v>650</v>
      </c>
      <c r="J171" s="49">
        <f t="shared" si="78"/>
        <v>0</v>
      </c>
      <c r="K171" s="17">
        <f t="shared" si="63"/>
        <v>650</v>
      </c>
      <c r="L171" s="49">
        <f t="shared" si="78"/>
        <v>0</v>
      </c>
      <c r="M171" s="17">
        <f t="shared" si="64"/>
        <v>650</v>
      </c>
      <c r="N171" s="49">
        <f t="shared" si="78"/>
        <v>0</v>
      </c>
      <c r="O171" s="17">
        <f t="shared" si="65"/>
        <v>650</v>
      </c>
      <c r="P171" s="49">
        <f t="shared" si="78"/>
        <v>0</v>
      </c>
      <c r="Q171" s="17">
        <f t="shared" si="73"/>
        <v>650</v>
      </c>
    </row>
    <row r="172" spans="1:17" ht="46.5" customHeight="1" x14ac:dyDescent="0.3">
      <c r="A172" s="9" t="s">
        <v>569</v>
      </c>
      <c r="B172" s="52">
        <v>522</v>
      </c>
      <c r="C172" s="53" t="s">
        <v>90</v>
      </c>
      <c r="D172" s="53">
        <v>12</v>
      </c>
      <c r="E172" s="53" t="s">
        <v>567</v>
      </c>
      <c r="F172" s="53" t="s">
        <v>570</v>
      </c>
      <c r="G172" s="49">
        <f t="shared" si="78"/>
        <v>650</v>
      </c>
      <c r="H172" s="49">
        <f t="shared" si="78"/>
        <v>0</v>
      </c>
      <c r="I172" s="49">
        <f t="shared" si="78"/>
        <v>650</v>
      </c>
      <c r="J172" s="49">
        <f t="shared" si="78"/>
        <v>0</v>
      </c>
      <c r="K172" s="17">
        <f t="shared" si="63"/>
        <v>650</v>
      </c>
      <c r="L172" s="49">
        <f t="shared" si="78"/>
        <v>0</v>
      </c>
      <c r="M172" s="17">
        <f t="shared" si="64"/>
        <v>650</v>
      </c>
      <c r="N172" s="49">
        <f t="shared" si="78"/>
        <v>0</v>
      </c>
      <c r="O172" s="17">
        <f t="shared" si="65"/>
        <v>650</v>
      </c>
      <c r="P172" s="49">
        <f t="shared" si="78"/>
        <v>0</v>
      </c>
      <c r="Q172" s="17">
        <f t="shared" si="73"/>
        <v>650</v>
      </c>
    </row>
    <row r="173" spans="1:17" ht="45.75" customHeight="1" x14ac:dyDescent="0.3">
      <c r="A173" s="9" t="s">
        <v>560</v>
      </c>
      <c r="B173" s="52">
        <v>522</v>
      </c>
      <c r="C173" s="53" t="s">
        <v>90</v>
      </c>
      <c r="D173" s="53">
        <v>12</v>
      </c>
      <c r="E173" s="53" t="s">
        <v>567</v>
      </c>
      <c r="F173" s="53" t="s">
        <v>475</v>
      </c>
      <c r="G173" s="49">
        <f t="shared" si="78"/>
        <v>650</v>
      </c>
      <c r="H173" s="49">
        <f t="shared" si="78"/>
        <v>0</v>
      </c>
      <c r="I173" s="49">
        <f t="shared" si="78"/>
        <v>650</v>
      </c>
      <c r="J173" s="49">
        <f t="shared" si="78"/>
        <v>0</v>
      </c>
      <c r="K173" s="17">
        <f t="shared" si="63"/>
        <v>650</v>
      </c>
      <c r="L173" s="49">
        <f t="shared" si="78"/>
        <v>0</v>
      </c>
      <c r="M173" s="17">
        <f t="shared" si="64"/>
        <v>650</v>
      </c>
      <c r="N173" s="49">
        <f t="shared" si="78"/>
        <v>0</v>
      </c>
      <c r="O173" s="17">
        <f t="shared" si="65"/>
        <v>650</v>
      </c>
      <c r="P173" s="49">
        <f t="shared" si="78"/>
        <v>0</v>
      </c>
      <c r="Q173" s="17">
        <f t="shared" si="73"/>
        <v>650</v>
      </c>
    </row>
    <row r="174" spans="1:17" ht="45" customHeight="1" x14ac:dyDescent="0.3">
      <c r="A174" s="9" t="s">
        <v>86</v>
      </c>
      <c r="B174" s="52">
        <v>522</v>
      </c>
      <c r="C174" s="53" t="s">
        <v>90</v>
      </c>
      <c r="D174" s="53">
        <v>12</v>
      </c>
      <c r="E174" s="53" t="s">
        <v>567</v>
      </c>
      <c r="F174" s="53" t="s">
        <v>471</v>
      </c>
      <c r="G174" s="49">
        <v>650</v>
      </c>
      <c r="H174" s="5"/>
      <c r="I174" s="17">
        <f t="shared" si="70"/>
        <v>650</v>
      </c>
      <c r="J174" s="49"/>
      <c r="K174" s="17">
        <f t="shared" si="63"/>
        <v>650</v>
      </c>
      <c r="L174" s="49"/>
      <c r="M174" s="17">
        <f t="shared" si="64"/>
        <v>650</v>
      </c>
      <c r="N174" s="49"/>
      <c r="O174" s="17">
        <f t="shared" si="65"/>
        <v>650</v>
      </c>
      <c r="P174" s="49"/>
      <c r="Q174" s="17">
        <f t="shared" si="73"/>
        <v>650</v>
      </c>
    </row>
    <row r="175" spans="1:17" ht="16.5" customHeight="1" x14ac:dyDescent="0.3">
      <c r="A175" s="9" t="s">
        <v>111</v>
      </c>
      <c r="B175" s="52">
        <v>522</v>
      </c>
      <c r="C175" s="53" t="s">
        <v>90</v>
      </c>
      <c r="D175" s="53">
        <v>12</v>
      </c>
      <c r="E175" s="53" t="s">
        <v>112</v>
      </c>
      <c r="F175" s="53" t="s">
        <v>64</v>
      </c>
      <c r="G175" s="49">
        <f>G176</f>
        <v>140</v>
      </c>
      <c r="H175" s="49">
        <f t="shared" ref="H175:I175" si="79">H176</f>
        <v>0</v>
      </c>
      <c r="I175" s="49">
        <f t="shared" si="79"/>
        <v>140</v>
      </c>
      <c r="J175" s="49">
        <f>J176</f>
        <v>0</v>
      </c>
      <c r="K175" s="17">
        <f t="shared" si="63"/>
        <v>140</v>
      </c>
      <c r="L175" s="49">
        <f>L176</f>
        <v>0</v>
      </c>
      <c r="M175" s="17">
        <f t="shared" si="64"/>
        <v>140</v>
      </c>
      <c r="N175" s="49">
        <f>N176</f>
        <v>0</v>
      </c>
      <c r="O175" s="17">
        <f t="shared" si="65"/>
        <v>140</v>
      </c>
      <c r="P175" s="49">
        <f>P176</f>
        <v>0</v>
      </c>
      <c r="Q175" s="17">
        <f t="shared" si="73"/>
        <v>140</v>
      </c>
    </row>
    <row r="176" spans="1:17" ht="33.6" customHeight="1" x14ac:dyDescent="0.3">
      <c r="A176" s="9" t="s">
        <v>755</v>
      </c>
      <c r="B176" s="52" t="s">
        <v>490</v>
      </c>
      <c r="C176" s="53" t="s">
        <v>90</v>
      </c>
      <c r="D176" s="53" t="s">
        <v>195</v>
      </c>
      <c r="E176" s="53" t="s">
        <v>756</v>
      </c>
      <c r="F176" s="53" t="s">
        <v>64</v>
      </c>
      <c r="G176" s="49">
        <f t="shared" ref="G176:P177" si="80">G177</f>
        <v>140</v>
      </c>
      <c r="H176" s="49">
        <f t="shared" si="80"/>
        <v>0</v>
      </c>
      <c r="I176" s="49">
        <f t="shared" si="80"/>
        <v>140</v>
      </c>
      <c r="J176" s="49">
        <f t="shared" si="80"/>
        <v>0</v>
      </c>
      <c r="K176" s="17">
        <f t="shared" si="63"/>
        <v>140</v>
      </c>
      <c r="L176" s="49">
        <f t="shared" si="80"/>
        <v>0</v>
      </c>
      <c r="M176" s="17">
        <f t="shared" si="64"/>
        <v>140</v>
      </c>
      <c r="N176" s="49">
        <f t="shared" si="80"/>
        <v>0</v>
      </c>
      <c r="O176" s="17">
        <f t="shared" si="65"/>
        <v>140</v>
      </c>
      <c r="P176" s="49">
        <f t="shared" si="80"/>
        <v>0</v>
      </c>
      <c r="Q176" s="17">
        <f t="shared" si="73"/>
        <v>140</v>
      </c>
    </row>
    <row r="177" spans="1:17" ht="45" customHeight="1" x14ac:dyDescent="0.3">
      <c r="A177" s="9" t="s">
        <v>560</v>
      </c>
      <c r="B177" s="52" t="s">
        <v>490</v>
      </c>
      <c r="C177" s="53" t="s">
        <v>90</v>
      </c>
      <c r="D177" s="53" t="s">
        <v>195</v>
      </c>
      <c r="E177" s="53" t="s">
        <v>756</v>
      </c>
      <c r="F177" s="53" t="s">
        <v>64</v>
      </c>
      <c r="G177" s="49">
        <f t="shared" si="80"/>
        <v>140</v>
      </c>
      <c r="H177" s="49">
        <f t="shared" si="80"/>
        <v>0</v>
      </c>
      <c r="I177" s="49">
        <f t="shared" si="80"/>
        <v>140</v>
      </c>
      <c r="J177" s="49">
        <f t="shared" si="80"/>
        <v>0</v>
      </c>
      <c r="K177" s="17">
        <f t="shared" si="63"/>
        <v>140</v>
      </c>
      <c r="L177" s="49">
        <f t="shared" si="80"/>
        <v>0</v>
      </c>
      <c r="M177" s="17">
        <f t="shared" si="64"/>
        <v>140</v>
      </c>
      <c r="N177" s="49">
        <f t="shared" si="80"/>
        <v>0</v>
      </c>
      <c r="O177" s="17">
        <f t="shared" si="65"/>
        <v>140</v>
      </c>
      <c r="P177" s="49">
        <f t="shared" si="80"/>
        <v>0</v>
      </c>
      <c r="Q177" s="17">
        <f t="shared" si="73"/>
        <v>140</v>
      </c>
    </row>
    <row r="178" spans="1:17" ht="45.75" customHeight="1" x14ac:dyDescent="0.3">
      <c r="A178" s="9" t="s">
        <v>86</v>
      </c>
      <c r="B178" s="52" t="s">
        <v>490</v>
      </c>
      <c r="C178" s="53" t="s">
        <v>90</v>
      </c>
      <c r="D178" s="53" t="s">
        <v>195</v>
      </c>
      <c r="E178" s="53" t="s">
        <v>756</v>
      </c>
      <c r="F178" s="53" t="s">
        <v>471</v>
      </c>
      <c r="G178" s="49">
        <v>140</v>
      </c>
      <c r="H178" s="5"/>
      <c r="I178" s="17">
        <f t="shared" si="70"/>
        <v>140</v>
      </c>
      <c r="J178" s="49"/>
      <c r="K178" s="17">
        <f t="shared" si="63"/>
        <v>140</v>
      </c>
      <c r="L178" s="49"/>
      <c r="M178" s="17">
        <f t="shared" si="64"/>
        <v>140</v>
      </c>
      <c r="N178" s="49"/>
      <c r="O178" s="17">
        <f t="shared" si="65"/>
        <v>140</v>
      </c>
      <c r="P178" s="49"/>
      <c r="Q178" s="17">
        <f t="shared" si="73"/>
        <v>140</v>
      </c>
    </row>
    <row r="179" spans="1:17" ht="18" customHeight="1" x14ac:dyDescent="0.3">
      <c r="A179" s="8" t="s">
        <v>208</v>
      </c>
      <c r="B179" s="54">
        <v>522</v>
      </c>
      <c r="C179" s="74" t="s">
        <v>209</v>
      </c>
      <c r="D179" s="74" t="s">
        <v>62</v>
      </c>
      <c r="E179" s="74" t="s">
        <v>63</v>
      </c>
      <c r="F179" s="74" t="s">
        <v>64</v>
      </c>
      <c r="G179" s="3">
        <f>G198+G180+G210</f>
        <v>3611.6</v>
      </c>
      <c r="H179" s="3">
        <f>H198+H180+H210</f>
        <v>1689.6</v>
      </c>
      <c r="I179" s="3">
        <f>I198+I180+I210+I204</f>
        <v>5301.2</v>
      </c>
      <c r="J179" s="3">
        <f>J198+J180+J210+J204</f>
        <v>2811.4</v>
      </c>
      <c r="K179" s="21">
        <f>I179+J179</f>
        <v>8112.6</v>
      </c>
      <c r="L179" s="3">
        <f>L198+L180+L210+L204</f>
        <v>-570</v>
      </c>
      <c r="M179" s="21">
        <f>K179+L179</f>
        <v>7542.6</v>
      </c>
      <c r="N179" s="3">
        <f>N198+N180+N210+N204</f>
        <v>0</v>
      </c>
      <c r="O179" s="21">
        <f>M179+N179</f>
        <v>7542.6</v>
      </c>
      <c r="P179" s="3">
        <f>P198+P180+P210+P204</f>
        <v>328</v>
      </c>
      <c r="Q179" s="21">
        <f>O179+P179</f>
        <v>7870.6</v>
      </c>
    </row>
    <row r="180" spans="1:17" ht="15.75" customHeight="1" x14ac:dyDescent="0.3">
      <c r="A180" s="9" t="s">
        <v>210</v>
      </c>
      <c r="B180" s="52">
        <v>522</v>
      </c>
      <c r="C180" s="53" t="s">
        <v>209</v>
      </c>
      <c r="D180" s="53" t="s">
        <v>61</v>
      </c>
      <c r="E180" s="53" t="s">
        <v>63</v>
      </c>
      <c r="F180" s="53" t="s">
        <v>64</v>
      </c>
      <c r="G180" s="49">
        <f>G192+G181</f>
        <v>3125.4</v>
      </c>
      <c r="H180" s="49">
        <f>H192+H181</f>
        <v>0</v>
      </c>
      <c r="I180" s="49">
        <f>I192+I181</f>
        <v>3125.4</v>
      </c>
      <c r="J180" s="49">
        <f>J192+J181</f>
        <v>0</v>
      </c>
      <c r="K180" s="17">
        <f t="shared" si="63"/>
        <v>3125.4</v>
      </c>
      <c r="L180" s="49">
        <f>L192+L181</f>
        <v>-570</v>
      </c>
      <c r="M180" s="17">
        <f t="shared" ref="M180:M202" si="81">K180+L180</f>
        <v>2555.4</v>
      </c>
      <c r="N180" s="49">
        <f>N192+N181</f>
        <v>0</v>
      </c>
      <c r="O180" s="17">
        <f t="shared" ref="O180:O202" si="82">M180+N180</f>
        <v>2555.4</v>
      </c>
      <c r="P180" s="49">
        <f>P192+P181</f>
        <v>328</v>
      </c>
      <c r="Q180" s="17">
        <f>O180+P180</f>
        <v>2883.4</v>
      </c>
    </row>
    <row r="181" spans="1:17" ht="72" customHeight="1" x14ac:dyDescent="0.3">
      <c r="A181" s="9" t="s">
        <v>1005</v>
      </c>
      <c r="B181" s="52" t="s">
        <v>490</v>
      </c>
      <c r="C181" s="53" t="s">
        <v>209</v>
      </c>
      <c r="D181" s="53" t="s">
        <v>61</v>
      </c>
      <c r="E181" s="48" t="s">
        <v>314</v>
      </c>
      <c r="F181" s="53" t="s">
        <v>64</v>
      </c>
      <c r="G181" s="49">
        <f t="shared" ref="G181:P190" si="83">G182</f>
        <v>300</v>
      </c>
      <c r="H181" s="49">
        <f t="shared" si="83"/>
        <v>0</v>
      </c>
      <c r="I181" s="49">
        <f t="shared" si="83"/>
        <v>300</v>
      </c>
      <c r="J181" s="49">
        <f t="shared" si="83"/>
        <v>0</v>
      </c>
      <c r="K181" s="17">
        <f t="shared" si="63"/>
        <v>300</v>
      </c>
      <c r="L181" s="49">
        <f t="shared" si="83"/>
        <v>0</v>
      </c>
      <c r="M181" s="17">
        <f t="shared" si="81"/>
        <v>300</v>
      </c>
      <c r="N181" s="49">
        <f t="shared" si="83"/>
        <v>0</v>
      </c>
      <c r="O181" s="17">
        <f t="shared" si="82"/>
        <v>300</v>
      </c>
      <c r="P181" s="49">
        <f t="shared" si="83"/>
        <v>0</v>
      </c>
      <c r="Q181" s="17">
        <f t="shared" ref="Q181:Q202" si="84">O181+P181</f>
        <v>300</v>
      </c>
    </row>
    <row r="182" spans="1:17" ht="61.15" customHeight="1" x14ac:dyDescent="0.3">
      <c r="A182" s="9" t="s">
        <v>757</v>
      </c>
      <c r="B182" s="52">
        <v>522</v>
      </c>
      <c r="C182" s="53" t="s">
        <v>209</v>
      </c>
      <c r="D182" s="53" t="s">
        <v>61</v>
      </c>
      <c r="E182" s="48" t="s">
        <v>664</v>
      </c>
      <c r="F182" s="53" t="s">
        <v>64</v>
      </c>
      <c r="G182" s="49">
        <f>G189</f>
        <v>300</v>
      </c>
      <c r="H182" s="49">
        <f t="shared" ref="H182:I182" si="85">H189</f>
        <v>0</v>
      </c>
      <c r="I182" s="49">
        <f t="shared" si="85"/>
        <v>300</v>
      </c>
      <c r="J182" s="49">
        <f>J189</f>
        <v>0</v>
      </c>
      <c r="K182" s="17">
        <f t="shared" si="63"/>
        <v>300</v>
      </c>
      <c r="L182" s="49">
        <f>L189</f>
        <v>0</v>
      </c>
      <c r="M182" s="17">
        <f t="shared" si="81"/>
        <v>300</v>
      </c>
      <c r="N182" s="49">
        <f>N189</f>
        <v>0</v>
      </c>
      <c r="O182" s="17">
        <f t="shared" si="82"/>
        <v>300</v>
      </c>
      <c r="P182" s="49">
        <f>P189</f>
        <v>0</v>
      </c>
      <c r="Q182" s="17">
        <f t="shared" si="84"/>
        <v>300</v>
      </c>
    </row>
    <row r="183" spans="1:17" ht="75.75" customHeight="1" x14ac:dyDescent="0.3">
      <c r="A183" s="80" t="s">
        <v>826</v>
      </c>
      <c r="B183" s="52">
        <v>522</v>
      </c>
      <c r="C183" s="53" t="s">
        <v>209</v>
      </c>
      <c r="D183" s="53" t="s">
        <v>61</v>
      </c>
      <c r="E183" s="48" t="s">
        <v>827</v>
      </c>
      <c r="F183" s="53" t="s">
        <v>64</v>
      </c>
      <c r="G183" s="49">
        <f>G184</f>
        <v>0</v>
      </c>
      <c r="H183" s="49">
        <f t="shared" ref="H183:I187" si="86">H184</f>
        <v>1</v>
      </c>
      <c r="I183" s="49">
        <f t="shared" si="86"/>
        <v>2</v>
      </c>
      <c r="J183" s="49">
        <f>J184</f>
        <v>0</v>
      </c>
      <c r="K183" s="17">
        <f t="shared" si="63"/>
        <v>2</v>
      </c>
      <c r="L183" s="49">
        <f>L184</f>
        <v>0</v>
      </c>
      <c r="M183" s="17">
        <f t="shared" si="81"/>
        <v>2</v>
      </c>
      <c r="N183" s="49">
        <f>N184</f>
        <v>0</v>
      </c>
      <c r="O183" s="17">
        <f t="shared" si="82"/>
        <v>2</v>
      </c>
      <c r="P183" s="49">
        <f>P184</f>
        <v>0</v>
      </c>
      <c r="Q183" s="17">
        <f t="shared" si="84"/>
        <v>2</v>
      </c>
    </row>
    <row r="184" spans="1:17" ht="45" x14ac:dyDescent="0.3">
      <c r="A184" s="81" t="s">
        <v>759</v>
      </c>
      <c r="B184" s="52">
        <v>522</v>
      </c>
      <c r="C184" s="53" t="s">
        <v>209</v>
      </c>
      <c r="D184" s="53" t="s">
        <v>61</v>
      </c>
      <c r="E184" s="48" t="s">
        <v>827</v>
      </c>
      <c r="F184" s="53" t="s">
        <v>760</v>
      </c>
      <c r="G184" s="49">
        <f>G185</f>
        <v>0</v>
      </c>
      <c r="H184" s="49">
        <f t="shared" si="86"/>
        <v>1</v>
      </c>
      <c r="I184" s="49">
        <f t="shared" si="86"/>
        <v>2</v>
      </c>
      <c r="J184" s="49">
        <f>J185</f>
        <v>0</v>
      </c>
      <c r="K184" s="17">
        <f t="shared" si="63"/>
        <v>2</v>
      </c>
      <c r="L184" s="49">
        <f>L185</f>
        <v>0</v>
      </c>
      <c r="M184" s="17">
        <f t="shared" si="81"/>
        <v>2</v>
      </c>
      <c r="N184" s="49">
        <f>N185</f>
        <v>0</v>
      </c>
      <c r="O184" s="17">
        <f t="shared" si="82"/>
        <v>2</v>
      </c>
      <c r="P184" s="49">
        <f>P185</f>
        <v>0</v>
      </c>
      <c r="Q184" s="17">
        <f t="shared" si="84"/>
        <v>2</v>
      </c>
    </row>
    <row r="185" spans="1:17" ht="19.899999999999999" customHeight="1" x14ac:dyDescent="0.3">
      <c r="A185" s="81" t="s">
        <v>761</v>
      </c>
      <c r="B185" s="52">
        <v>522</v>
      </c>
      <c r="C185" s="53" t="s">
        <v>209</v>
      </c>
      <c r="D185" s="53" t="s">
        <v>61</v>
      </c>
      <c r="E185" s="48" t="s">
        <v>827</v>
      </c>
      <c r="F185" s="53" t="s">
        <v>762</v>
      </c>
      <c r="G185" s="49">
        <f>G186</f>
        <v>0</v>
      </c>
      <c r="H185" s="49">
        <f t="shared" si="86"/>
        <v>1</v>
      </c>
      <c r="I185" s="49">
        <f t="shared" si="86"/>
        <v>2</v>
      </c>
      <c r="J185" s="49">
        <f>J186</f>
        <v>0</v>
      </c>
      <c r="K185" s="17">
        <f t="shared" si="63"/>
        <v>2</v>
      </c>
      <c r="L185" s="49">
        <f>L186</f>
        <v>0</v>
      </c>
      <c r="M185" s="17">
        <f t="shared" si="81"/>
        <v>2</v>
      </c>
      <c r="N185" s="49">
        <f>N186</f>
        <v>0</v>
      </c>
      <c r="O185" s="17">
        <f t="shared" si="82"/>
        <v>2</v>
      </c>
      <c r="P185" s="49">
        <f>P186</f>
        <v>0</v>
      </c>
      <c r="Q185" s="17">
        <f t="shared" si="84"/>
        <v>2</v>
      </c>
    </row>
    <row r="186" spans="1:17" ht="75" customHeight="1" x14ac:dyDescent="0.3">
      <c r="A186" s="82" t="s">
        <v>828</v>
      </c>
      <c r="B186" s="52">
        <v>522</v>
      </c>
      <c r="C186" s="53" t="s">
        <v>209</v>
      </c>
      <c r="D186" s="53" t="s">
        <v>61</v>
      </c>
      <c r="E186" s="48" t="s">
        <v>829</v>
      </c>
      <c r="F186" s="53" t="s">
        <v>64</v>
      </c>
      <c r="G186" s="49">
        <f>G187</f>
        <v>0</v>
      </c>
      <c r="H186" s="49">
        <f t="shared" si="86"/>
        <v>1</v>
      </c>
      <c r="I186" s="49">
        <f t="shared" si="86"/>
        <v>2</v>
      </c>
      <c r="J186" s="49">
        <f>J187</f>
        <v>0</v>
      </c>
      <c r="K186" s="17">
        <f t="shared" si="63"/>
        <v>2</v>
      </c>
      <c r="L186" s="49">
        <f>L187</f>
        <v>0</v>
      </c>
      <c r="M186" s="17">
        <f t="shared" si="81"/>
        <v>2</v>
      </c>
      <c r="N186" s="49">
        <f>N187</f>
        <v>0</v>
      </c>
      <c r="O186" s="17">
        <f t="shared" si="82"/>
        <v>2</v>
      </c>
      <c r="P186" s="49">
        <f>P187</f>
        <v>0</v>
      </c>
      <c r="Q186" s="17">
        <f t="shared" si="84"/>
        <v>2</v>
      </c>
    </row>
    <row r="187" spans="1:17" ht="44.25" customHeight="1" x14ac:dyDescent="0.3">
      <c r="A187" s="81" t="s">
        <v>759</v>
      </c>
      <c r="B187" s="52">
        <v>522</v>
      </c>
      <c r="C187" s="53" t="s">
        <v>209</v>
      </c>
      <c r="D187" s="53" t="s">
        <v>61</v>
      </c>
      <c r="E187" s="48" t="s">
        <v>829</v>
      </c>
      <c r="F187" s="53" t="s">
        <v>760</v>
      </c>
      <c r="G187" s="49">
        <f>G188</f>
        <v>0</v>
      </c>
      <c r="H187" s="49">
        <f t="shared" si="86"/>
        <v>1</v>
      </c>
      <c r="I187" s="49">
        <f t="shared" si="86"/>
        <v>2</v>
      </c>
      <c r="J187" s="49">
        <f>J188</f>
        <v>0</v>
      </c>
      <c r="K187" s="17">
        <f t="shared" si="63"/>
        <v>2</v>
      </c>
      <c r="L187" s="49">
        <f>L188</f>
        <v>0</v>
      </c>
      <c r="M187" s="17">
        <f t="shared" si="81"/>
        <v>2</v>
      </c>
      <c r="N187" s="49">
        <f>N188</f>
        <v>0</v>
      </c>
      <c r="O187" s="17">
        <f t="shared" si="82"/>
        <v>2</v>
      </c>
      <c r="P187" s="49">
        <f>P188</f>
        <v>0</v>
      </c>
      <c r="Q187" s="17">
        <f t="shared" si="84"/>
        <v>2</v>
      </c>
    </row>
    <row r="188" spans="1:17" ht="19.149999999999999" customHeight="1" x14ac:dyDescent="0.3">
      <c r="A188" s="81" t="s">
        <v>761</v>
      </c>
      <c r="B188" s="52">
        <v>522</v>
      </c>
      <c r="C188" s="53" t="s">
        <v>209</v>
      </c>
      <c r="D188" s="53" t="s">
        <v>61</v>
      </c>
      <c r="E188" s="48" t="s">
        <v>829</v>
      </c>
      <c r="F188" s="53" t="s">
        <v>762</v>
      </c>
      <c r="G188" s="49">
        <v>0</v>
      </c>
      <c r="H188" s="49">
        <v>1</v>
      </c>
      <c r="I188" s="49">
        <v>2</v>
      </c>
      <c r="J188" s="49"/>
      <c r="K188" s="17">
        <f t="shared" si="63"/>
        <v>2</v>
      </c>
      <c r="L188" s="49"/>
      <c r="M188" s="17">
        <f t="shared" si="81"/>
        <v>2</v>
      </c>
      <c r="N188" s="49"/>
      <c r="O188" s="17">
        <f t="shared" si="82"/>
        <v>2</v>
      </c>
      <c r="P188" s="49"/>
      <c r="Q188" s="17">
        <f t="shared" si="84"/>
        <v>2</v>
      </c>
    </row>
    <row r="189" spans="1:17" ht="90" x14ac:dyDescent="0.3">
      <c r="A189" s="9" t="s">
        <v>817</v>
      </c>
      <c r="B189" s="52">
        <v>522</v>
      </c>
      <c r="C189" s="53" t="s">
        <v>209</v>
      </c>
      <c r="D189" s="53" t="s">
        <v>61</v>
      </c>
      <c r="E189" s="48" t="s">
        <v>758</v>
      </c>
      <c r="F189" s="53" t="s">
        <v>64</v>
      </c>
      <c r="G189" s="49">
        <f t="shared" si="83"/>
        <v>300</v>
      </c>
      <c r="H189" s="49">
        <f t="shared" si="83"/>
        <v>0</v>
      </c>
      <c r="I189" s="49">
        <f t="shared" si="83"/>
        <v>300</v>
      </c>
      <c r="J189" s="49">
        <f t="shared" si="83"/>
        <v>0</v>
      </c>
      <c r="K189" s="17">
        <f t="shared" si="63"/>
        <v>300</v>
      </c>
      <c r="L189" s="49">
        <f t="shared" si="83"/>
        <v>0</v>
      </c>
      <c r="M189" s="17">
        <f t="shared" si="81"/>
        <v>300</v>
      </c>
      <c r="N189" s="49">
        <f t="shared" si="83"/>
        <v>0</v>
      </c>
      <c r="O189" s="17">
        <f t="shared" si="82"/>
        <v>300</v>
      </c>
      <c r="P189" s="49">
        <f t="shared" si="83"/>
        <v>0</v>
      </c>
      <c r="Q189" s="17">
        <f t="shared" si="84"/>
        <v>300</v>
      </c>
    </row>
    <row r="190" spans="1:17" ht="45" x14ac:dyDescent="0.3">
      <c r="A190" s="81" t="s">
        <v>759</v>
      </c>
      <c r="B190" s="52">
        <v>522</v>
      </c>
      <c r="C190" s="53" t="s">
        <v>209</v>
      </c>
      <c r="D190" s="53" t="s">
        <v>61</v>
      </c>
      <c r="E190" s="48" t="s">
        <v>758</v>
      </c>
      <c r="F190" s="53" t="s">
        <v>760</v>
      </c>
      <c r="G190" s="49">
        <f t="shared" si="83"/>
        <v>300</v>
      </c>
      <c r="H190" s="49">
        <f t="shared" si="83"/>
        <v>0</v>
      </c>
      <c r="I190" s="49">
        <f t="shared" si="83"/>
        <v>300</v>
      </c>
      <c r="J190" s="49">
        <f t="shared" si="83"/>
        <v>0</v>
      </c>
      <c r="K190" s="17">
        <f t="shared" si="63"/>
        <v>300</v>
      </c>
      <c r="L190" s="49">
        <f t="shared" si="83"/>
        <v>0</v>
      </c>
      <c r="M190" s="17">
        <f t="shared" si="81"/>
        <v>300</v>
      </c>
      <c r="N190" s="49">
        <f t="shared" si="83"/>
        <v>0</v>
      </c>
      <c r="O190" s="17">
        <f t="shared" si="82"/>
        <v>300</v>
      </c>
      <c r="P190" s="49">
        <f t="shared" si="83"/>
        <v>0</v>
      </c>
      <c r="Q190" s="17">
        <f t="shared" si="84"/>
        <v>300</v>
      </c>
    </row>
    <row r="191" spans="1:17" ht="21" customHeight="1" x14ac:dyDescent="0.3">
      <c r="A191" s="81" t="s">
        <v>761</v>
      </c>
      <c r="B191" s="52">
        <v>522</v>
      </c>
      <c r="C191" s="53" t="s">
        <v>209</v>
      </c>
      <c r="D191" s="53" t="s">
        <v>61</v>
      </c>
      <c r="E191" s="48" t="s">
        <v>758</v>
      </c>
      <c r="F191" s="53" t="s">
        <v>762</v>
      </c>
      <c r="G191" s="49">
        <v>300</v>
      </c>
      <c r="H191" s="5"/>
      <c r="I191" s="17">
        <f t="shared" si="70"/>
        <v>300</v>
      </c>
      <c r="J191" s="49"/>
      <c r="K191" s="17">
        <f t="shared" si="63"/>
        <v>300</v>
      </c>
      <c r="L191" s="49"/>
      <c r="M191" s="17">
        <f t="shared" si="81"/>
        <v>300</v>
      </c>
      <c r="N191" s="49"/>
      <c r="O191" s="17">
        <f t="shared" si="82"/>
        <v>300</v>
      </c>
      <c r="P191" s="49"/>
      <c r="Q191" s="17">
        <f t="shared" si="84"/>
        <v>300</v>
      </c>
    </row>
    <row r="192" spans="1:17" ht="60" x14ac:dyDescent="0.3">
      <c r="A192" s="9" t="s">
        <v>822</v>
      </c>
      <c r="B192" s="52">
        <v>522</v>
      </c>
      <c r="C192" s="53" t="s">
        <v>209</v>
      </c>
      <c r="D192" s="53" t="s">
        <v>61</v>
      </c>
      <c r="E192" s="53" t="s">
        <v>119</v>
      </c>
      <c r="F192" s="53" t="s">
        <v>64</v>
      </c>
      <c r="G192" s="49">
        <f t="shared" ref="G192:P196" si="87">G193</f>
        <v>2825.4</v>
      </c>
      <c r="H192" s="49">
        <f t="shared" si="87"/>
        <v>0</v>
      </c>
      <c r="I192" s="49">
        <f t="shared" si="87"/>
        <v>2825.4</v>
      </c>
      <c r="J192" s="49">
        <f t="shared" si="87"/>
        <v>0</v>
      </c>
      <c r="K192" s="17">
        <f t="shared" si="63"/>
        <v>2825.4</v>
      </c>
      <c r="L192" s="49">
        <f t="shared" si="87"/>
        <v>-570</v>
      </c>
      <c r="M192" s="17">
        <f t="shared" si="81"/>
        <v>2255.4</v>
      </c>
      <c r="N192" s="49">
        <f t="shared" si="87"/>
        <v>0</v>
      </c>
      <c r="O192" s="17">
        <f t="shared" si="82"/>
        <v>2255.4</v>
      </c>
      <c r="P192" s="49">
        <f t="shared" si="87"/>
        <v>328</v>
      </c>
      <c r="Q192" s="17">
        <f t="shared" si="84"/>
        <v>2583.4</v>
      </c>
    </row>
    <row r="193" spans="1:17" ht="59.25" customHeight="1" x14ac:dyDescent="0.3">
      <c r="A193" s="9" t="s">
        <v>746</v>
      </c>
      <c r="B193" s="52">
        <v>522</v>
      </c>
      <c r="C193" s="53" t="s">
        <v>209</v>
      </c>
      <c r="D193" s="53" t="s">
        <v>61</v>
      </c>
      <c r="E193" s="53" t="s">
        <v>122</v>
      </c>
      <c r="F193" s="53" t="s">
        <v>64</v>
      </c>
      <c r="G193" s="49">
        <f t="shared" si="87"/>
        <v>2825.4</v>
      </c>
      <c r="H193" s="49">
        <f t="shared" si="87"/>
        <v>0</v>
      </c>
      <c r="I193" s="49">
        <f t="shared" si="87"/>
        <v>2825.4</v>
      </c>
      <c r="J193" s="49">
        <f t="shared" si="87"/>
        <v>0</v>
      </c>
      <c r="K193" s="17">
        <f t="shared" si="63"/>
        <v>2825.4</v>
      </c>
      <c r="L193" s="49">
        <f t="shared" si="87"/>
        <v>-570</v>
      </c>
      <c r="M193" s="17">
        <f t="shared" si="81"/>
        <v>2255.4</v>
      </c>
      <c r="N193" s="49">
        <f t="shared" si="87"/>
        <v>0</v>
      </c>
      <c r="O193" s="17">
        <f t="shared" si="82"/>
        <v>2255.4</v>
      </c>
      <c r="P193" s="49">
        <f t="shared" si="87"/>
        <v>328</v>
      </c>
      <c r="Q193" s="17">
        <f t="shared" si="84"/>
        <v>2583.4</v>
      </c>
    </row>
    <row r="194" spans="1:17" ht="60" x14ac:dyDescent="0.3">
      <c r="A194" s="75" t="s">
        <v>701</v>
      </c>
      <c r="B194" s="52" t="s">
        <v>490</v>
      </c>
      <c r="C194" s="53" t="s">
        <v>209</v>
      </c>
      <c r="D194" s="53" t="s">
        <v>61</v>
      </c>
      <c r="E194" s="53" t="s">
        <v>123</v>
      </c>
      <c r="F194" s="53" t="s">
        <v>64</v>
      </c>
      <c r="G194" s="49">
        <f t="shared" si="87"/>
        <v>2825.4</v>
      </c>
      <c r="H194" s="49">
        <f t="shared" si="87"/>
        <v>0</v>
      </c>
      <c r="I194" s="49">
        <f t="shared" si="87"/>
        <v>2825.4</v>
      </c>
      <c r="J194" s="49">
        <f t="shared" si="87"/>
        <v>0</v>
      </c>
      <c r="K194" s="17">
        <f t="shared" si="63"/>
        <v>2825.4</v>
      </c>
      <c r="L194" s="49">
        <f t="shared" si="87"/>
        <v>-570</v>
      </c>
      <c r="M194" s="17">
        <f t="shared" si="81"/>
        <v>2255.4</v>
      </c>
      <c r="N194" s="49">
        <f t="shared" si="87"/>
        <v>0</v>
      </c>
      <c r="O194" s="17">
        <f t="shared" si="82"/>
        <v>2255.4</v>
      </c>
      <c r="P194" s="49">
        <f t="shared" si="87"/>
        <v>328</v>
      </c>
      <c r="Q194" s="17">
        <f t="shared" si="84"/>
        <v>2583.4</v>
      </c>
    </row>
    <row r="195" spans="1:17" ht="60" customHeight="1" x14ac:dyDescent="0.3">
      <c r="A195" s="75" t="s">
        <v>648</v>
      </c>
      <c r="B195" s="52" t="s">
        <v>490</v>
      </c>
      <c r="C195" s="53" t="s">
        <v>209</v>
      </c>
      <c r="D195" s="53" t="s">
        <v>61</v>
      </c>
      <c r="E195" s="53" t="s">
        <v>124</v>
      </c>
      <c r="F195" s="53" t="s">
        <v>64</v>
      </c>
      <c r="G195" s="49">
        <f>G196</f>
        <v>2825.4</v>
      </c>
      <c r="H195" s="49">
        <f t="shared" si="87"/>
        <v>0</v>
      </c>
      <c r="I195" s="49">
        <f t="shared" si="87"/>
        <v>2825.4</v>
      </c>
      <c r="J195" s="49">
        <f>J196</f>
        <v>0</v>
      </c>
      <c r="K195" s="17">
        <f t="shared" si="63"/>
        <v>2825.4</v>
      </c>
      <c r="L195" s="49">
        <f>L196</f>
        <v>-570</v>
      </c>
      <c r="M195" s="17">
        <f t="shared" si="81"/>
        <v>2255.4</v>
      </c>
      <c r="N195" s="49">
        <f>N196</f>
        <v>0</v>
      </c>
      <c r="O195" s="17">
        <f t="shared" si="82"/>
        <v>2255.4</v>
      </c>
      <c r="P195" s="49">
        <f>P196</f>
        <v>328</v>
      </c>
      <c r="Q195" s="17">
        <f t="shared" si="84"/>
        <v>2583.4</v>
      </c>
    </row>
    <row r="196" spans="1:17" ht="60" x14ac:dyDescent="0.3">
      <c r="A196" s="75" t="s">
        <v>724</v>
      </c>
      <c r="B196" s="52" t="s">
        <v>490</v>
      </c>
      <c r="C196" s="53" t="s">
        <v>209</v>
      </c>
      <c r="D196" s="53" t="s">
        <v>61</v>
      </c>
      <c r="E196" s="53" t="s">
        <v>124</v>
      </c>
      <c r="F196" s="53" t="s">
        <v>475</v>
      </c>
      <c r="G196" s="49">
        <f>G197</f>
        <v>2825.4</v>
      </c>
      <c r="H196" s="49">
        <f t="shared" si="87"/>
        <v>0</v>
      </c>
      <c r="I196" s="49">
        <f t="shared" si="87"/>
        <v>2825.4</v>
      </c>
      <c r="J196" s="49">
        <f>J197</f>
        <v>0</v>
      </c>
      <c r="K196" s="17">
        <f t="shared" si="63"/>
        <v>2825.4</v>
      </c>
      <c r="L196" s="49">
        <f>L197</f>
        <v>-570</v>
      </c>
      <c r="M196" s="17">
        <f t="shared" si="81"/>
        <v>2255.4</v>
      </c>
      <c r="N196" s="49">
        <f>N197</f>
        <v>0</v>
      </c>
      <c r="O196" s="17">
        <f t="shared" si="82"/>
        <v>2255.4</v>
      </c>
      <c r="P196" s="49">
        <f>P197</f>
        <v>328</v>
      </c>
      <c r="Q196" s="17">
        <f t="shared" si="84"/>
        <v>2583.4</v>
      </c>
    </row>
    <row r="197" spans="1:17" ht="48.75" customHeight="1" x14ac:dyDescent="0.3">
      <c r="A197" s="9" t="s">
        <v>86</v>
      </c>
      <c r="B197" s="52" t="s">
        <v>490</v>
      </c>
      <c r="C197" s="53" t="s">
        <v>209</v>
      </c>
      <c r="D197" s="53" t="s">
        <v>61</v>
      </c>
      <c r="E197" s="53" t="s">
        <v>124</v>
      </c>
      <c r="F197" s="53" t="s">
        <v>471</v>
      </c>
      <c r="G197" s="49">
        <v>2825.4</v>
      </c>
      <c r="H197" s="5"/>
      <c r="I197" s="17">
        <f t="shared" si="70"/>
        <v>2825.4</v>
      </c>
      <c r="J197" s="49"/>
      <c r="K197" s="17">
        <f t="shared" si="63"/>
        <v>2825.4</v>
      </c>
      <c r="L197" s="49">
        <v>-570</v>
      </c>
      <c r="M197" s="17">
        <f t="shared" si="81"/>
        <v>2255.4</v>
      </c>
      <c r="N197" s="49"/>
      <c r="O197" s="17">
        <f t="shared" si="82"/>
        <v>2255.4</v>
      </c>
      <c r="P197" s="49">
        <v>328</v>
      </c>
      <c r="Q197" s="17">
        <f t="shared" si="84"/>
        <v>2583.4</v>
      </c>
    </row>
    <row r="198" spans="1:17" ht="13.9" customHeight="1" x14ac:dyDescent="0.3">
      <c r="A198" s="9" t="s">
        <v>211</v>
      </c>
      <c r="B198" s="52">
        <v>522</v>
      </c>
      <c r="C198" s="53" t="s">
        <v>209</v>
      </c>
      <c r="D198" s="53" t="s">
        <v>66</v>
      </c>
      <c r="E198" s="53" t="s">
        <v>63</v>
      </c>
      <c r="F198" s="53" t="s">
        <v>64</v>
      </c>
      <c r="G198" s="49">
        <f t="shared" ref="G198:P202" si="88">G199</f>
        <v>486.2</v>
      </c>
      <c r="H198" s="49">
        <f t="shared" si="88"/>
        <v>0</v>
      </c>
      <c r="I198" s="49">
        <f t="shared" si="88"/>
        <v>486.2</v>
      </c>
      <c r="J198" s="49">
        <f t="shared" si="88"/>
        <v>0</v>
      </c>
      <c r="K198" s="17">
        <f t="shared" si="63"/>
        <v>486.2</v>
      </c>
      <c r="L198" s="49">
        <f t="shared" si="88"/>
        <v>0</v>
      </c>
      <c r="M198" s="17">
        <f t="shared" si="81"/>
        <v>486.2</v>
      </c>
      <c r="N198" s="49">
        <f t="shared" si="88"/>
        <v>0</v>
      </c>
      <c r="O198" s="17">
        <f t="shared" si="82"/>
        <v>486.2</v>
      </c>
      <c r="P198" s="49">
        <f t="shared" si="88"/>
        <v>0</v>
      </c>
      <c r="Q198" s="17">
        <f t="shared" si="84"/>
        <v>486.2</v>
      </c>
    </row>
    <row r="199" spans="1:17" ht="28.15" customHeight="1" x14ac:dyDescent="0.3">
      <c r="A199" s="9" t="s">
        <v>109</v>
      </c>
      <c r="B199" s="52">
        <v>522</v>
      </c>
      <c r="C199" s="53" t="s">
        <v>209</v>
      </c>
      <c r="D199" s="53" t="s">
        <v>66</v>
      </c>
      <c r="E199" s="48" t="s">
        <v>110</v>
      </c>
      <c r="F199" s="53" t="s">
        <v>64</v>
      </c>
      <c r="G199" s="49">
        <f t="shared" si="88"/>
        <v>486.2</v>
      </c>
      <c r="H199" s="49">
        <f t="shared" si="88"/>
        <v>0</v>
      </c>
      <c r="I199" s="49">
        <f t="shared" si="88"/>
        <v>486.2</v>
      </c>
      <c r="J199" s="49">
        <f t="shared" si="88"/>
        <v>0</v>
      </c>
      <c r="K199" s="17">
        <f t="shared" si="63"/>
        <v>486.2</v>
      </c>
      <c r="L199" s="49">
        <f t="shared" si="88"/>
        <v>0</v>
      </c>
      <c r="M199" s="17">
        <f t="shared" si="81"/>
        <v>486.2</v>
      </c>
      <c r="N199" s="49">
        <f t="shared" si="88"/>
        <v>0</v>
      </c>
      <c r="O199" s="17">
        <f t="shared" si="82"/>
        <v>486.2</v>
      </c>
      <c r="P199" s="49">
        <f t="shared" si="88"/>
        <v>0</v>
      </c>
      <c r="Q199" s="17">
        <f t="shared" si="84"/>
        <v>486.2</v>
      </c>
    </row>
    <row r="200" spans="1:17" ht="21.6" customHeight="1" x14ac:dyDescent="0.3">
      <c r="A200" s="9" t="s">
        <v>111</v>
      </c>
      <c r="B200" s="52">
        <v>522</v>
      </c>
      <c r="C200" s="53" t="s">
        <v>209</v>
      </c>
      <c r="D200" s="53" t="s">
        <v>66</v>
      </c>
      <c r="E200" s="48" t="s">
        <v>112</v>
      </c>
      <c r="F200" s="53" t="s">
        <v>64</v>
      </c>
      <c r="G200" s="49">
        <f t="shared" si="88"/>
        <v>486.2</v>
      </c>
      <c r="H200" s="49">
        <f t="shared" si="88"/>
        <v>0</v>
      </c>
      <c r="I200" s="49">
        <f t="shared" si="88"/>
        <v>486.2</v>
      </c>
      <c r="J200" s="49">
        <f t="shared" si="88"/>
        <v>0</v>
      </c>
      <c r="K200" s="17">
        <f t="shared" si="63"/>
        <v>486.2</v>
      </c>
      <c r="L200" s="49">
        <f t="shared" si="88"/>
        <v>0</v>
      </c>
      <c r="M200" s="17">
        <f t="shared" si="81"/>
        <v>486.2</v>
      </c>
      <c r="N200" s="49">
        <f t="shared" si="88"/>
        <v>0</v>
      </c>
      <c r="O200" s="17">
        <f t="shared" si="82"/>
        <v>486.2</v>
      </c>
      <c r="P200" s="49">
        <f t="shared" si="88"/>
        <v>0</v>
      </c>
      <c r="Q200" s="17">
        <f t="shared" si="84"/>
        <v>486.2</v>
      </c>
    </row>
    <row r="201" spans="1:17" ht="104.25" customHeight="1" x14ac:dyDescent="0.3">
      <c r="A201" s="9" t="s">
        <v>725</v>
      </c>
      <c r="B201" s="52">
        <v>522</v>
      </c>
      <c r="C201" s="53" t="s">
        <v>209</v>
      </c>
      <c r="D201" s="53" t="s">
        <v>66</v>
      </c>
      <c r="E201" s="48" t="s">
        <v>219</v>
      </c>
      <c r="F201" s="53" t="s">
        <v>64</v>
      </c>
      <c r="G201" s="50">
        <f t="shared" si="88"/>
        <v>486.2</v>
      </c>
      <c r="H201" s="50">
        <f t="shared" si="88"/>
        <v>0</v>
      </c>
      <c r="I201" s="50">
        <f t="shared" si="88"/>
        <v>486.2</v>
      </c>
      <c r="J201" s="50">
        <f t="shared" si="88"/>
        <v>0</v>
      </c>
      <c r="K201" s="17">
        <f t="shared" si="63"/>
        <v>486.2</v>
      </c>
      <c r="L201" s="50">
        <f t="shared" si="88"/>
        <v>0</v>
      </c>
      <c r="M201" s="17">
        <f t="shared" si="81"/>
        <v>486.2</v>
      </c>
      <c r="N201" s="50">
        <f t="shared" si="88"/>
        <v>0</v>
      </c>
      <c r="O201" s="17">
        <f t="shared" si="82"/>
        <v>486.2</v>
      </c>
      <c r="P201" s="50">
        <f t="shared" si="88"/>
        <v>0</v>
      </c>
      <c r="Q201" s="17">
        <f t="shared" si="84"/>
        <v>486.2</v>
      </c>
    </row>
    <row r="202" spans="1:17" ht="30" x14ac:dyDescent="0.3">
      <c r="A202" s="9" t="s">
        <v>85</v>
      </c>
      <c r="B202" s="52">
        <v>522</v>
      </c>
      <c r="C202" s="53" t="s">
        <v>209</v>
      </c>
      <c r="D202" s="53" t="s">
        <v>66</v>
      </c>
      <c r="E202" s="48" t="s">
        <v>219</v>
      </c>
      <c r="F202" s="53">
        <v>200</v>
      </c>
      <c r="G202" s="50">
        <f t="shared" si="88"/>
        <v>486.2</v>
      </c>
      <c r="H202" s="50">
        <f t="shared" si="88"/>
        <v>0</v>
      </c>
      <c r="I202" s="50">
        <f t="shared" si="88"/>
        <v>486.2</v>
      </c>
      <c r="J202" s="50">
        <f t="shared" si="88"/>
        <v>0</v>
      </c>
      <c r="K202" s="17">
        <f t="shared" ref="K202:K275" si="89">I202+J202</f>
        <v>486.2</v>
      </c>
      <c r="L202" s="50">
        <f t="shared" si="88"/>
        <v>0</v>
      </c>
      <c r="M202" s="17">
        <f t="shared" si="81"/>
        <v>486.2</v>
      </c>
      <c r="N202" s="50">
        <f t="shared" si="88"/>
        <v>0</v>
      </c>
      <c r="O202" s="17">
        <f t="shared" si="82"/>
        <v>486.2</v>
      </c>
      <c r="P202" s="50">
        <f t="shared" si="88"/>
        <v>0</v>
      </c>
      <c r="Q202" s="17">
        <f t="shared" si="84"/>
        <v>486.2</v>
      </c>
    </row>
    <row r="203" spans="1:17" ht="43.9" customHeight="1" x14ac:dyDescent="0.3">
      <c r="A203" s="9" t="s">
        <v>86</v>
      </c>
      <c r="B203" s="52">
        <v>522</v>
      </c>
      <c r="C203" s="53" t="s">
        <v>209</v>
      </c>
      <c r="D203" s="53" t="s">
        <v>66</v>
      </c>
      <c r="E203" s="48" t="s">
        <v>219</v>
      </c>
      <c r="F203" s="53" t="s">
        <v>471</v>
      </c>
      <c r="G203" s="50">
        <v>486.2</v>
      </c>
      <c r="H203" s="5"/>
      <c r="I203" s="17">
        <f t="shared" si="70"/>
        <v>486.2</v>
      </c>
      <c r="J203" s="50"/>
      <c r="K203" s="17">
        <f>I203+J203</f>
        <v>486.2</v>
      </c>
      <c r="L203" s="50"/>
      <c r="M203" s="17">
        <f>K203+L203</f>
        <v>486.2</v>
      </c>
      <c r="N203" s="50"/>
      <c r="O203" s="17">
        <f>M203+N203</f>
        <v>486.2</v>
      </c>
      <c r="P203" s="50"/>
      <c r="Q203" s="17">
        <f>O203+P203</f>
        <v>486.2</v>
      </c>
    </row>
    <row r="204" spans="1:17" ht="16.149999999999999" customHeight="1" x14ac:dyDescent="0.3">
      <c r="A204" s="9" t="s">
        <v>788</v>
      </c>
      <c r="B204" s="52" t="s">
        <v>490</v>
      </c>
      <c r="C204" s="53" t="s">
        <v>209</v>
      </c>
      <c r="D204" s="53" t="s">
        <v>78</v>
      </c>
      <c r="E204" s="48" t="s">
        <v>63</v>
      </c>
      <c r="F204" s="53" t="s">
        <v>64</v>
      </c>
      <c r="G204" s="50"/>
      <c r="H204" s="5"/>
      <c r="I204" s="17"/>
      <c r="J204" s="50">
        <f t="shared" ref="J204:Q208" si="90">J205</f>
        <v>2811.4</v>
      </c>
      <c r="K204" s="17">
        <f t="shared" si="90"/>
        <v>2811.4</v>
      </c>
      <c r="L204" s="50">
        <f t="shared" si="90"/>
        <v>0</v>
      </c>
      <c r="M204" s="17">
        <f t="shared" si="90"/>
        <v>2811.4</v>
      </c>
      <c r="N204" s="50">
        <f t="shared" si="90"/>
        <v>0</v>
      </c>
      <c r="O204" s="17">
        <f t="shared" si="90"/>
        <v>2811.4</v>
      </c>
      <c r="P204" s="50">
        <f t="shared" si="90"/>
        <v>0</v>
      </c>
      <c r="Q204" s="17">
        <f t="shared" si="90"/>
        <v>2811.4</v>
      </c>
    </row>
    <row r="205" spans="1:17" ht="30.6" customHeight="1" x14ac:dyDescent="0.3">
      <c r="A205" s="9" t="s">
        <v>936</v>
      </c>
      <c r="B205" s="52" t="s">
        <v>490</v>
      </c>
      <c r="C205" s="53" t="s">
        <v>209</v>
      </c>
      <c r="D205" s="53" t="s">
        <v>78</v>
      </c>
      <c r="E205" s="48" t="s">
        <v>933</v>
      </c>
      <c r="F205" s="53" t="s">
        <v>64</v>
      </c>
      <c r="G205" s="50"/>
      <c r="H205" s="5"/>
      <c r="I205" s="17"/>
      <c r="J205" s="50">
        <f t="shared" si="90"/>
        <v>2811.4</v>
      </c>
      <c r="K205" s="17">
        <f t="shared" si="90"/>
        <v>2811.4</v>
      </c>
      <c r="L205" s="50">
        <f t="shared" si="90"/>
        <v>0</v>
      </c>
      <c r="M205" s="17">
        <f t="shared" si="90"/>
        <v>2811.4</v>
      </c>
      <c r="N205" s="50">
        <f t="shared" si="90"/>
        <v>0</v>
      </c>
      <c r="O205" s="17">
        <f t="shared" si="90"/>
        <v>2811.4</v>
      </c>
      <c r="P205" s="50">
        <f t="shared" si="90"/>
        <v>0</v>
      </c>
      <c r="Q205" s="17">
        <f t="shared" si="90"/>
        <v>2811.4</v>
      </c>
    </row>
    <row r="206" spans="1:17" ht="60" x14ac:dyDescent="0.3">
      <c r="A206" s="9" t="s">
        <v>937</v>
      </c>
      <c r="B206" s="52" t="s">
        <v>490</v>
      </c>
      <c r="C206" s="53" t="s">
        <v>209</v>
      </c>
      <c r="D206" s="53" t="s">
        <v>78</v>
      </c>
      <c r="E206" s="48" t="s">
        <v>934</v>
      </c>
      <c r="F206" s="53" t="s">
        <v>64</v>
      </c>
      <c r="G206" s="50"/>
      <c r="H206" s="5"/>
      <c r="I206" s="17"/>
      <c r="J206" s="50">
        <f t="shared" si="90"/>
        <v>2811.4</v>
      </c>
      <c r="K206" s="17">
        <f t="shared" si="90"/>
        <v>2811.4</v>
      </c>
      <c r="L206" s="50">
        <f t="shared" si="90"/>
        <v>0</v>
      </c>
      <c r="M206" s="17">
        <f t="shared" si="90"/>
        <v>2811.4</v>
      </c>
      <c r="N206" s="50">
        <f t="shared" si="90"/>
        <v>0</v>
      </c>
      <c r="O206" s="17">
        <f t="shared" si="90"/>
        <v>2811.4</v>
      </c>
      <c r="P206" s="50">
        <f t="shared" si="90"/>
        <v>0</v>
      </c>
      <c r="Q206" s="17">
        <f t="shared" si="90"/>
        <v>2811.4</v>
      </c>
    </row>
    <row r="207" spans="1:17" ht="75" x14ac:dyDescent="0.3">
      <c r="A207" s="9" t="s">
        <v>938</v>
      </c>
      <c r="B207" s="52" t="s">
        <v>490</v>
      </c>
      <c r="C207" s="53" t="s">
        <v>209</v>
      </c>
      <c r="D207" s="53" t="s">
        <v>78</v>
      </c>
      <c r="E207" s="48" t="s">
        <v>935</v>
      </c>
      <c r="F207" s="53" t="s">
        <v>64</v>
      </c>
      <c r="G207" s="50"/>
      <c r="H207" s="5"/>
      <c r="I207" s="17"/>
      <c r="J207" s="50">
        <f t="shared" si="90"/>
        <v>2811.4</v>
      </c>
      <c r="K207" s="17">
        <f t="shared" si="90"/>
        <v>2811.4</v>
      </c>
      <c r="L207" s="50">
        <f t="shared" si="90"/>
        <v>0</v>
      </c>
      <c r="M207" s="17">
        <f t="shared" si="90"/>
        <v>2811.4</v>
      </c>
      <c r="N207" s="50">
        <f t="shared" si="90"/>
        <v>0</v>
      </c>
      <c r="O207" s="17">
        <f t="shared" si="90"/>
        <v>2811.4</v>
      </c>
      <c r="P207" s="50">
        <f t="shared" si="90"/>
        <v>0</v>
      </c>
      <c r="Q207" s="17">
        <f t="shared" si="90"/>
        <v>2811.4</v>
      </c>
    </row>
    <row r="208" spans="1:17" ht="31.15" customHeight="1" x14ac:dyDescent="0.3">
      <c r="A208" s="9" t="s">
        <v>85</v>
      </c>
      <c r="B208" s="52" t="s">
        <v>490</v>
      </c>
      <c r="C208" s="53" t="s">
        <v>209</v>
      </c>
      <c r="D208" s="53" t="s">
        <v>78</v>
      </c>
      <c r="E208" s="48" t="s">
        <v>935</v>
      </c>
      <c r="F208" s="53" t="s">
        <v>475</v>
      </c>
      <c r="G208" s="50"/>
      <c r="H208" s="5"/>
      <c r="I208" s="17"/>
      <c r="J208" s="50">
        <f t="shared" si="90"/>
        <v>2811.4</v>
      </c>
      <c r="K208" s="17">
        <f t="shared" si="90"/>
        <v>2811.4</v>
      </c>
      <c r="L208" s="50">
        <f t="shared" si="90"/>
        <v>0</v>
      </c>
      <c r="M208" s="17">
        <f t="shared" si="90"/>
        <v>2811.4</v>
      </c>
      <c r="N208" s="50">
        <f t="shared" si="90"/>
        <v>0</v>
      </c>
      <c r="O208" s="17">
        <f t="shared" si="90"/>
        <v>2811.4</v>
      </c>
      <c r="P208" s="50">
        <f t="shared" si="90"/>
        <v>0</v>
      </c>
      <c r="Q208" s="17">
        <f t="shared" si="90"/>
        <v>2811.4</v>
      </c>
    </row>
    <row r="209" spans="1:17" ht="43.9" customHeight="1" x14ac:dyDescent="0.3">
      <c r="A209" s="9" t="s">
        <v>86</v>
      </c>
      <c r="B209" s="52" t="s">
        <v>490</v>
      </c>
      <c r="C209" s="53" t="s">
        <v>209</v>
      </c>
      <c r="D209" s="53" t="s">
        <v>78</v>
      </c>
      <c r="E209" s="48" t="s">
        <v>935</v>
      </c>
      <c r="F209" s="53" t="s">
        <v>471</v>
      </c>
      <c r="G209" s="50"/>
      <c r="H209" s="5"/>
      <c r="I209" s="17"/>
      <c r="J209" s="50">
        <v>2811.4</v>
      </c>
      <c r="K209" s="17">
        <f t="shared" ref="K209" si="91">I209+J209</f>
        <v>2811.4</v>
      </c>
      <c r="L209" s="50"/>
      <c r="M209" s="17">
        <f t="shared" ref="M209" si="92">K209+L209</f>
        <v>2811.4</v>
      </c>
      <c r="N209" s="50"/>
      <c r="O209" s="17">
        <f t="shared" ref="O209" si="93">M209+N209</f>
        <v>2811.4</v>
      </c>
      <c r="P209" s="50"/>
      <c r="Q209" s="17">
        <f t="shared" ref="Q209" si="94">O209+P209</f>
        <v>2811.4</v>
      </c>
    </row>
    <row r="210" spans="1:17" ht="29.45" customHeight="1" x14ac:dyDescent="0.3">
      <c r="A210" s="9" t="s">
        <v>927</v>
      </c>
      <c r="B210" s="52" t="s">
        <v>490</v>
      </c>
      <c r="C210" s="53" t="s">
        <v>209</v>
      </c>
      <c r="D210" s="53" t="s">
        <v>209</v>
      </c>
      <c r="E210" s="53" t="s">
        <v>63</v>
      </c>
      <c r="F210" s="53" t="s">
        <v>570</v>
      </c>
      <c r="G210" s="50">
        <f>G211</f>
        <v>0</v>
      </c>
      <c r="H210" s="50">
        <f t="shared" ref="H210:I214" si="95">H211</f>
        <v>1689.6</v>
      </c>
      <c r="I210" s="50">
        <f t="shared" si="95"/>
        <v>1689.6</v>
      </c>
      <c r="J210" s="50">
        <f>J211</f>
        <v>0</v>
      </c>
      <c r="K210" s="17">
        <f>I210+J210</f>
        <v>1689.6</v>
      </c>
      <c r="L210" s="50">
        <f>L211</f>
        <v>0</v>
      </c>
      <c r="M210" s="17">
        <f>K210+L210</f>
        <v>1689.6</v>
      </c>
      <c r="N210" s="50">
        <f>N211</f>
        <v>0</v>
      </c>
      <c r="O210" s="17">
        <f>M210+N210</f>
        <v>1689.6</v>
      </c>
      <c r="P210" s="50">
        <f>P211</f>
        <v>0</v>
      </c>
      <c r="Q210" s="17">
        <f>O210+P210</f>
        <v>1689.6</v>
      </c>
    </row>
    <row r="211" spans="1:17" ht="16.899999999999999" customHeight="1" x14ac:dyDescent="0.3">
      <c r="A211" s="9" t="s">
        <v>376</v>
      </c>
      <c r="B211" s="52" t="s">
        <v>490</v>
      </c>
      <c r="C211" s="53" t="s">
        <v>209</v>
      </c>
      <c r="D211" s="53" t="s">
        <v>209</v>
      </c>
      <c r="E211" s="48" t="s">
        <v>110</v>
      </c>
      <c r="F211" s="53" t="s">
        <v>64</v>
      </c>
      <c r="G211" s="50">
        <f>G212</f>
        <v>0</v>
      </c>
      <c r="H211" s="50">
        <f t="shared" si="95"/>
        <v>1689.6</v>
      </c>
      <c r="I211" s="50">
        <f>I212</f>
        <v>1689.6</v>
      </c>
      <c r="J211" s="50">
        <f>J212</f>
        <v>0</v>
      </c>
      <c r="K211" s="17">
        <f t="shared" si="89"/>
        <v>1689.6</v>
      </c>
      <c r="L211" s="50">
        <f>L212</f>
        <v>0</v>
      </c>
      <c r="M211" s="17">
        <f t="shared" ref="M211:M284" si="96">K211+L211</f>
        <v>1689.6</v>
      </c>
      <c r="N211" s="50">
        <f>N212</f>
        <v>0</v>
      </c>
      <c r="O211" s="17">
        <f t="shared" ref="O211:O284" si="97">M211+N211</f>
        <v>1689.6</v>
      </c>
      <c r="P211" s="50">
        <f>P212</f>
        <v>0</v>
      </c>
      <c r="Q211" s="17">
        <f t="shared" ref="Q211:Q284" si="98">O211+P211</f>
        <v>1689.6</v>
      </c>
    </row>
    <row r="212" spans="1:17" ht="15.6" customHeight="1" x14ac:dyDescent="0.3">
      <c r="A212" s="9" t="s">
        <v>111</v>
      </c>
      <c r="B212" s="52" t="s">
        <v>490</v>
      </c>
      <c r="C212" s="53" t="s">
        <v>209</v>
      </c>
      <c r="D212" s="53" t="s">
        <v>209</v>
      </c>
      <c r="E212" s="48" t="s">
        <v>112</v>
      </c>
      <c r="F212" s="53" t="s">
        <v>64</v>
      </c>
      <c r="G212" s="50">
        <f>G213</f>
        <v>0</v>
      </c>
      <c r="H212" s="50">
        <f t="shared" si="95"/>
        <v>1689.6</v>
      </c>
      <c r="I212" s="50">
        <f t="shared" si="95"/>
        <v>1689.6</v>
      </c>
      <c r="J212" s="50">
        <f>J213</f>
        <v>0</v>
      </c>
      <c r="K212" s="17">
        <f t="shared" si="89"/>
        <v>1689.6</v>
      </c>
      <c r="L212" s="50">
        <f>L213</f>
        <v>0</v>
      </c>
      <c r="M212" s="17">
        <f t="shared" si="96"/>
        <v>1689.6</v>
      </c>
      <c r="N212" s="50">
        <f>N213</f>
        <v>0</v>
      </c>
      <c r="O212" s="17">
        <f t="shared" si="97"/>
        <v>1689.6</v>
      </c>
      <c r="P212" s="50">
        <f>P213</f>
        <v>0</v>
      </c>
      <c r="Q212" s="17">
        <f t="shared" si="98"/>
        <v>1689.6</v>
      </c>
    </row>
    <row r="213" spans="1:17" ht="60" customHeight="1" x14ac:dyDescent="0.3">
      <c r="A213" s="9" t="s">
        <v>928</v>
      </c>
      <c r="B213" s="52" t="s">
        <v>490</v>
      </c>
      <c r="C213" s="53" t="s">
        <v>209</v>
      </c>
      <c r="D213" s="53" t="s">
        <v>209</v>
      </c>
      <c r="E213" s="48" t="s">
        <v>926</v>
      </c>
      <c r="F213" s="53" t="s">
        <v>64</v>
      </c>
      <c r="G213" s="50">
        <f>G214</f>
        <v>0</v>
      </c>
      <c r="H213" s="50">
        <f>H214</f>
        <v>1689.6</v>
      </c>
      <c r="I213" s="50">
        <f>I214</f>
        <v>1689.6</v>
      </c>
      <c r="J213" s="50">
        <f>J214</f>
        <v>0</v>
      </c>
      <c r="K213" s="17">
        <f t="shared" si="89"/>
        <v>1689.6</v>
      </c>
      <c r="L213" s="50">
        <f>L214</f>
        <v>0</v>
      </c>
      <c r="M213" s="17">
        <f t="shared" si="96"/>
        <v>1689.6</v>
      </c>
      <c r="N213" s="50">
        <f>N214</f>
        <v>0</v>
      </c>
      <c r="O213" s="17">
        <f t="shared" si="97"/>
        <v>1689.6</v>
      </c>
      <c r="P213" s="50">
        <f>P214</f>
        <v>0</v>
      </c>
      <c r="Q213" s="17">
        <f t="shared" si="98"/>
        <v>1689.6</v>
      </c>
    </row>
    <row r="214" spans="1:17" ht="29.45" customHeight="1" x14ac:dyDescent="0.3">
      <c r="A214" s="9" t="s">
        <v>560</v>
      </c>
      <c r="B214" s="52" t="s">
        <v>490</v>
      </c>
      <c r="C214" s="53" t="s">
        <v>209</v>
      </c>
      <c r="D214" s="53" t="s">
        <v>209</v>
      </c>
      <c r="E214" s="48" t="s">
        <v>926</v>
      </c>
      <c r="F214" s="53" t="s">
        <v>475</v>
      </c>
      <c r="G214" s="50">
        <f>G215</f>
        <v>0</v>
      </c>
      <c r="H214" s="50">
        <f t="shared" si="95"/>
        <v>1689.6</v>
      </c>
      <c r="I214" s="50">
        <f t="shared" si="95"/>
        <v>1689.6</v>
      </c>
      <c r="J214" s="50">
        <f>J215</f>
        <v>0</v>
      </c>
      <c r="K214" s="17">
        <f t="shared" si="89"/>
        <v>1689.6</v>
      </c>
      <c r="L214" s="50">
        <f>L215</f>
        <v>0</v>
      </c>
      <c r="M214" s="17">
        <f t="shared" si="96"/>
        <v>1689.6</v>
      </c>
      <c r="N214" s="50">
        <f>N215</f>
        <v>0</v>
      </c>
      <c r="O214" s="17">
        <f t="shared" si="97"/>
        <v>1689.6</v>
      </c>
      <c r="P214" s="50">
        <f>P215</f>
        <v>0</v>
      </c>
      <c r="Q214" s="17">
        <f t="shared" si="98"/>
        <v>1689.6</v>
      </c>
    </row>
    <row r="215" spans="1:17" ht="43.5" customHeight="1" x14ac:dyDescent="0.3">
      <c r="A215" s="9" t="s">
        <v>86</v>
      </c>
      <c r="B215" s="52" t="s">
        <v>490</v>
      </c>
      <c r="C215" s="53" t="s">
        <v>209</v>
      </c>
      <c r="D215" s="53" t="s">
        <v>209</v>
      </c>
      <c r="E215" s="48" t="s">
        <v>926</v>
      </c>
      <c r="F215" s="53" t="s">
        <v>471</v>
      </c>
      <c r="G215" s="50">
        <v>0</v>
      </c>
      <c r="H215" s="17">
        <v>1689.6</v>
      </c>
      <c r="I215" s="17">
        <f>G215+H215</f>
        <v>1689.6</v>
      </c>
      <c r="J215" s="50"/>
      <c r="K215" s="17">
        <f t="shared" si="89"/>
        <v>1689.6</v>
      </c>
      <c r="L215" s="50"/>
      <c r="M215" s="17">
        <f t="shared" si="96"/>
        <v>1689.6</v>
      </c>
      <c r="N215" s="50"/>
      <c r="O215" s="17">
        <f t="shared" si="97"/>
        <v>1689.6</v>
      </c>
      <c r="P215" s="50"/>
      <c r="Q215" s="17">
        <f t="shared" si="98"/>
        <v>1689.6</v>
      </c>
    </row>
    <row r="216" spans="1:17" x14ac:dyDescent="0.3">
      <c r="A216" s="8" t="s">
        <v>300</v>
      </c>
      <c r="B216" s="54">
        <v>522</v>
      </c>
      <c r="C216" s="74">
        <v>10</v>
      </c>
      <c r="D216" s="74" t="s">
        <v>62</v>
      </c>
      <c r="E216" s="74" t="s">
        <v>63</v>
      </c>
      <c r="F216" s="74" t="s">
        <v>64</v>
      </c>
      <c r="G216" s="51">
        <f>G217+G224+G235</f>
        <v>5450.7</v>
      </c>
      <c r="H216" s="51">
        <f t="shared" ref="H216:I216" si="99">H217+H224+H235</f>
        <v>0</v>
      </c>
      <c r="I216" s="51">
        <f t="shared" si="99"/>
        <v>5450.7</v>
      </c>
      <c r="J216" s="51">
        <f>J217+J224+J235</f>
        <v>0</v>
      </c>
      <c r="K216" s="21">
        <f t="shared" si="89"/>
        <v>5450.7</v>
      </c>
      <c r="L216" s="51">
        <f>L217+L224+L235</f>
        <v>0</v>
      </c>
      <c r="M216" s="21">
        <f t="shared" si="96"/>
        <v>5450.7</v>
      </c>
      <c r="N216" s="51">
        <f>N217+N224+N235</f>
        <v>0</v>
      </c>
      <c r="O216" s="21">
        <f t="shared" si="97"/>
        <v>5450.7</v>
      </c>
      <c r="P216" s="51">
        <f>P217+P224+P235</f>
        <v>1540</v>
      </c>
      <c r="Q216" s="21">
        <f t="shared" si="98"/>
        <v>6990.7</v>
      </c>
    </row>
    <row r="217" spans="1:17" x14ac:dyDescent="0.3">
      <c r="A217" s="9" t="s">
        <v>303</v>
      </c>
      <c r="B217" s="52">
        <v>522</v>
      </c>
      <c r="C217" s="53">
        <v>10</v>
      </c>
      <c r="D217" s="53" t="s">
        <v>61</v>
      </c>
      <c r="E217" s="53" t="s">
        <v>63</v>
      </c>
      <c r="F217" s="53" t="s">
        <v>64</v>
      </c>
      <c r="G217" s="49">
        <f t="shared" ref="G217:P222" si="100">G218</f>
        <v>5050.7</v>
      </c>
      <c r="H217" s="49">
        <f t="shared" si="100"/>
        <v>0</v>
      </c>
      <c r="I217" s="49">
        <f t="shared" si="100"/>
        <v>5050.7</v>
      </c>
      <c r="J217" s="49">
        <f t="shared" si="100"/>
        <v>0</v>
      </c>
      <c r="K217" s="17">
        <f t="shared" si="89"/>
        <v>5050.7</v>
      </c>
      <c r="L217" s="49">
        <f t="shared" si="100"/>
        <v>0</v>
      </c>
      <c r="M217" s="17">
        <f t="shared" si="96"/>
        <v>5050.7</v>
      </c>
      <c r="N217" s="49">
        <f t="shared" si="100"/>
        <v>0</v>
      </c>
      <c r="O217" s="17">
        <f t="shared" si="97"/>
        <v>5050.7</v>
      </c>
      <c r="P217" s="49">
        <f t="shared" si="100"/>
        <v>0</v>
      </c>
      <c r="Q217" s="17">
        <f t="shared" si="98"/>
        <v>5050.7</v>
      </c>
    </row>
    <row r="218" spans="1:17" ht="30" x14ac:dyDescent="0.3">
      <c r="A218" s="9" t="s">
        <v>649</v>
      </c>
      <c r="B218" s="52">
        <v>522</v>
      </c>
      <c r="C218" s="53">
        <v>10</v>
      </c>
      <c r="D218" s="53" t="s">
        <v>61</v>
      </c>
      <c r="E218" s="53" t="s">
        <v>304</v>
      </c>
      <c r="F218" s="53" t="s">
        <v>64</v>
      </c>
      <c r="G218" s="49">
        <f t="shared" si="100"/>
        <v>5050.7</v>
      </c>
      <c r="H218" s="49">
        <f t="shared" si="100"/>
        <v>0</v>
      </c>
      <c r="I218" s="49">
        <f t="shared" si="100"/>
        <v>5050.7</v>
      </c>
      <c r="J218" s="49">
        <f t="shared" si="100"/>
        <v>0</v>
      </c>
      <c r="K218" s="17">
        <f t="shared" si="89"/>
        <v>5050.7</v>
      </c>
      <c r="L218" s="49">
        <f t="shared" si="100"/>
        <v>0</v>
      </c>
      <c r="M218" s="17">
        <f t="shared" si="96"/>
        <v>5050.7</v>
      </c>
      <c r="N218" s="49">
        <f t="shared" si="100"/>
        <v>0</v>
      </c>
      <c r="O218" s="17">
        <f t="shared" si="97"/>
        <v>5050.7</v>
      </c>
      <c r="P218" s="49">
        <f t="shared" si="100"/>
        <v>0</v>
      </c>
      <c r="Q218" s="17">
        <f t="shared" si="98"/>
        <v>5050.7</v>
      </c>
    </row>
    <row r="219" spans="1:17" ht="81.599999999999994" customHeight="1" x14ac:dyDescent="0.3">
      <c r="A219" s="83" t="s">
        <v>728</v>
      </c>
      <c r="B219" s="52">
        <v>522</v>
      </c>
      <c r="C219" s="53" t="s">
        <v>301</v>
      </c>
      <c r="D219" s="53" t="s">
        <v>61</v>
      </c>
      <c r="E219" s="53" t="s">
        <v>305</v>
      </c>
      <c r="F219" s="53" t="s">
        <v>64</v>
      </c>
      <c r="G219" s="49">
        <f t="shared" si="100"/>
        <v>5050.7</v>
      </c>
      <c r="H219" s="49">
        <f t="shared" si="100"/>
        <v>0</v>
      </c>
      <c r="I219" s="49">
        <f t="shared" si="100"/>
        <v>5050.7</v>
      </c>
      <c r="J219" s="49">
        <f t="shared" si="100"/>
        <v>0</v>
      </c>
      <c r="K219" s="17">
        <f t="shared" si="89"/>
        <v>5050.7</v>
      </c>
      <c r="L219" s="49">
        <f t="shared" si="100"/>
        <v>0</v>
      </c>
      <c r="M219" s="17">
        <f t="shared" si="96"/>
        <v>5050.7</v>
      </c>
      <c r="N219" s="49">
        <f t="shared" si="100"/>
        <v>0</v>
      </c>
      <c r="O219" s="17">
        <f t="shared" si="97"/>
        <v>5050.7</v>
      </c>
      <c r="P219" s="49">
        <f t="shared" si="100"/>
        <v>0</v>
      </c>
      <c r="Q219" s="17">
        <f t="shared" si="98"/>
        <v>5050.7</v>
      </c>
    </row>
    <row r="220" spans="1:17" ht="73.5" customHeight="1" x14ac:dyDescent="0.3">
      <c r="A220" s="83" t="s">
        <v>670</v>
      </c>
      <c r="B220" s="52">
        <v>522</v>
      </c>
      <c r="C220" s="53">
        <v>10</v>
      </c>
      <c r="D220" s="53" t="s">
        <v>61</v>
      </c>
      <c r="E220" s="53" t="s">
        <v>306</v>
      </c>
      <c r="F220" s="53" t="s">
        <v>64</v>
      </c>
      <c r="G220" s="49">
        <f t="shared" si="100"/>
        <v>5050.7</v>
      </c>
      <c r="H220" s="49">
        <f t="shared" si="100"/>
        <v>0</v>
      </c>
      <c r="I220" s="49">
        <f t="shared" si="100"/>
        <v>5050.7</v>
      </c>
      <c r="J220" s="49">
        <f t="shared" si="100"/>
        <v>0</v>
      </c>
      <c r="K220" s="17">
        <f t="shared" si="89"/>
        <v>5050.7</v>
      </c>
      <c r="L220" s="49">
        <f t="shared" si="100"/>
        <v>0</v>
      </c>
      <c r="M220" s="17">
        <f t="shared" si="96"/>
        <v>5050.7</v>
      </c>
      <c r="N220" s="49">
        <f t="shared" si="100"/>
        <v>0</v>
      </c>
      <c r="O220" s="17">
        <f t="shared" si="97"/>
        <v>5050.7</v>
      </c>
      <c r="P220" s="49">
        <f t="shared" si="100"/>
        <v>0</v>
      </c>
      <c r="Q220" s="17">
        <f t="shared" si="98"/>
        <v>5050.7</v>
      </c>
    </row>
    <row r="221" spans="1:17" ht="59.25" customHeight="1" x14ac:dyDescent="0.3">
      <c r="A221" s="83" t="s">
        <v>588</v>
      </c>
      <c r="B221" s="52">
        <v>522</v>
      </c>
      <c r="C221" s="53" t="s">
        <v>301</v>
      </c>
      <c r="D221" s="53" t="s">
        <v>61</v>
      </c>
      <c r="E221" s="53" t="s">
        <v>393</v>
      </c>
      <c r="F221" s="53" t="s">
        <v>64</v>
      </c>
      <c r="G221" s="49">
        <f t="shared" si="100"/>
        <v>5050.7</v>
      </c>
      <c r="H221" s="49">
        <f t="shared" si="100"/>
        <v>0</v>
      </c>
      <c r="I221" s="49">
        <f t="shared" si="100"/>
        <v>5050.7</v>
      </c>
      <c r="J221" s="49">
        <f t="shared" si="100"/>
        <v>0</v>
      </c>
      <c r="K221" s="17">
        <f t="shared" si="89"/>
        <v>5050.7</v>
      </c>
      <c r="L221" s="49">
        <f t="shared" si="100"/>
        <v>0</v>
      </c>
      <c r="M221" s="17">
        <f t="shared" si="96"/>
        <v>5050.7</v>
      </c>
      <c r="N221" s="49">
        <f t="shared" si="100"/>
        <v>0</v>
      </c>
      <c r="O221" s="17">
        <f t="shared" si="97"/>
        <v>5050.7</v>
      </c>
      <c r="P221" s="49">
        <f t="shared" si="100"/>
        <v>0</v>
      </c>
      <c r="Q221" s="17">
        <f t="shared" si="98"/>
        <v>5050.7</v>
      </c>
    </row>
    <row r="222" spans="1:17" ht="30" x14ac:dyDescent="0.3">
      <c r="A222" s="9" t="s">
        <v>308</v>
      </c>
      <c r="B222" s="52">
        <v>522</v>
      </c>
      <c r="C222" s="53">
        <v>10</v>
      </c>
      <c r="D222" s="53" t="s">
        <v>61</v>
      </c>
      <c r="E222" s="53" t="s">
        <v>307</v>
      </c>
      <c r="F222" s="53">
        <v>300</v>
      </c>
      <c r="G222" s="49">
        <f t="shared" si="100"/>
        <v>5050.7</v>
      </c>
      <c r="H222" s="49">
        <f t="shared" si="100"/>
        <v>0</v>
      </c>
      <c r="I222" s="49">
        <f t="shared" si="100"/>
        <v>5050.7</v>
      </c>
      <c r="J222" s="49">
        <f t="shared" si="100"/>
        <v>0</v>
      </c>
      <c r="K222" s="17">
        <f t="shared" si="89"/>
        <v>5050.7</v>
      </c>
      <c r="L222" s="49">
        <f t="shared" si="100"/>
        <v>0</v>
      </c>
      <c r="M222" s="17">
        <f t="shared" si="96"/>
        <v>5050.7</v>
      </c>
      <c r="N222" s="49">
        <f t="shared" si="100"/>
        <v>0</v>
      </c>
      <c r="O222" s="17">
        <f t="shared" si="97"/>
        <v>5050.7</v>
      </c>
      <c r="P222" s="49">
        <f t="shared" si="100"/>
        <v>0</v>
      </c>
      <c r="Q222" s="17">
        <f t="shared" si="98"/>
        <v>5050.7</v>
      </c>
    </row>
    <row r="223" spans="1:17" ht="30" x14ac:dyDescent="0.3">
      <c r="A223" s="9" t="s">
        <v>309</v>
      </c>
      <c r="B223" s="52">
        <v>522</v>
      </c>
      <c r="C223" s="53" t="s">
        <v>301</v>
      </c>
      <c r="D223" s="53" t="s">
        <v>61</v>
      </c>
      <c r="E223" s="53" t="s">
        <v>307</v>
      </c>
      <c r="F223" s="53">
        <v>310</v>
      </c>
      <c r="G223" s="49">
        <v>5050.7</v>
      </c>
      <c r="H223" s="5"/>
      <c r="I223" s="17">
        <f t="shared" ref="I223:I283" si="101">G223+H223</f>
        <v>5050.7</v>
      </c>
      <c r="J223" s="49"/>
      <c r="K223" s="17">
        <f t="shared" si="89"/>
        <v>5050.7</v>
      </c>
      <c r="L223" s="49"/>
      <c r="M223" s="17">
        <f t="shared" si="96"/>
        <v>5050.7</v>
      </c>
      <c r="N223" s="49"/>
      <c r="O223" s="17">
        <f t="shared" si="97"/>
        <v>5050.7</v>
      </c>
      <c r="P223" s="49"/>
      <c r="Q223" s="17">
        <f t="shared" si="98"/>
        <v>5050.7</v>
      </c>
    </row>
    <row r="224" spans="1:17" ht="17.25" customHeight="1" x14ac:dyDescent="0.3">
      <c r="A224" s="9" t="s">
        <v>310</v>
      </c>
      <c r="B224" s="52">
        <v>522</v>
      </c>
      <c r="C224" s="53">
        <v>10</v>
      </c>
      <c r="D224" s="53" t="s">
        <v>78</v>
      </c>
      <c r="E224" s="52" t="s">
        <v>63</v>
      </c>
      <c r="F224" s="53" t="s">
        <v>64</v>
      </c>
      <c r="G224" s="49">
        <f>G225</f>
        <v>300</v>
      </c>
      <c r="H224" s="49">
        <f t="shared" ref="H224:I225" si="102">H225</f>
        <v>0</v>
      </c>
      <c r="I224" s="49">
        <f t="shared" si="102"/>
        <v>300</v>
      </c>
      <c r="J224" s="49">
        <f>J225</f>
        <v>0</v>
      </c>
      <c r="K224" s="17">
        <f t="shared" si="89"/>
        <v>300</v>
      </c>
      <c r="L224" s="49">
        <f>L225</f>
        <v>0</v>
      </c>
      <c r="M224" s="17">
        <f t="shared" si="96"/>
        <v>300</v>
      </c>
      <c r="N224" s="49">
        <f>N225</f>
        <v>0</v>
      </c>
      <c r="O224" s="17">
        <f t="shared" si="97"/>
        <v>300</v>
      </c>
      <c r="P224" s="49">
        <f>P225</f>
        <v>1540</v>
      </c>
      <c r="Q224" s="17">
        <f t="shared" si="98"/>
        <v>1840</v>
      </c>
    </row>
    <row r="225" spans="1:17" ht="28.9" customHeight="1" x14ac:dyDescent="0.3">
      <c r="A225" s="9" t="s">
        <v>649</v>
      </c>
      <c r="B225" s="52">
        <v>522</v>
      </c>
      <c r="C225" s="53">
        <v>10</v>
      </c>
      <c r="D225" s="53" t="s">
        <v>78</v>
      </c>
      <c r="E225" s="53" t="s">
        <v>304</v>
      </c>
      <c r="F225" s="53" t="s">
        <v>64</v>
      </c>
      <c r="G225" s="49">
        <f>G226</f>
        <v>300</v>
      </c>
      <c r="H225" s="49">
        <f t="shared" si="102"/>
        <v>0</v>
      </c>
      <c r="I225" s="49">
        <f t="shared" si="102"/>
        <v>300</v>
      </c>
      <c r="J225" s="49">
        <f>J226</f>
        <v>0</v>
      </c>
      <c r="K225" s="17">
        <f t="shared" si="89"/>
        <v>300</v>
      </c>
      <c r="L225" s="49">
        <f>L226</f>
        <v>0</v>
      </c>
      <c r="M225" s="17">
        <f t="shared" si="96"/>
        <v>300</v>
      </c>
      <c r="N225" s="49">
        <f>N226</f>
        <v>0</v>
      </c>
      <c r="O225" s="17">
        <f t="shared" si="97"/>
        <v>300</v>
      </c>
      <c r="P225" s="49">
        <f>P226</f>
        <v>1540</v>
      </c>
      <c r="Q225" s="17">
        <f t="shared" si="98"/>
        <v>1840</v>
      </c>
    </row>
    <row r="226" spans="1:17" ht="44.25" customHeight="1" x14ac:dyDescent="0.3">
      <c r="A226" s="83" t="s">
        <v>315</v>
      </c>
      <c r="B226" s="52">
        <v>522</v>
      </c>
      <c r="C226" s="53">
        <v>10</v>
      </c>
      <c r="D226" s="53" t="s">
        <v>78</v>
      </c>
      <c r="E226" s="53" t="s">
        <v>316</v>
      </c>
      <c r="F226" s="53" t="s">
        <v>64</v>
      </c>
      <c r="G226" s="49">
        <f t="shared" ref="G226:P229" si="103">G227</f>
        <v>300</v>
      </c>
      <c r="H226" s="49">
        <f t="shared" si="103"/>
        <v>0</v>
      </c>
      <c r="I226" s="49">
        <f t="shared" si="103"/>
        <v>300</v>
      </c>
      <c r="J226" s="49">
        <f t="shared" si="103"/>
        <v>0</v>
      </c>
      <c r="K226" s="17">
        <f t="shared" si="89"/>
        <v>300</v>
      </c>
      <c r="L226" s="49">
        <f t="shared" si="103"/>
        <v>0</v>
      </c>
      <c r="M226" s="17">
        <f t="shared" si="96"/>
        <v>300</v>
      </c>
      <c r="N226" s="49">
        <f t="shared" si="103"/>
        <v>0</v>
      </c>
      <c r="O226" s="17">
        <f t="shared" si="97"/>
        <v>300</v>
      </c>
      <c r="P226" s="49">
        <f>P227+P231</f>
        <v>1540</v>
      </c>
      <c r="Q226" s="17">
        <f t="shared" si="98"/>
        <v>1840</v>
      </c>
    </row>
    <row r="227" spans="1:17" ht="61.5" customHeight="1" x14ac:dyDescent="0.3">
      <c r="A227" s="83" t="s">
        <v>592</v>
      </c>
      <c r="B227" s="52">
        <v>522</v>
      </c>
      <c r="C227" s="53">
        <v>10</v>
      </c>
      <c r="D227" s="53" t="s">
        <v>78</v>
      </c>
      <c r="E227" s="53" t="s">
        <v>317</v>
      </c>
      <c r="F227" s="53" t="s">
        <v>64</v>
      </c>
      <c r="G227" s="49">
        <f t="shared" si="103"/>
        <v>300</v>
      </c>
      <c r="H227" s="49">
        <f t="shared" si="103"/>
        <v>0</v>
      </c>
      <c r="I227" s="49">
        <f t="shared" si="103"/>
        <v>300</v>
      </c>
      <c r="J227" s="49">
        <f t="shared" si="103"/>
        <v>0</v>
      </c>
      <c r="K227" s="17">
        <f t="shared" si="89"/>
        <v>300</v>
      </c>
      <c r="L227" s="49">
        <f t="shared" si="103"/>
        <v>0</v>
      </c>
      <c r="M227" s="17">
        <f t="shared" si="96"/>
        <v>300</v>
      </c>
      <c r="N227" s="49">
        <f t="shared" si="103"/>
        <v>0</v>
      </c>
      <c r="O227" s="17">
        <f t="shared" si="97"/>
        <v>300</v>
      </c>
      <c r="P227" s="49">
        <f t="shared" si="103"/>
        <v>0</v>
      </c>
      <c r="Q227" s="17">
        <f t="shared" si="98"/>
        <v>300</v>
      </c>
    </row>
    <row r="228" spans="1:17" ht="60.75" customHeight="1" x14ac:dyDescent="0.3">
      <c r="A228" s="83" t="s">
        <v>590</v>
      </c>
      <c r="B228" s="52">
        <v>522</v>
      </c>
      <c r="C228" s="53">
        <v>10</v>
      </c>
      <c r="D228" s="53" t="s">
        <v>78</v>
      </c>
      <c r="E228" s="53" t="s">
        <v>318</v>
      </c>
      <c r="F228" s="53" t="s">
        <v>64</v>
      </c>
      <c r="G228" s="49">
        <f t="shared" si="103"/>
        <v>300</v>
      </c>
      <c r="H228" s="49">
        <f t="shared" si="103"/>
        <v>0</v>
      </c>
      <c r="I228" s="49">
        <f t="shared" si="103"/>
        <v>300</v>
      </c>
      <c r="J228" s="49">
        <f t="shared" si="103"/>
        <v>0</v>
      </c>
      <c r="K228" s="17">
        <f t="shared" si="89"/>
        <v>300</v>
      </c>
      <c r="L228" s="49">
        <f t="shared" si="103"/>
        <v>0</v>
      </c>
      <c r="M228" s="17">
        <f t="shared" si="96"/>
        <v>300</v>
      </c>
      <c r="N228" s="49">
        <f t="shared" si="103"/>
        <v>0</v>
      </c>
      <c r="O228" s="17">
        <f t="shared" si="97"/>
        <v>300</v>
      </c>
      <c r="P228" s="49">
        <f t="shared" si="103"/>
        <v>0</v>
      </c>
      <c r="Q228" s="17">
        <f t="shared" si="98"/>
        <v>300</v>
      </c>
    </row>
    <row r="229" spans="1:17" ht="30" x14ac:dyDescent="0.3">
      <c r="A229" s="9" t="s">
        <v>308</v>
      </c>
      <c r="B229" s="52">
        <v>522</v>
      </c>
      <c r="C229" s="53">
        <v>10</v>
      </c>
      <c r="D229" s="53" t="s">
        <v>78</v>
      </c>
      <c r="E229" s="53" t="s">
        <v>318</v>
      </c>
      <c r="F229" s="53">
        <v>300</v>
      </c>
      <c r="G229" s="49">
        <f t="shared" si="103"/>
        <v>300</v>
      </c>
      <c r="H229" s="49">
        <f t="shared" si="103"/>
        <v>0</v>
      </c>
      <c r="I229" s="49">
        <f t="shared" si="103"/>
        <v>300</v>
      </c>
      <c r="J229" s="49">
        <f t="shared" si="103"/>
        <v>0</v>
      </c>
      <c r="K229" s="17">
        <f t="shared" si="89"/>
        <v>300</v>
      </c>
      <c r="L229" s="49">
        <f t="shared" si="103"/>
        <v>0</v>
      </c>
      <c r="M229" s="17">
        <f t="shared" si="96"/>
        <v>300</v>
      </c>
      <c r="N229" s="49">
        <f t="shared" si="103"/>
        <v>0</v>
      </c>
      <c r="O229" s="17">
        <f t="shared" si="97"/>
        <v>300</v>
      </c>
      <c r="P229" s="49">
        <f t="shared" si="103"/>
        <v>0</v>
      </c>
      <c r="Q229" s="17">
        <f t="shared" si="98"/>
        <v>300</v>
      </c>
    </row>
    <row r="230" spans="1:17" ht="33" customHeight="1" x14ac:dyDescent="0.3">
      <c r="A230" s="9" t="s">
        <v>313</v>
      </c>
      <c r="B230" s="52">
        <v>522</v>
      </c>
      <c r="C230" s="53">
        <v>10</v>
      </c>
      <c r="D230" s="53" t="s">
        <v>78</v>
      </c>
      <c r="E230" s="53" t="s">
        <v>318</v>
      </c>
      <c r="F230" s="53">
        <v>320</v>
      </c>
      <c r="G230" s="49">
        <v>300</v>
      </c>
      <c r="H230" s="5"/>
      <c r="I230" s="17">
        <f t="shared" si="101"/>
        <v>300</v>
      </c>
      <c r="J230" s="49"/>
      <c r="K230" s="17">
        <f t="shared" si="89"/>
        <v>300</v>
      </c>
      <c r="L230" s="49"/>
      <c r="M230" s="17">
        <f t="shared" si="96"/>
        <v>300</v>
      </c>
      <c r="N230" s="49"/>
      <c r="O230" s="17">
        <f t="shared" si="97"/>
        <v>300</v>
      </c>
      <c r="P230" s="49"/>
      <c r="Q230" s="17">
        <f>O230+P230</f>
        <v>300</v>
      </c>
    </row>
    <row r="231" spans="1:17" ht="178.5" customHeight="1" x14ac:dyDescent="0.3">
      <c r="A231" s="137" t="s">
        <v>997</v>
      </c>
      <c r="B231" s="52" t="s">
        <v>490</v>
      </c>
      <c r="C231" s="53">
        <v>10</v>
      </c>
      <c r="D231" s="53" t="s">
        <v>78</v>
      </c>
      <c r="E231" s="53" t="s">
        <v>995</v>
      </c>
      <c r="F231" s="53" t="s">
        <v>64</v>
      </c>
      <c r="G231" s="49"/>
      <c r="H231" s="5"/>
      <c r="I231" s="17"/>
      <c r="J231" s="49"/>
      <c r="K231" s="17"/>
      <c r="L231" s="49"/>
      <c r="M231" s="17"/>
      <c r="N231" s="49"/>
      <c r="O231" s="17">
        <f t="shared" ref="O231:P233" si="104">O232</f>
        <v>0</v>
      </c>
      <c r="P231" s="49">
        <f t="shared" si="104"/>
        <v>1540</v>
      </c>
      <c r="Q231" s="17">
        <f t="shared" ref="Q231:Q234" si="105">O231+P231</f>
        <v>1540</v>
      </c>
    </row>
    <row r="232" spans="1:17" ht="180" x14ac:dyDescent="0.3">
      <c r="A232" s="138" t="s">
        <v>996</v>
      </c>
      <c r="B232" s="52" t="s">
        <v>490</v>
      </c>
      <c r="C232" s="53">
        <v>10</v>
      </c>
      <c r="D232" s="53" t="s">
        <v>78</v>
      </c>
      <c r="E232" s="53" t="s">
        <v>994</v>
      </c>
      <c r="F232" s="53" t="s">
        <v>64</v>
      </c>
      <c r="G232" s="49"/>
      <c r="H232" s="5"/>
      <c r="I232" s="17"/>
      <c r="J232" s="49"/>
      <c r="K232" s="17"/>
      <c r="L232" s="49"/>
      <c r="M232" s="17"/>
      <c r="N232" s="49"/>
      <c r="O232" s="17">
        <f t="shared" si="104"/>
        <v>0</v>
      </c>
      <c r="P232" s="49">
        <f t="shared" si="104"/>
        <v>1540</v>
      </c>
      <c r="Q232" s="17">
        <f t="shared" si="105"/>
        <v>1540</v>
      </c>
    </row>
    <row r="233" spans="1:17" ht="33" customHeight="1" x14ac:dyDescent="0.3">
      <c r="A233" s="9" t="s">
        <v>308</v>
      </c>
      <c r="B233" s="52" t="s">
        <v>490</v>
      </c>
      <c r="C233" s="53">
        <v>10</v>
      </c>
      <c r="D233" s="53" t="s">
        <v>78</v>
      </c>
      <c r="E233" s="53" t="s">
        <v>994</v>
      </c>
      <c r="F233" s="53" t="s">
        <v>574</v>
      </c>
      <c r="G233" s="49"/>
      <c r="H233" s="5"/>
      <c r="I233" s="17"/>
      <c r="J233" s="49"/>
      <c r="K233" s="17"/>
      <c r="L233" s="49"/>
      <c r="M233" s="17"/>
      <c r="N233" s="49"/>
      <c r="O233" s="17">
        <f t="shared" si="104"/>
        <v>0</v>
      </c>
      <c r="P233" s="49">
        <f t="shared" si="104"/>
        <v>1540</v>
      </c>
      <c r="Q233" s="17">
        <f t="shared" si="105"/>
        <v>1540</v>
      </c>
    </row>
    <row r="234" spans="1:17" ht="33" customHeight="1" x14ac:dyDescent="0.3">
      <c r="A234" s="9" t="s">
        <v>313</v>
      </c>
      <c r="B234" s="52" t="s">
        <v>490</v>
      </c>
      <c r="C234" s="53">
        <v>10</v>
      </c>
      <c r="D234" s="53" t="s">
        <v>78</v>
      </c>
      <c r="E234" s="53" t="s">
        <v>994</v>
      </c>
      <c r="F234" s="53" t="s">
        <v>575</v>
      </c>
      <c r="G234" s="49"/>
      <c r="H234" s="5"/>
      <c r="I234" s="17"/>
      <c r="J234" s="49"/>
      <c r="K234" s="17"/>
      <c r="L234" s="49"/>
      <c r="M234" s="17"/>
      <c r="N234" s="49"/>
      <c r="O234" s="17"/>
      <c r="P234" s="49">
        <v>1540</v>
      </c>
      <c r="Q234" s="17">
        <f t="shared" si="105"/>
        <v>1540</v>
      </c>
    </row>
    <row r="235" spans="1:17" ht="17.45" customHeight="1" x14ac:dyDescent="0.3">
      <c r="A235" s="9" t="s">
        <v>455</v>
      </c>
      <c r="B235" s="52">
        <v>522</v>
      </c>
      <c r="C235" s="53">
        <v>10</v>
      </c>
      <c r="D235" s="53" t="s">
        <v>96</v>
      </c>
      <c r="E235" s="52" t="s">
        <v>63</v>
      </c>
      <c r="F235" s="50" t="str">
        <f t="shared" ref="F235:P239" si="106">F236</f>
        <v>000</v>
      </c>
      <c r="G235" s="50">
        <f t="shared" si="106"/>
        <v>100</v>
      </c>
      <c r="H235" s="50">
        <f t="shared" si="106"/>
        <v>0</v>
      </c>
      <c r="I235" s="50">
        <f t="shared" si="106"/>
        <v>100</v>
      </c>
      <c r="J235" s="50">
        <f t="shared" si="106"/>
        <v>0</v>
      </c>
      <c r="K235" s="17">
        <f t="shared" si="89"/>
        <v>100</v>
      </c>
      <c r="L235" s="50">
        <f t="shared" si="106"/>
        <v>0</v>
      </c>
      <c r="M235" s="17">
        <f t="shared" si="96"/>
        <v>100</v>
      </c>
      <c r="N235" s="50">
        <f t="shared" si="106"/>
        <v>0</v>
      </c>
      <c r="O235" s="17">
        <f t="shared" si="97"/>
        <v>100</v>
      </c>
      <c r="P235" s="50">
        <f t="shared" si="106"/>
        <v>0</v>
      </c>
      <c r="Q235" s="17">
        <f t="shared" si="98"/>
        <v>100</v>
      </c>
    </row>
    <row r="236" spans="1:17" ht="45" customHeight="1" x14ac:dyDescent="0.3">
      <c r="A236" s="83" t="s">
        <v>583</v>
      </c>
      <c r="B236" s="52">
        <v>522</v>
      </c>
      <c r="C236" s="53">
        <v>10</v>
      </c>
      <c r="D236" s="53" t="s">
        <v>96</v>
      </c>
      <c r="E236" s="53" t="s">
        <v>320</v>
      </c>
      <c r="F236" s="53" t="s">
        <v>64</v>
      </c>
      <c r="G236" s="49">
        <f t="shared" si="106"/>
        <v>100</v>
      </c>
      <c r="H236" s="49">
        <f t="shared" si="106"/>
        <v>0</v>
      </c>
      <c r="I236" s="49">
        <f t="shared" si="106"/>
        <v>100</v>
      </c>
      <c r="J236" s="49">
        <f t="shared" si="106"/>
        <v>0</v>
      </c>
      <c r="K236" s="17">
        <f t="shared" si="89"/>
        <v>100</v>
      </c>
      <c r="L236" s="49">
        <f t="shared" si="106"/>
        <v>0</v>
      </c>
      <c r="M236" s="17">
        <f t="shared" si="96"/>
        <v>100</v>
      </c>
      <c r="N236" s="49">
        <f t="shared" si="106"/>
        <v>0</v>
      </c>
      <c r="O236" s="17">
        <f t="shared" si="97"/>
        <v>100</v>
      </c>
      <c r="P236" s="49">
        <f t="shared" si="106"/>
        <v>0</v>
      </c>
      <c r="Q236" s="17">
        <f t="shared" si="98"/>
        <v>100</v>
      </c>
    </row>
    <row r="237" spans="1:17" ht="45.75" customHeight="1" x14ac:dyDescent="0.3">
      <c r="A237" s="83" t="s">
        <v>593</v>
      </c>
      <c r="B237" s="52">
        <v>522</v>
      </c>
      <c r="C237" s="53">
        <v>10</v>
      </c>
      <c r="D237" s="53" t="s">
        <v>96</v>
      </c>
      <c r="E237" s="53" t="s">
        <v>321</v>
      </c>
      <c r="F237" s="53" t="s">
        <v>64</v>
      </c>
      <c r="G237" s="49">
        <f t="shared" si="106"/>
        <v>100</v>
      </c>
      <c r="H237" s="49">
        <f t="shared" si="106"/>
        <v>0</v>
      </c>
      <c r="I237" s="49">
        <f t="shared" si="106"/>
        <v>100</v>
      </c>
      <c r="J237" s="49">
        <f t="shared" si="106"/>
        <v>0</v>
      </c>
      <c r="K237" s="17">
        <f t="shared" si="89"/>
        <v>100</v>
      </c>
      <c r="L237" s="49">
        <f t="shared" si="106"/>
        <v>0</v>
      </c>
      <c r="M237" s="17">
        <f t="shared" si="96"/>
        <v>100</v>
      </c>
      <c r="N237" s="49">
        <f t="shared" si="106"/>
        <v>0</v>
      </c>
      <c r="O237" s="17">
        <f t="shared" si="97"/>
        <v>100</v>
      </c>
      <c r="P237" s="49">
        <f t="shared" si="106"/>
        <v>0</v>
      </c>
      <c r="Q237" s="17">
        <f t="shared" si="98"/>
        <v>100</v>
      </c>
    </row>
    <row r="238" spans="1:17" ht="47.25" customHeight="1" x14ac:dyDescent="0.3">
      <c r="A238" s="83" t="s">
        <v>726</v>
      </c>
      <c r="B238" s="52">
        <v>522</v>
      </c>
      <c r="C238" s="53">
        <v>10</v>
      </c>
      <c r="D238" s="53" t="s">
        <v>96</v>
      </c>
      <c r="E238" s="53" t="s">
        <v>322</v>
      </c>
      <c r="F238" s="53" t="s">
        <v>64</v>
      </c>
      <c r="G238" s="49">
        <f t="shared" si="106"/>
        <v>100</v>
      </c>
      <c r="H238" s="49">
        <f t="shared" si="106"/>
        <v>0</v>
      </c>
      <c r="I238" s="49">
        <f t="shared" si="106"/>
        <v>100</v>
      </c>
      <c r="J238" s="49">
        <f t="shared" si="106"/>
        <v>0</v>
      </c>
      <c r="K238" s="17">
        <f t="shared" si="89"/>
        <v>100</v>
      </c>
      <c r="L238" s="49">
        <f t="shared" si="106"/>
        <v>0</v>
      </c>
      <c r="M238" s="17">
        <f t="shared" si="96"/>
        <v>100</v>
      </c>
      <c r="N238" s="49">
        <f t="shared" si="106"/>
        <v>0</v>
      </c>
      <c r="O238" s="17">
        <f t="shared" si="97"/>
        <v>100</v>
      </c>
      <c r="P238" s="49">
        <f t="shared" si="106"/>
        <v>0</v>
      </c>
      <c r="Q238" s="17">
        <f t="shared" si="98"/>
        <v>100</v>
      </c>
    </row>
    <row r="239" spans="1:17" ht="43.5" customHeight="1" x14ac:dyDescent="0.3">
      <c r="A239" s="9" t="s">
        <v>166</v>
      </c>
      <c r="B239" s="52">
        <v>522</v>
      </c>
      <c r="C239" s="53">
        <v>10</v>
      </c>
      <c r="D239" s="53" t="s">
        <v>96</v>
      </c>
      <c r="E239" s="53" t="s">
        <v>322</v>
      </c>
      <c r="F239" s="53">
        <v>600</v>
      </c>
      <c r="G239" s="49">
        <f t="shared" si="106"/>
        <v>100</v>
      </c>
      <c r="H239" s="49">
        <f t="shared" si="106"/>
        <v>0</v>
      </c>
      <c r="I239" s="49">
        <f t="shared" si="106"/>
        <v>100</v>
      </c>
      <c r="J239" s="49">
        <f t="shared" si="106"/>
        <v>0</v>
      </c>
      <c r="K239" s="17">
        <f t="shared" si="89"/>
        <v>100</v>
      </c>
      <c r="L239" s="49">
        <f t="shared" si="106"/>
        <v>0</v>
      </c>
      <c r="M239" s="17">
        <f t="shared" si="96"/>
        <v>100</v>
      </c>
      <c r="N239" s="49">
        <f t="shared" si="106"/>
        <v>0</v>
      </c>
      <c r="O239" s="17">
        <f t="shared" si="97"/>
        <v>100</v>
      </c>
      <c r="P239" s="49">
        <f t="shared" si="106"/>
        <v>0</v>
      </c>
      <c r="Q239" s="17">
        <f t="shared" si="98"/>
        <v>100</v>
      </c>
    </row>
    <row r="240" spans="1:17" ht="45.75" customHeight="1" x14ac:dyDescent="0.3">
      <c r="A240" s="9" t="s">
        <v>323</v>
      </c>
      <c r="B240" s="52">
        <v>522</v>
      </c>
      <c r="C240" s="53">
        <v>10</v>
      </c>
      <c r="D240" s="53" t="s">
        <v>96</v>
      </c>
      <c r="E240" s="53" t="s">
        <v>322</v>
      </c>
      <c r="F240" s="53">
        <v>630</v>
      </c>
      <c r="G240" s="49">
        <v>100</v>
      </c>
      <c r="H240" s="5"/>
      <c r="I240" s="17">
        <f t="shared" si="101"/>
        <v>100</v>
      </c>
      <c r="J240" s="49"/>
      <c r="K240" s="17">
        <f t="shared" si="89"/>
        <v>100</v>
      </c>
      <c r="L240" s="49"/>
      <c r="M240" s="17">
        <f t="shared" si="96"/>
        <v>100</v>
      </c>
      <c r="N240" s="49"/>
      <c r="O240" s="17">
        <f t="shared" si="97"/>
        <v>100</v>
      </c>
      <c r="P240" s="49"/>
      <c r="Q240" s="17">
        <f t="shared" si="98"/>
        <v>100</v>
      </c>
    </row>
    <row r="241" spans="1:17" ht="16.149999999999999" customHeight="1" x14ac:dyDescent="0.3">
      <c r="A241" s="8" t="s">
        <v>330</v>
      </c>
      <c r="B241" s="54">
        <v>522</v>
      </c>
      <c r="C241" s="74">
        <v>11</v>
      </c>
      <c r="D241" s="74" t="s">
        <v>62</v>
      </c>
      <c r="E241" s="74" t="s">
        <v>63</v>
      </c>
      <c r="F241" s="74" t="s">
        <v>64</v>
      </c>
      <c r="G241" s="3">
        <f>G242+G256</f>
        <v>11216.5</v>
      </c>
      <c r="H241" s="3">
        <f t="shared" ref="H241:I241" si="107">H242+H256</f>
        <v>329.7</v>
      </c>
      <c r="I241" s="3">
        <f t="shared" si="107"/>
        <v>11546.2</v>
      </c>
      <c r="J241" s="3">
        <f>J242+J256</f>
        <v>500</v>
      </c>
      <c r="K241" s="21">
        <f t="shared" si="89"/>
        <v>12046.2</v>
      </c>
      <c r="L241" s="3">
        <f>L242+L256</f>
        <v>0</v>
      </c>
      <c r="M241" s="21">
        <f t="shared" si="96"/>
        <v>12046.2</v>
      </c>
      <c r="N241" s="3">
        <f>N242+N256</f>
        <v>0</v>
      </c>
      <c r="O241" s="21">
        <f t="shared" si="97"/>
        <v>12046.2</v>
      </c>
      <c r="P241" s="3">
        <f>P242+P256</f>
        <v>154.9</v>
      </c>
      <c r="Q241" s="21">
        <f t="shared" si="98"/>
        <v>12201.1</v>
      </c>
    </row>
    <row r="242" spans="1:17" ht="14.45" customHeight="1" x14ac:dyDescent="0.3">
      <c r="A242" s="9" t="s">
        <v>495</v>
      </c>
      <c r="B242" s="52">
        <v>522</v>
      </c>
      <c r="C242" s="53">
        <v>11</v>
      </c>
      <c r="D242" s="53" t="s">
        <v>61</v>
      </c>
      <c r="E242" s="53" t="s">
        <v>63</v>
      </c>
      <c r="F242" s="53" t="s">
        <v>64</v>
      </c>
      <c r="G242" s="49">
        <f>G243</f>
        <v>739.90000000000009</v>
      </c>
      <c r="H242" s="49">
        <f t="shared" ref="H242:I242" si="108">H243</f>
        <v>329.7</v>
      </c>
      <c r="I242" s="49">
        <f t="shared" si="108"/>
        <v>1069.5999999999999</v>
      </c>
      <c r="J242" s="49">
        <f>J243</f>
        <v>0</v>
      </c>
      <c r="K242" s="17">
        <f t="shared" si="89"/>
        <v>1069.5999999999999</v>
      </c>
      <c r="L242" s="49">
        <f>L243</f>
        <v>0</v>
      </c>
      <c r="M242" s="17">
        <f t="shared" si="96"/>
        <v>1069.5999999999999</v>
      </c>
      <c r="N242" s="49">
        <f>N243</f>
        <v>0</v>
      </c>
      <c r="O242" s="17">
        <f t="shared" si="97"/>
        <v>1069.5999999999999</v>
      </c>
      <c r="P242" s="49">
        <f>P243</f>
        <v>84.9</v>
      </c>
      <c r="Q242" s="17">
        <f t="shared" si="98"/>
        <v>1154.5</v>
      </c>
    </row>
    <row r="243" spans="1:17" ht="49.9" customHeight="1" x14ac:dyDescent="0.3">
      <c r="A243" s="9" t="s">
        <v>727</v>
      </c>
      <c r="B243" s="52">
        <v>522</v>
      </c>
      <c r="C243" s="53">
        <v>11</v>
      </c>
      <c r="D243" s="53" t="s">
        <v>61</v>
      </c>
      <c r="E243" s="53" t="s">
        <v>333</v>
      </c>
      <c r="F243" s="53" t="s">
        <v>64</v>
      </c>
      <c r="G243" s="49">
        <f>G244+G251</f>
        <v>739.90000000000009</v>
      </c>
      <c r="H243" s="49">
        <f t="shared" ref="H243:I243" si="109">H244+H251</f>
        <v>329.7</v>
      </c>
      <c r="I243" s="49">
        <f t="shared" si="109"/>
        <v>1069.5999999999999</v>
      </c>
      <c r="J243" s="49">
        <f>J244+J251</f>
        <v>0</v>
      </c>
      <c r="K243" s="17">
        <f t="shared" si="89"/>
        <v>1069.5999999999999</v>
      </c>
      <c r="L243" s="49">
        <f>L244+L251</f>
        <v>0</v>
      </c>
      <c r="M243" s="17">
        <f t="shared" si="96"/>
        <v>1069.5999999999999</v>
      </c>
      <c r="N243" s="49">
        <f>N244+N251</f>
        <v>0</v>
      </c>
      <c r="O243" s="17">
        <f t="shared" si="97"/>
        <v>1069.5999999999999</v>
      </c>
      <c r="P243" s="49">
        <f>P244+P251</f>
        <v>84.9</v>
      </c>
      <c r="Q243" s="17">
        <f t="shared" si="98"/>
        <v>1154.5</v>
      </c>
    </row>
    <row r="244" spans="1:17" ht="45" x14ac:dyDescent="0.3">
      <c r="A244" s="9" t="s">
        <v>334</v>
      </c>
      <c r="B244" s="52">
        <v>522</v>
      </c>
      <c r="C244" s="53">
        <v>11</v>
      </c>
      <c r="D244" s="53" t="s">
        <v>61</v>
      </c>
      <c r="E244" s="53" t="s">
        <v>347</v>
      </c>
      <c r="F244" s="53" t="s">
        <v>64</v>
      </c>
      <c r="G244" s="49">
        <f t="shared" ref="G244:P245" si="110">G245</f>
        <v>229.60000000000002</v>
      </c>
      <c r="H244" s="49">
        <f t="shared" si="110"/>
        <v>0</v>
      </c>
      <c r="I244" s="49">
        <f t="shared" si="110"/>
        <v>229.60000000000002</v>
      </c>
      <c r="J244" s="49">
        <f t="shared" si="110"/>
        <v>0</v>
      </c>
      <c r="K244" s="17">
        <f t="shared" si="89"/>
        <v>229.60000000000002</v>
      </c>
      <c r="L244" s="49">
        <f t="shared" si="110"/>
        <v>0</v>
      </c>
      <c r="M244" s="17">
        <f t="shared" si="96"/>
        <v>229.60000000000002</v>
      </c>
      <c r="N244" s="49">
        <f t="shared" si="110"/>
        <v>0</v>
      </c>
      <c r="O244" s="17">
        <f t="shared" si="97"/>
        <v>229.60000000000002</v>
      </c>
      <c r="P244" s="49">
        <f t="shared" si="110"/>
        <v>0</v>
      </c>
      <c r="Q244" s="17">
        <f t="shared" si="98"/>
        <v>229.60000000000002</v>
      </c>
    </row>
    <row r="245" spans="1:17" ht="28.5" customHeight="1" x14ac:dyDescent="0.3">
      <c r="A245" s="9" t="s">
        <v>336</v>
      </c>
      <c r="B245" s="52">
        <v>522</v>
      </c>
      <c r="C245" s="53">
        <v>11</v>
      </c>
      <c r="D245" s="53" t="s">
        <v>61</v>
      </c>
      <c r="E245" s="53" t="s">
        <v>394</v>
      </c>
      <c r="F245" s="53" t="s">
        <v>64</v>
      </c>
      <c r="G245" s="49">
        <f t="shared" si="110"/>
        <v>229.60000000000002</v>
      </c>
      <c r="H245" s="49">
        <f t="shared" si="110"/>
        <v>0</v>
      </c>
      <c r="I245" s="49">
        <f t="shared" si="110"/>
        <v>229.60000000000002</v>
      </c>
      <c r="J245" s="49">
        <f t="shared" si="110"/>
        <v>0</v>
      </c>
      <c r="K245" s="17">
        <f t="shared" si="89"/>
        <v>229.60000000000002</v>
      </c>
      <c r="L245" s="49">
        <f t="shared" si="110"/>
        <v>0</v>
      </c>
      <c r="M245" s="17">
        <f t="shared" si="96"/>
        <v>229.60000000000002</v>
      </c>
      <c r="N245" s="49">
        <f t="shared" si="110"/>
        <v>0</v>
      </c>
      <c r="O245" s="17">
        <f t="shared" si="97"/>
        <v>229.60000000000002</v>
      </c>
      <c r="P245" s="49">
        <f t="shared" si="110"/>
        <v>0</v>
      </c>
      <c r="Q245" s="17">
        <f t="shared" si="98"/>
        <v>229.60000000000002</v>
      </c>
    </row>
    <row r="246" spans="1:17" ht="29.25" customHeight="1" x14ac:dyDescent="0.3">
      <c r="A246" s="9" t="s">
        <v>338</v>
      </c>
      <c r="B246" s="52">
        <v>522</v>
      </c>
      <c r="C246" s="53">
        <v>11</v>
      </c>
      <c r="D246" s="53" t="s">
        <v>61</v>
      </c>
      <c r="E246" s="53" t="s">
        <v>339</v>
      </c>
      <c r="F246" s="53" t="s">
        <v>64</v>
      </c>
      <c r="G246" s="49">
        <f>G247+G249</f>
        <v>229.60000000000002</v>
      </c>
      <c r="H246" s="49">
        <f t="shared" ref="H246:I246" si="111">H247+H249</f>
        <v>0</v>
      </c>
      <c r="I246" s="49">
        <f t="shared" si="111"/>
        <v>229.60000000000002</v>
      </c>
      <c r="J246" s="49">
        <f>J247+J249</f>
        <v>0</v>
      </c>
      <c r="K246" s="17">
        <f t="shared" si="89"/>
        <v>229.60000000000002</v>
      </c>
      <c r="L246" s="49">
        <f>L247+L249</f>
        <v>0</v>
      </c>
      <c r="M246" s="17">
        <f t="shared" si="96"/>
        <v>229.60000000000002</v>
      </c>
      <c r="N246" s="49">
        <f>N247+N249</f>
        <v>0</v>
      </c>
      <c r="O246" s="17">
        <f t="shared" si="97"/>
        <v>229.60000000000002</v>
      </c>
      <c r="P246" s="49">
        <f>P247+P249</f>
        <v>0</v>
      </c>
      <c r="Q246" s="17">
        <f t="shared" si="98"/>
        <v>229.60000000000002</v>
      </c>
    </row>
    <row r="247" spans="1:17" ht="90" x14ac:dyDescent="0.3">
      <c r="A247" s="9" t="s">
        <v>73</v>
      </c>
      <c r="B247" s="52">
        <v>522</v>
      </c>
      <c r="C247" s="53">
        <v>11</v>
      </c>
      <c r="D247" s="53" t="s">
        <v>61</v>
      </c>
      <c r="E247" s="53" t="s">
        <v>339</v>
      </c>
      <c r="F247" s="53">
        <v>100</v>
      </c>
      <c r="G247" s="49">
        <f>G248</f>
        <v>102.9</v>
      </c>
      <c r="H247" s="49">
        <f t="shared" ref="H247:I247" si="112">H248</f>
        <v>0</v>
      </c>
      <c r="I247" s="49">
        <f t="shared" si="112"/>
        <v>102.9</v>
      </c>
      <c r="J247" s="49">
        <f>J248</f>
        <v>0</v>
      </c>
      <c r="K247" s="17">
        <f t="shared" si="89"/>
        <v>102.9</v>
      </c>
      <c r="L247" s="49">
        <f>L248</f>
        <v>0</v>
      </c>
      <c r="M247" s="17">
        <f t="shared" si="96"/>
        <v>102.9</v>
      </c>
      <c r="N247" s="49">
        <f>N248</f>
        <v>0</v>
      </c>
      <c r="O247" s="17">
        <f t="shared" si="97"/>
        <v>102.9</v>
      </c>
      <c r="P247" s="49">
        <f>P248</f>
        <v>0</v>
      </c>
      <c r="Q247" s="17">
        <f t="shared" si="98"/>
        <v>102.9</v>
      </c>
    </row>
    <row r="248" spans="1:17" ht="28.5" customHeight="1" x14ac:dyDescent="0.3">
      <c r="A248" s="9" t="s">
        <v>130</v>
      </c>
      <c r="B248" s="52">
        <v>522</v>
      </c>
      <c r="C248" s="53">
        <v>11</v>
      </c>
      <c r="D248" s="53" t="s">
        <v>61</v>
      </c>
      <c r="E248" s="53" t="s">
        <v>339</v>
      </c>
      <c r="F248" s="53">
        <v>110</v>
      </c>
      <c r="G248" s="49">
        <v>102.9</v>
      </c>
      <c r="H248" s="5"/>
      <c r="I248" s="17">
        <f t="shared" si="101"/>
        <v>102.9</v>
      </c>
      <c r="J248" s="49"/>
      <c r="K248" s="17">
        <f t="shared" si="89"/>
        <v>102.9</v>
      </c>
      <c r="L248" s="49"/>
      <c r="M248" s="17">
        <f t="shared" si="96"/>
        <v>102.9</v>
      </c>
      <c r="N248" s="49"/>
      <c r="O248" s="17">
        <f t="shared" si="97"/>
        <v>102.9</v>
      </c>
      <c r="P248" s="49"/>
      <c r="Q248" s="17">
        <f t="shared" si="98"/>
        <v>102.9</v>
      </c>
    </row>
    <row r="249" spans="1:17" ht="30" customHeight="1" x14ac:dyDescent="0.3">
      <c r="A249" s="9" t="s">
        <v>85</v>
      </c>
      <c r="B249" s="52">
        <v>522</v>
      </c>
      <c r="C249" s="53">
        <v>11</v>
      </c>
      <c r="D249" s="53" t="s">
        <v>61</v>
      </c>
      <c r="E249" s="53" t="s">
        <v>339</v>
      </c>
      <c r="F249" s="53">
        <v>200</v>
      </c>
      <c r="G249" s="49">
        <f>G250</f>
        <v>126.7</v>
      </c>
      <c r="H249" s="49">
        <f t="shared" ref="H249:I249" si="113">H250</f>
        <v>0</v>
      </c>
      <c r="I249" s="49">
        <f t="shared" si="113"/>
        <v>126.7</v>
      </c>
      <c r="J249" s="49">
        <f>J250</f>
        <v>0</v>
      </c>
      <c r="K249" s="17">
        <f t="shared" si="89"/>
        <v>126.7</v>
      </c>
      <c r="L249" s="49">
        <f>L250</f>
        <v>0</v>
      </c>
      <c r="M249" s="17">
        <f t="shared" si="96"/>
        <v>126.7</v>
      </c>
      <c r="N249" s="49">
        <f>N250</f>
        <v>0</v>
      </c>
      <c r="O249" s="17">
        <f t="shared" si="97"/>
        <v>126.7</v>
      </c>
      <c r="P249" s="49">
        <f>P250</f>
        <v>0</v>
      </c>
      <c r="Q249" s="17">
        <f t="shared" si="98"/>
        <v>126.7</v>
      </c>
    </row>
    <row r="250" spans="1:17" ht="43.5" customHeight="1" x14ac:dyDescent="0.3">
      <c r="A250" s="9" t="s">
        <v>86</v>
      </c>
      <c r="B250" s="52">
        <v>522</v>
      </c>
      <c r="C250" s="53">
        <v>11</v>
      </c>
      <c r="D250" s="53" t="s">
        <v>61</v>
      </c>
      <c r="E250" s="53" t="s">
        <v>339</v>
      </c>
      <c r="F250" s="53">
        <v>240</v>
      </c>
      <c r="G250" s="49">
        <v>126.7</v>
      </c>
      <c r="H250" s="5"/>
      <c r="I250" s="17">
        <f t="shared" si="101"/>
        <v>126.7</v>
      </c>
      <c r="J250" s="49"/>
      <c r="K250" s="17">
        <f t="shared" si="89"/>
        <v>126.7</v>
      </c>
      <c r="L250" s="49"/>
      <c r="M250" s="17">
        <f t="shared" si="96"/>
        <v>126.7</v>
      </c>
      <c r="N250" s="49"/>
      <c r="O250" s="17">
        <f t="shared" si="97"/>
        <v>126.7</v>
      </c>
      <c r="P250" s="49"/>
      <c r="Q250" s="17">
        <f t="shared" si="98"/>
        <v>126.7</v>
      </c>
    </row>
    <row r="251" spans="1:17" ht="45" x14ac:dyDescent="0.3">
      <c r="A251" s="9" t="s">
        <v>395</v>
      </c>
      <c r="B251" s="52">
        <v>522</v>
      </c>
      <c r="C251" s="53">
        <v>11</v>
      </c>
      <c r="D251" s="53" t="s">
        <v>61</v>
      </c>
      <c r="E251" s="53" t="s">
        <v>341</v>
      </c>
      <c r="F251" s="53" t="s">
        <v>64</v>
      </c>
      <c r="G251" s="49">
        <f t="shared" ref="G251:P254" si="114">G252</f>
        <v>510.3</v>
      </c>
      <c r="H251" s="49">
        <f t="shared" si="114"/>
        <v>329.7</v>
      </c>
      <c r="I251" s="49">
        <f t="shared" si="114"/>
        <v>840</v>
      </c>
      <c r="J251" s="49">
        <f t="shared" si="114"/>
        <v>0</v>
      </c>
      <c r="K251" s="17">
        <f t="shared" si="89"/>
        <v>840</v>
      </c>
      <c r="L251" s="49">
        <f t="shared" si="114"/>
        <v>0</v>
      </c>
      <c r="M251" s="17">
        <f t="shared" si="96"/>
        <v>840</v>
      </c>
      <c r="N251" s="49">
        <f t="shared" si="114"/>
        <v>0</v>
      </c>
      <c r="O251" s="17">
        <f t="shared" si="97"/>
        <v>840</v>
      </c>
      <c r="P251" s="49">
        <f t="shared" si="114"/>
        <v>84.9</v>
      </c>
      <c r="Q251" s="17">
        <f t="shared" si="98"/>
        <v>924.9</v>
      </c>
    </row>
    <row r="252" spans="1:17" ht="31.5" customHeight="1" x14ac:dyDescent="0.3">
      <c r="A252" s="9" t="s">
        <v>342</v>
      </c>
      <c r="B252" s="52">
        <v>522</v>
      </c>
      <c r="C252" s="53">
        <v>11</v>
      </c>
      <c r="D252" s="53" t="s">
        <v>61</v>
      </c>
      <c r="E252" s="53" t="s">
        <v>343</v>
      </c>
      <c r="F252" s="53" t="s">
        <v>64</v>
      </c>
      <c r="G252" s="49">
        <f t="shared" si="114"/>
        <v>510.3</v>
      </c>
      <c r="H252" s="49">
        <f t="shared" si="114"/>
        <v>329.7</v>
      </c>
      <c r="I252" s="49">
        <f t="shared" si="114"/>
        <v>840</v>
      </c>
      <c r="J252" s="49">
        <f t="shared" si="114"/>
        <v>0</v>
      </c>
      <c r="K252" s="17">
        <f t="shared" si="89"/>
        <v>840</v>
      </c>
      <c r="L252" s="49">
        <f t="shared" si="114"/>
        <v>0</v>
      </c>
      <c r="M252" s="17">
        <f t="shared" si="96"/>
        <v>840</v>
      </c>
      <c r="N252" s="49">
        <f t="shared" si="114"/>
        <v>0</v>
      </c>
      <c r="O252" s="17">
        <f t="shared" si="97"/>
        <v>840</v>
      </c>
      <c r="P252" s="49">
        <f t="shared" si="114"/>
        <v>84.9</v>
      </c>
      <c r="Q252" s="17">
        <f t="shared" si="98"/>
        <v>924.9</v>
      </c>
    </row>
    <row r="253" spans="1:17" ht="45" x14ac:dyDescent="0.3">
      <c r="A253" s="9" t="s">
        <v>344</v>
      </c>
      <c r="B253" s="52">
        <v>522</v>
      </c>
      <c r="C253" s="53">
        <v>11</v>
      </c>
      <c r="D253" s="53" t="s">
        <v>61</v>
      </c>
      <c r="E253" s="53" t="s">
        <v>345</v>
      </c>
      <c r="F253" s="53" t="s">
        <v>64</v>
      </c>
      <c r="G253" s="49">
        <f t="shared" si="114"/>
        <v>510.3</v>
      </c>
      <c r="H253" s="49">
        <f t="shared" si="114"/>
        <v>329.7</v>
      </c>
      <c r="I253" s="49">
        <f t="shared" si="114"/>
        <v>840</v>
      </c>
      <c r="J253" s="49">
        <f t="shared" si="114"/>
        <v>0</v>
      </c>
      <c r="K253" s="17">
        <f t="shared" si="89"/>
        <v>840</v>
      </c>
      <c r="L253" s="49">
        <f t="shared" si="114"/>
        <v>0</v>
      </c>
      <c r="M253" s="17">
        <f t="shared" si="96"/>
        <v>840</v>
      </c>
      <c r="N253" s="49">
        <f t="shared" si="114"/>
        <v>0</v>
      </c>
      <c r="O253" s="17">
        <f t="shared" si="97"/>
        <v>840</v>
      </c>
      <c r="P253" s="49">
        <f t="shared" si="114"/>
        <v>84.9</v>
      </c>
      <c r="Q253" s="17">
        <f t="shared" si="98"/>
        <v>924.9</v>
      </c>
    </row>
    <row r="254" spans="1:17" ht="30" customHeight="1" x14ac:dyDescent="0.3">
      <c r="A254" s="9" t="s">
        <v>85</v>
      </c>
      <c r="B254" s="52">
        <v>522</v>
      </c>
      <c r="C254" s="53">
        <v>11</v>
      </c>
      <c r="D254" s="53" t="s">
        <v>61</v>
      </c>
      <c r="E254" s="53" t="s">
        <v>345</v>
      </c>
      <c r="F254" s="53">
        <v>200</v>
      </c>
      <c r="G254" s="49">
        <f t="shared" si="114"/>
        <v>510.3</v>
      </c>
      <c r="H254" s="49">
        <f t="shared" si="114"/>
        <v>329.7</v>
      </c>
      <c r="I254" s="49">
        <f t="shared" si="114"/>
        <v>840</v>
      </c>
      <c r="J254" s="49">
        <f t="shared" si="114"/>
        <v>0</v>
      </c>
      <c r="K254" s="17">
        <f t="shared" si="89"/>
        <v>840</v>
      </c>
      <c r="L254" s="49">
        <f t="shared" si="114"/>
        <v>0</v>
      </c>
      <c r="M254" s="17">
        <f t="shared" si="96"/>
        <v>840</v>
      </c>
      <c r="N254" s="49">
        <f t="shared" si="114"/>
        <v>0</v>
      </c>
      <c r="O254" s="17">
        <f t="shared" si="97"/>
        <v>840</v>
      </c>
      <c r="P254" s="49">
        <f t="shared" si="114"/>
        <v>84.9</v>
      </c>
      <c r="Q254" s="17">
        <f t="shared" si="98"/>
        <v>924.9</v>
      </c>
    </row>
    <row r="255" spans="1:17" ht="45" x14ac:dyDescent="0.3">
      <c r="A255" s="9" t="s">
        <v>86</v>
      </c>
      <c r="B255" s="52">
        <v>522</v>
      </c>
      <c r="C255" s="53">
        <v>11</v>
      </c>
      <c r="D255" s="53" t="s">
        <v>61</v>
      </c>
      <c r="E255" s="53" t="s">
        <v>345</v>
      </c>
      <c r="F255" s="53">
        <v>240</v>
      </c>
      <c r="G255" s="49">
        <v>510.3</v>
      </c>
      <c r="H255" s="6">
        <v>329.7</v>
      </c>
      <c r="I255" s="17">
        <f t="shared" si="101"/>
        <v>840</v>
      </c>
      <c r="J255" s="49"/>
      <c r="K255" s="17">
        <f t="shared" si="89"/>
        <v>840</v>
      </c>
      <c r="L255" s="49"/>
      <c r="M255" s="17">
        <f t="shared" si="96"/>
        <v>840</v>
      </c>
      <c r="N255" s="49"/>
      <c r="O255" s="17">
        <f t="shared" si="97"/>
        <v>840</v>
      </c>
      <c r="P255" s="49">
        <v>84.9</v>
      </c>
      <c r="Q255" s="17">
        <f t="shared" si="98"/>
        <v>924.9</v>
      </c>
    </row>
    <row r="256" spans="1:17" x14ac:dyDescent="0.3">
      <c r="A256" s="9" t="s">
        <v>346</v>
      </c>
      <c r="B256" s="52" t="s">
        <v>490</v>
      </c>
      <c r="C256" s="53" t="s">
        <v>331</v>
      </c>
      <c r="D256" s="53" t="s">
        <v>66</v>
      </c>
      <c r="E256" s="53" t="s">
        <v>63</v>
      </c>
      <c r="F256" s="53" t="s">
        <v>64</v>
      </c>
      <c r="G256" s="49">
        <f t="shared" ref="G256:P261" si="115">G257</f>
        <v>10476.6</v>
      </c>
      <c r="H256" s="49">
        <f t="shared" si="115"/>
        <v>0</v>
      </c>
      <c r="I256" s="49">
        <f t="shared" si="115"/>
        <v>10476.6</v>
      </c>
      <c r="J256" s="49">
        <f t="shared" si="115"/>
        <v>500</v>
      </c>
      <c r="K256" s="17">
        <f t="shared" si="89"/>
        <v>10976.6</v>
      </c>
      <c r="L256" s="49">
        <f t="shared" si="115"/>
        <v>0</v>
      </c>
      <c r="M256" s="17">
        <f t="shared" si="96"/>
        <v>10976.6</v>
      </c>
      <c r="N256" s="49">
        <f t="shared" si="115"/>
        <v>0</v>
      </c>
      <c r="O256" s="17">
        <f t="shared" si="97"/>
        <v>10976.6</v>
      </c>
      <c r="P256" s="49">
        <f t="shared" si="115"/>
        <v>70</v>
      </c>
      <c r="Q256" s="17">
        <f t="shared" si="98"/>
        <v>11046.6</v>
      </c>
    </row>
    <row r="257" spans="1:17" ht="40.15" customHeight="1" x14ac:dyDescent="0.3">
      <c r="A257" s="9" t="s">
        <v>727</v>
      </c>
      <c r="B257" s="52" t="s">
        <v>490</v>
      </c>
      <c r="C257" s="53" t="s">
        <v>331</v>
      </c>
      <c r="D257" s="53" t="s">
        <v>66</v>
      </c>
      <c r="E257" s="53" t="s">
        <v>333</v>
      </c>
      <c r="F257" s="53" t="s">
        <v>64</v>
      </c>
      <c r="G257" s="49">
        <f t="shared" si="115"/>
        <v>10476.6</v>
      </c>
      <c r="H257" s="49">
        <f t="shared" si="115"/>
        <v>0</v>
      </c>
      <c r="I257" s="49">
        <f t="shared" si="115"/>
        <v>10476.6</v>
      </c>
      <c r="J257" s="49">
        <f t="shared" si="115"/>
        <v>500</v>
      </c>
      <c r="K257" s="17">
        <f t="shared" si="89"/>
        <v>10976.6</v>
      </c>
      <c r="L257" s="49">
        <f t="shared" si="115"/>
        <v>0</v>
      </c>
      <c r="M257" s="17">
        <f t="shared" si="96"/>
        <v>10976.6</v>
      </c>
      <c r="N257" s="49">
        <f t="shared" si="115"/>
        <v>0</v>
      </c>
      <c r="O257" s="17">
        <f t="shared" si="97"/>
        <v>10976.6</v>
      </c>
      <c r="P257" s="49">
        <f t="shared" si="115"/>
        <v>70</v>
      </c>
      <c r="Q257" s="17">
        <f t="shared" si="98"/>
        <v>11046.6</v>
      </c>
    </row>
    <row r="258" spans="1:17" ht="45" x14ac:dyDescent="0.3">
      <c r="A258" s="9" t="s">
        <v>334</v>
      </c>
      <c r="B258" s="52" t="s">
        <v>490</v>
      </c>
      <c r="C258" s="53" t="s">
        <v>331</v>
      </c>
      <c r="D258" s="53" t="s">
        <v>66</v>
      </c>
      <c r="E258" s="53" t="s">
        <v>347</v>
      </c>
      <c r="F258" s="53" t="s">
        <v>64</v>
      </c>
      <c r="G258" s="49">
        <f t="shared" si="115"/>
        <v>10476.6</v>
      </c>
      <c r="H258" s="49">
        <f t="shared" si="115"/>
        <v>0</v>
      </c>
      <c r="I258" s="49">
        <f t="shared" si="115"/>
        <v>10476.6</v>
      </c>
      <c r="J258" s="49">
        <f t="shared" si="115"/>
        <v>500</v>
      </c>
      <c r="K258" s="17">
        <f t="shared" si="89"/>
        <v>10976.6</v>
      </c>
      <c r="L258" s="49">
        <f t="shared" si="115"/>
        <v>0</v>
      </c>
      <c r="M258" s="17">
        <f t="shared" si="96"/>
        <v>10976.6</v>
      </c>
      <c r="N258" s="49">
        <f t="shared" si="115"/>
        <v>0</v>
      </c>
      <c r="O258" s="17">
        <f t="shared" si="97"/>
        <v>10976.6</v>
      </c>
      <c r="P258" s="49">
        <f t="shared" si="115"/>
        <v>70</v>
      </c>
      <c r="Q258" s="17">
        <f t="shared" si="98"/>
        <v>11046.6</v>
      </c>
    </row>
    <row r="259" spans="1:17" ht="47.25" customHeight="1" x14ac:dyDescent="0.3">
      <c r="A259" s="9" t="s">
        <v>546</v>
      </c>
      <c r="B259" s="52" t="s">
        <v>490</v>
      </c>
      <c r="C259" s="53" t="s">
        <v>331</v>
      </c>
      <c r="D259" s="53" t="s">
        <v>66</v>
      </c>
      <c r="E259" s="53" t="s">
        <v>349</v>
      </c>
      <c r="F259" s="53" t="s">
        <v>64</v>
      </c>
      <c r="G259" s="49">
        <f t="shared" si="115"/>
        <v>10476.6</v>
      </c>
      <c r="H259" s="49">
        <f t="shared" si="115"/>
        <v>0</v>
      </c>
      <c r="I259" s="49">
        <f t="shared" si="115"/>
        <v>10476.6</v>
      </c>
      <c r="J259" s="49">
        <f t="shared" si="115"/>
        <v>500</v>
      </c>
      <c r="K259" s="17">
        <f t="shared" si="89"/>
        <v>10976.6</v>
      </c>
      <c r="L259" s="49">
        <f t="shared" si="115"/>
        <v>0</v>
      </c>
      <c r="M259" s="17">
        <f t="shared" si="96"/>
        <v>10976.6</v>
      </c>
      <c r="N259" s="49">
        <f t="shared" si="115"/>
        <v>0</v>
      </c>
      <c r="O259" s="17">
        <f t="shared" si="97"/>
        <v>10976.6</v>
      </c>
      <c r="P259" s="49">
        <f t="shared" si="115"/>
        <v>70</v>
      </c>
      <c r="Q259" s="17">
        <f t="shared" si="98"/>
        <v>11046.6</v>
      </c>
    </row>
    <row r="260" spans="1:17" ht="16.5" customHeight="1" x14ac:dyDescent="0.3">
      <c r="A260" s="9" t="s">
        <v>350</v>
      </c>
      <c r="B260" s="52" t="s">
        <v>490</v>
      </c>
      <c r="C260" s="53" t="s">
        <v>331</v>
      </c>
      <c r="D260" s="53" t="s">
        <v>66</v>
      </c>
      <c r="E260" s="53" t="s">
        <v>351</v>
      </c>
      <c r="F260" s="53" t="s">
        <v>64</v>
      </c>
      <c r="G260" s="49">
        <f t="shared" si="115"/>
        <v>10476.6</v>
      </c>
      <c r="H260" s="49">
        <f t="shared" si="115"/>
        <v>0</v>
      </c>
      <c r="I260" s="49">
        <f t="shared" si="115"/>
        <v>10476.6</v>
      </c>
      <c r="J260" s="49">
        <f t="shared" si="115"/>
        <v>500</v>
      </c>
      <c r="K260" s="17">
        <f t="shared" si="89"/>
        <v>10976.6</v>
      </c>
      <c r="L260" s="49">
        <f t="shared" si="115"/>
        <v>0</v>
      </c>
      <c r="M260" s="17">
        <f t="shared" si="96"/>
        <v>10976.6</v>
      </c>
      <c r="N260" s="49">
        <f t="shared" si="115"/>
        <v>0</v>
      </c>
      <c r="O260" s="17">
        <f t="shared" si="97"/>
        <v>10976.6</v>
      </c>
      <c r="P260" s="49">
        <f t="shared" si="115"/>
        <v>70</v>
      </c>
      <c r="Q260" s="17">
        <f t="shared" si="98"/>
        <v>11046.6</v>
      </c>
    </row>
    <row r="261" spans="1:17" ht="44.25" customHeight="1" x14ac:dyDescent="0.3">
      <c r="A261" s="9" t="s">
        <v>166</v>
      </c>
      <c r="B261" s="52" t="s">
        <v>490</v>
      </c>
      <c r="C261" s="53" t="s">
        <v>331</v>
      </c>
      <c r="D261" s="53" t="s">
        <v>66</v>
      </c>
      <c r="E261" s="53" t="s">
        <v>351</v>
      </c>
      <c r="F261" s="53" t="s">
        <v>488</v>
      </c>
      <c r="G261" s="49">
        <f t="shared" si="115"/>
        <v>10476.6</v>
      </c>
      <c r="H261" s="49">
        <f t="shared" si="115"/>
        <v>0</v>
      </c>
      <c r="I261" s="49">
        <f t="shared" si="115"/>
        <v>10476.6</v>
      </c>
      <c r="J261" s="49">
        <f t="shared" si="115"/>
        <v>500</v>
      </c>
      <c r="K261" s="17">
        <f t="shared" si="89"/>
        <v>10976.6</v>
      </c>
      <c r="L261" s="49">
        <f t="shared" si="115"/>
        <v>0</v>
      </c>
      <c r="M261" s="17">
        <f t="shared" si="96"/>
        <v>10976.6</v>
      </c>
      <c r="N261" s="49">
        <f t="shared" si="115"/>
        <v>0</v>
      </c>
      <c r="O261" s="17">
        <f t="shared" si="97"/>
        <v>10976.6</v>
      </c>
      <c r="P261" s="49">
        <f t="shared" si="115"/>
        <v>70</v>
      </c>
      <c r="Q261" s="17">
        <f t="shared" si="98"/>
        <v>11046.6</v>
      </c>
    </row>
    <row r="262" spans="1:17" ht="16.5" customHeight="1" x14ac:dyDescent="0.3">
      <c r="A262" s="9" t="s">
        <v>405</v>
      </c>
      <c r="B262" s="52" t="s">
        <v>490</v>
      </c>
      <c r="C262" s="53" t="s">
        <v>331</v>
      </c>
      <c r="D262" s="53" t="s">
        <v>66</v>
      </c>
      <c r="E262" s="53" t="s">
        <v>351</v>
      </c>
      <c r="F262" s="53" t="s">
        <v>650</v>
      </c>
      <c r="G262" s="49">
        <v>10476.6</v>
      </c>
      <c r="H262" s="5"/>
      <c r="I262" s="17">
        <f>G262+H262</f>
        <v>10476.6</v>
      </c>
      <c r="J262" s="49">
        <v>500</v>
      </c>
      <c r="K262" s="17">
        <f t="shared" si="89"/>
        <v>10976.6</v>
      </c>
      <c r="L262" s="49"/>
      <c r="M262" s="17">
        <f t="shared" si="96"/>
        <v>10976.6</v>
      </c>
      <c r="N262" s="49"/>
      <c r="O262" s="17">
        <f t="shared" si="97"/>
        <v>10976.6</v>
      </c>
      <c r="P262" s="49">
        <v>70</v>
      </c>
      <c r="Q262" s="17">
        <f t="shared" si="98"/>
        <v>11046.6</v>
      </c>
    </row>
    <row r="263" spans="1:17" ht="43.5" customHeight="1" x14ac:dyDescent="0.3">
      <c r="A263" s="8" t="s">
        <v>14</v>
      </c>
      <c r="B263" s="54">
        <v>543</v>
      </c>
      <c r="C263" s="54" t="s">
        <v>62</v>
      </c>
      <c r="D263" s="54" t="s">
        <v>62</v>
      </c>
      <c r="E263" s="54" t="s">
        <v>63</v>
      </c>
      <c r="F263" s="54" t="s">
        <v>64</v>
      </c>
      <c r="G263" s="3">
        <f>G270+G276+G284+G325+G264</f>
        <v>61011.9</v>
      </c>
      <c r="H263" s="3">
        <f t="shared" ref="H263:I263" si="116">H270+H276+H284+H325+H264</f>
        <v>2081</v>
      </c>
      <c r="I263" s="3">
        <f t="shared" si="116"/>
        <v>63092.9</v>
      </c>
      <c r="J263" s="3">
        <f>J270+J276+J284+J325+J264</f>
        <v>296.2</v>
      </c>
      <c r="K263" s="21">
        <f t="shared" si="89"/>
        <v>63389.1</v>
      </c>
      <c r="L263" s="3">
        <f>L270+L276+L284+L325+L264</f>
        <v>698</v>
      </c>
      <c r="M263" s="21">
        <f t="shared" si="96"/>
        <v>64087.1</v>
      </c>
      <c r="N263" s="3">
        <f>N270+N276+N284+N325+N264</f>
        <v>473.5</v>
      </c>
      <c r="O263" s="21">
        <f t="shared" si="97"/>
        <v>64560.6</v>
      </c>
      <c r="P263" s="3">
        <f>P270+P276+P284+P325+P264</f>
        <v>97.5</v>
      </c>
      <c r="Q263" s="21">
        <f t="shared" si="98"/>
        <v>64658.1</v>
      </c>
    </row>
    <row r="264" spans="1:17" ht="23.45" customHeight="1" x14ac:dyDescent="0.3">
      <c r="A264" s="8" t="s">
        <v>118</v>
      </c>
      <c r="B264" s="54">
        <v>543</v>
      </c>
      <c r="C264" s="54" t="s">
        <v>61</v>
      </c>
      <c r="D264" s="54" t="s">
        <v>132</v>
      </c>
      <c r="E264" s="54" t="s">
        <v>63</v>
      </c>
      <c r="F264" s="54" t="s">
        <v>64</v>
      </c>
      <c r="G264" s="3">
        <f>G265</f>
        <v>2600</v>
      </c>
      <c r="H264" s="3">
        <f t="shared" ref="H264:I268" si="117">H265</f>
        <v>0</v>
      </c>
      <c r="I264" s="3">
        <f t="shared" si="117"/>
        <v>2600</v>
      </c>
      <c r="J264" s="3">
        <f>J265</f>
        <v>0</v>
      </c>
      <c r="K264" s="21">
        <f t="shared" si="89"/>
        <v>2600</v>
      </c>
      <c r="L264" s="3">
        <f>L265</f>
        <v>700</v>
      </c>
      <c r="M264" s="21">
        <f t="shared" si="96"/>
        <v>3300</v>
      </c>
      <c r="N264" s="3">
        <f>N265</f>
        <v>0</v>
      </c>
      <c r="O264" s="21">
        <f t="shared" si="97"/>
        <v>3300</v>
      </c>
      <c r="P264" s="3">
        <f>P265</f>
        <v>0</v>
      </c>
      <c r="Q264" s="21">
        <f t="shared" si="98"/>
        <v>3300</v>
      </c>
    </row>
    <row r="265" spans="1:17" ht="105" x14ac:dyDescent="0.3">
      <c r="A265" s="8" t="s">
        <v>879</v>
      </c>
      <c r="B265" s="52">
        <v>543</v>
      </c>
      <c r="C265" s="52" t="s">
        <v>61</v>
      </c>
      <c r="D265" s="52" t="s">
        <v>132</v>
      </c>
      <c r="E265" s="52" t="s">
        <v>525</v>
      </c>
      <c r="F265" s="52" t="s">
        <v>64</v>
      </c>
      <c r="G265" s="49">
        <f>G266</f>
        <v>2600</v>
      </c>
      <c r="H265" s="49">
        <f t="shared" si="117"/>
        <v>0</v>
      </c>
      <c r="I265" s="49">
        <f t="shared" si="117"/>
        <v>2600</v>
      </c>
      <c r="J265" s="49">
        <f>J266</f>
        <v>0</v>
      </c>
      <c r="K265" s="17">
        <f t="shared" si="89"/>
        <v>2600</v>
      </c>
      <c r="L265" s="49">
        <f>L266</f>
        <v>700</v>
      </c>
      <c r="M265" s="17">
        <f t="shared" si="96"/>
        <v>3300</v>
      </c>
      <c r="N265" s="49">
        <f>N266</f>
        <v>0</v>
      </c>
      <c r="O265" s="17">
        <f t="shared" si="97"/>
        <v>3300</v>
      </c>
      <c r="P265" s="49">
        <f>P266</f>
        <v>0</v>
      </c>
      <c r="Q265" s="17">
        <f t="shared" si="98"/>
        <v>3300</v>
      </c>
    </row>
    <row r="266" spans="1:17" ht="60" customHeight="1" x14ac:dyDescent="0.3">
      <c r="A266" s="9" t="s">
        <v>718</v>
      </c>
      <c r="B266" s="52">
        <v>543</v>
      </c>
      <c r="C266" s="52" t="s">
        <v>61</v>
      </c>
      <c r="D266" s="52" t="s">
        <v>132</v>
      </c>
      <c r="E266" s="52" t="s">
        <v>526</v>
      </c>
      <c r="F266" s="52" t="s">
        <v>64</v>
      </c>
      <c r="G266" s="49">
        <f>G267</f>
        <v>2600</v>
      </c>
      <c r="H266" s="49">
        <f t="shared" si="117"/>
        <v>0</v>
      </c>
      <c r="I266" s="49">
        <f t="shared" si="117"/>
        <v>2600</v>
      </c>
      <c r="J266" s="49">
        <f>J267</f>
        <v>0</v>
      </c>
      <c r="K266" s="17">
        <f t="shared" si="89"/>
        <v>2600</v>
      </c>
      <c r="L266" s="49">
        <f>L267</f>
        <v>700</v>
      </c>
      <c r="M266" s="17">
        <f t="shared" si="96"/>
        <v>3300</v>
      </c>
      <c r="N266" s="49">
        <f>N267</f>
        <v>0</v>
      </c>
      <c r="O266" s="17">
        <f t="shared" si="97"/>
        <v>3300</v>
      </c>
      <c r="P266" s="49">
        <f>P267</f>
        <v>0</v>
      </c>
      <c r="Q266" s="17">
        <f t="shared" si="98"/>
        <v>3300</v>
      </c>
    </row>
    <row r="267" spans="1:17" ht="47.45" customHeight="1" x14ac:dyDescent="0.3">
      <c r="A267" s="9" t="s">
        <v>878</v>
      </c>
      <c r="B267" s="52">
        <v>543</v>
      </c>
      <c r="C267" s="52" t="s">
        <v>61</v>
      </c>
      <c r="D267" s="52" t="s">
        <v>132</v>
      </c>
      <c r="E267" s="48" t="s">
        <v>528</v>
      </c>
      <c r="F267" s="52" t="s">
        <v>64</v>
      </c>
      <c r="G267" s="49">
        <f>G268</f>
        <v>2600</v>
      </c>
      <c r="H267" s="49">
        <f t="shared" si="117"/>
        <v>0</v>
      </c>
      <c r="I267" s="49">
        <f t="shared" si="117"/>
        <v>2600</v>
      </c>
      <c r="J267" s="49">
        <f>J268</f>
        <v>0</v>
      </c>
      <c r="K267" s="17">
        <f t="shared" si="89"/>
        <v>2600</v>
      </c>
      <c r="L267" s="49">
        <f>L268</f>
        <v>700</v>
      </c>
      <c r="M267" s="17">
        <f t="shared" si="96"/>
        <v>3300</v>
      </c>
      <c r="N267" s="49">
        <f>N268</f>
        <v>0</v>
      </c>
      <c r="O267" s="17">
        <f t="shared" si="97"/>
        <v>3300</v>
      </c>
      <c r="P267" s="49">
        <f>P268</f>
        <v>0</v>
      </c>
      <c r="Q267" s="17">
        <f t="shared" si="98"/>
        <v>3300</v>
      </c>
    </row>
    <row r="268" spans="1:17" ht="45" customHeight="1" x14ac:dyDescent="0.3">
      <c r="A268" s="10" t="s">
        <v>166</v>
      </c>
      <c r="B268" s="52">
        <v>543</v>
      </c>
      <c r="C268" s="52" t="s">
        <v>61</v>
      </c>
      <c r="D268" s="52" t="s">
        <v>132</v>
      </c>
      <c r="E268" s="48" t="s">
        <v>528</v>
      </c>
      <c r="F268" s="52" t="s">
        <v>488</v>
      </c>
      <c r="G268" s="49">
        <f>G269</f>
        <v>2600</v>
      </c>
      <c r="H268" s="49">
        <f t="shared" si="117"/>
        <v>0</v>
      </c>
      <c r="I268" s="49">
        <f t="shared" si="117"/>
        <v>2600</v>
      </c>
      <c r="J268" s="49">
        <f>J269</f>
        <v>0</v>
      </c>
      <c r="K268" s="17">
        <f t="shared" si="89"/>
        <v>2600</v>
      </c>
      <c r="L268" s="49">
        <f>L269</f>
        <v>700</v>
      </c>
      <c r="M268" s="17">
        <f t="shared" si="96"/>
        <v>3300</v>
      </c>
      <c r="N268" s="49">
        <f>N269</f>
        <v>0</v>
      </c>
      <c r="O268" s="17">
        <f t="shared" si="97"/>
        <v>3300</v>
      </c>
      <c r="P268" s="49">
        <f>P269</f>
        <v>0</v>
      </c>
      <c r="Q268" s="17">
        <f t="shared" si="98"/>
        <v>3300</v>
      </c>
    </row>
    <row r="269" spans="1:17" ht="21" customHeight="1" x14ac:dyDescent="0.3">
      <c r="A269" s="10" t="s">
        <v>174</v>
      </c>
      <c r="B269" s="52">
        <v>543</v>
      </c>
      <c r="C269" s="52" t="s">
        <v>61</v>
      </c>
      <c r="D269" s="52" t="s">
        <v>132</v>
      </c>
      <c r="E269" s="48" t="s">
        <v>528</v>
      </c>
      <c r="F269" s="52" t="s">
        <v>489</v>
      </c>
      <c r="G269" s="49">
        <v>2600</v>
      </c>
      <c r="H269" s="5"/>
      <c r="I269" s="17">
        <f t="shared" si="101"/>
        <v>2600</v>
      </c>
      <c r="J269" s="49"/>
      <c r="K269" s="17">
        <f t="shared" si="89"/>
        <v>2600</v>
      </c>
      <c r="L269" s="49">
        <v>700</v>
      </c>
      <c r="M269" s="17">
        <f t="shared" si="96"/>
        <v>3300</v>
      </c>
      <c r="N269" s="49"/>
      <c r="O269" s="17">
        <f t="shared" si="97"/>
        <v>3300</v>
      </c>
      <c r="P269" s="49"/>
      <c r="Q269" s="17">
        <f t="shared" si="98"/>
        <v>3300</v>
      </c>
    </row>
    <row r="270" spans="1:17" x14ac:dyDescent="0.3">
      <c r="A270" s="8" t="s">
        <v>169</v>
      </c>
      <c r="B270" s="54">
        <v>543</v>
      </c>
      <c r="C270" s="54" t="s">
        <v>90</v>
      </c>
      <c r="D270" s="54" t="s">
        <v>61</v>
      </c>
      <c r="E270" s="54" t="s">
        <v>63</v>
      </c>
      <c r="F270" s="54" t="s">
        <v>64</v>
      </c>
      <c r="G270" s="3">
        <f>G271</f>
        <v>100</v>
      </c>
      <c r="H270" s="3">
        <f t="shared" ref="H270:I271" si="118">H271</f>
        <v>0</v>
      </c>
      <c r="I270" s="3">
        <f t="shared" si="118"/>
        <v>100</v>
      </c>
      <c r="J270" s="3">
        <f>J271</f>
        <v>0</v>
      </c>
      <c r="K270" s="17">
        <f t="shared" si="89"/>
        <v>100</v>
      </c>
      <c r="L270" s="3">
        <f>L271</f>
        <v>0</v>
      </c>
      <c r="M270" s="17">
        <f t="shared" si="96"/>
        <v>100</v>
      </c>
      <c r="N270" s="3">
        <f>N271</f>
        <v>0</v>
      </c>
      <c r="O270" s="17">
        <f t="shared" si="97"/>
        <v>100</v>
      </c>
      <c r="P270" s="3">
        <f>P271</f>
        <v>0</v>
      </c>
      <c r="Q270" s="17">
        <f t="shared" si="98"/>
        <v>100</v>
      </c>
    </row>
    <row r="271" spans="1:17" ht="45" x14ac:dyDescent="0.3">
      <c r="A271" s="9" t="s">
        <v>647</v>
      </c>
      <c r="B271" s="52">
        <v>543</v>
      </c>
      <c r="C271" s="52" t="s">
        <v>90</v>
      </c>
      <c r="D271" s="52" t="s">
        <v>61</v>
      </c>
      <c r="E271" s="52" t="s">
        <v>170</v>
      </c>
      <c r="F271" s="53" t="s">
        <v>64</v>
      </c>
      <c r="G271" s="49">
        <f>G272</f>
        <v>100</v>
      </c>
      <c r="H271" s="49">
        <f t="shared" si="118"/>
        <v>0</v>
      </c>
      <c r="I271" s="49">
        <f>I272</f>
        <v>100</v>
      </c>
      <c r="J271" s="49">
        <f>J272</f>
        <v>0</v>
      </c>
      <c r="K271" s="17">
        <f t="shared" si="89"/>
        <v>100</v>
      </c>
      <c r="L271" s="49">
        <f>L272</f>
        <v>0</v>
      </c>
      <c r="M271" s="17">
        <f t="shared" si="96"/>
        <v>100</v>
      </c>
      <c r="N271" s="49">
        <f>N272</f>
        <v>0</v>
      </c>
      <c r="O271" s="17">
        <f t="shared" si="97"/>
        <v>100</v>
      </c>
      <c r="P271" s="49">
        <f>P272</f>
        <v>0</v>
      </c>
      <c r="Q271" s="17">
        <f t="shared" si="98"/>
        <v>100</v>
      </c>
    </row>
    <row r="272" spans="1:17" ht="46.5" customHeight="1" x14ac:dyDescent="0.3">
      <c r="A272" s="9" t="s">
        <v>172</v>
      </c>
      <c r="B272" s="52">
        <v>543</v>
      </c>
      <c r="C272" s="52" t="s">
        <v>90</v>
      </c>
      <c r="D272" s="52" t="s">
        <v>61</v>
      </c>
      <c r="E272" s="52" t="s">
        <v>547</v>
      </c>
      <c r="F272" s="53" t="s">
        <v>64</v>
      </c>
      <c r="G272" s="49">
        <f t="shared" ref="G272:P274" si="119">G273</f>
        <v>100</v>
      </c>
      <c r="H272" s="49">
        <f t="shared" si="119"/>
        <v>0</v>
      </c>
      <c r="I272" s="49">
        <f>I273</f>
        <v>100</v>
      </c>
      <c r="J272" s="49">
        <f t="shared" si="119"/>
        <v>0</v>
      </c>
      <c r="K272" s="17">
        <f t="shared" si="89"/>
        <v>100</v>
      </c>
      <c r="L272" s="49">
        <f t="shared" si="119"/>
        <v>0</v>
      </c>
      <c r="M272" s="17">
        <f t="shared" si="96"/>
        <v>100</v>
      </c>
      <c r="N272" s="49">
        <f t="shared" si="119"/>
        <v>0</v>
      </c>
      <c r="O272" s="17">
        <f t="shared" si="97"/>
        <v>100</v>
      </c>
      <c r="P272" s="49">
        <f t="shared" si="119"/>
        <v>0</v>
      </c>
      <c r="Q272" s="17">
        <f t="shared" si="98"/>
        <v>100</v>
      </c>
    </row>
    <row r="273" spans="1:17" ht="31.9" customHeight="1" x14ac:dyDescent="0.3">
      <c r="A273" s="9" t="s">
        <v>173</v>
      </c>
      <c r="B273" s="52">
        <v>543</v>
      </c>
      <c r="C273" s="52" t="s">
        <v>90</v>
      </c>
      <c r="D273" s="52" t="s">
        <v>61</v>
      </c>
      <c r="E273" s="48" t="s">
        <v>766</v>
      </c>
      <c r="F273" s="53" t="s">
        <v>64</v>
      </c>
      <c r="G273" s="49">
        <f t="shared" si="119"/>
        <v>100</v>
      </c>
      <c r="H273" s="49">
        <f t="shared" si="119"/>
        <v>0</v>
      </c>
      <c r="I273" s="49">
        <f t="shared" si="119"/>
        <v>100</v>
      </c>
      <c r="J273" s="49">
        <f t="shared" si="119"/>
        <v>0</v>
      </c>
      <c r="K273" s="17">
        <f t="shared" si="89"/>
        <v>100</v>
      </c>
      <c r="L273" s="49">
        <f t="shared" si="119"/>
        <v>0</v>
      </c>
      <c r="M273" s="17">
        <f t="shared" si="96"/>
        <v>100</v>
      </c>
      <c r="N273" s="49">
        <f t="shared" si="119"/>
        <v>0</v>
      </c>
      <c r="O273" s="17">
        <f t="shared" si="97"/>
        <v>100</v>
      </c>
      <c r="P273" s="49">
        <f t="shared" si="119"/>
        <v>0</v>
      </c>
      <c r="Q273" s="17">
        <f t="shared" si="98"/>
        <v>100</v>
      </c>
    </row>
    <row r="274" spans="1:17" ht="44.25" customHeight="1" x14ac:dyDescent="0.3">
      <c r="A274" s="9" t="s">
        <v>166</v>
      </c>
      <c r="B274" s="52">
        <v>543</v>
      </c>
      <c r="C274" s="52" t="s">
        <v>90</v>
      </c>
      <c r="D274" s="52" t="s">
        <v>61</v>
      </c>
      <c r="E274" s="48" t="s">
        <v>766</v>
      </c>
      <c r="F274" s="52">
        <v>600</v>
      </c>
      <c r="G274" s="49">
        <f t="shared" si="119"/>
        <v>100</v>
      </c>
      <c r="H274" s="49">
        <f t="shared" si="119"/>
        <v>0</v>
      </c>
      <c r="I274" s="49">
        <f t="shared" si="119"/>
        <v>100</v>
      </c>
      <c r="J274" s="49">
        <f t="shared" si="119"/>
        <v>0</v>
      </c>
      <c r="K274" s="17">
        <f t="shared" si="89"/>
        <v>100</v>
      </c>
      <c r="L274" s="49">
        <f t="shared" si="119"/>
        <v>0</v>
      </c>
      <c r="M274" s="17">
        <f t="shared" si="96"/>
        <v>100</v>
      </c>
      <c r="N274" s="49">
        <f t="shared" si="119"/>
        <v>0</v>
      </c>
      <c r="O274" s="17">
        <f t="shared" si="97"/>
        <v>100</v>
      </c>
      <c r="P274" s="49">
        <f t="shared" si="119"/>
        <v>0</v>
      </c>
      <c r="Q274" s="17">
        <f t="shared" si="98"/>
        <v>100</v>
      </c>
    </row>
    <row r="275" spans="1:17" ht="16.5" customHeight="1" x14ac:dyDescent="0.3">
      <c r="A275" s="9" t="s">
        <v>174</v>
      </c>
      <c r="B275" s="52">
        <v>543</v>
      </c>
      <c r="C275" s="52" t="s">
        <v>90</v>
      </c>
      <c r="D275" s="52" t="s">
        <v>61</v>
      </c>
      <c r="E275" s="48" t="s">
        <v>766</v>
      </c>
      <c r="F275" s="52">
        <v>610</v>
      </c>
      <c r="G275" s="49">
        <v>100</v>
      </c>
      <c r="H275" s="5"/>
      <c r="I275" s="17">
        <f t="shared" si="101"/>
        <v>100</v>
      </c>
      <c r="J275" s="49"/>
      <c r="K275" s="17">
        <f t="shared" si="89"/>
        <v>100</v>
      </c>
      <c r="L275" s="49"/>
      <c r="M275" s="17">
        <f t="shared" si="96"/>
        <v>100</v>
      </c>
      <c r="N275" s="49"/>
      <c r="O275" s="17">
        <f t="shared" si="97"/>
        <v>100</v>
      </c>
      <c r="P275" s="49"/>
      <c r="Q275" s="17">
        <f t="shared" si="98"/>
        <v>100</v>
      </c>
    </row>
    <row r="276" spans="1:17" x14ac:dyDescent="0.3">
      <c r="A276" s="8" t="s">
        <v>220</v>
      </c>
      <c r="B276" s="54">
        <v>543</v>
      </c>
      <c r="C276" s="54" t="s">
        <v>108</v>
      </c>
      <c r="D276" s="54" t="s">
        <v>62</v>
      </c>
      <c r="E276" s="54" t="s">
        <v>63</v>
      </c>
      <c r="F276" s="54" t="s">
        <v>64</v>
      </c>
      <c r="G276" s="3">
        <f t="shared" ref="G276:P282" si="120">G277</f>
        <v>25398.400000000001</v>
      </c>
      <c r="H276" s="3">
        <f t="shared" si="120"/>
        <v>0</v>
      </c>
      <c r="I276" s="3">
        <f t="shared" si="120"/>
        <v>25398.400000000001</v>
      </c>
      <c r="J276" s="3">
        <f t="shared" si="120"/>
        <v>40.799999999999997</v>
      </c>
      <c r="K276" s="21">
        <f t="shared" ref="K276:K342" si="121">I276+J276</f>
        <v>25439.200000000001</v>
      </c>
      <c r="L276" s="3">
        <f t="shared" si="120"/>
        <v>0</v>
      </c>
      <c r="M276" s="21">
        <f t="shared" si="96"/>
        <v>25439.200000000001</v>
      </c>
      <c r="N276" s="3">
        <f t="shared" si="120"/>
        <v>0</v>
      </c>
      <c r="O276" s="21">
        <f t="shared" si="97"/>
        <v>25439.200000000001</v>
      </c>
      <c r="P276" s="3">
        <f t="shared" si="120"/>
        <v>40</v>
      </c>
      <c r="Q276" s="21">
        <f t="shared" si="98"/>
        <v>25479.200000000001</v>
      </c>
    </row>
    <row r="277" spans="1:17" ht="16.149999999999999" customHeight="1" x14ac:dyDescent="0.3">
      <c r="A277" s="9" t="s">
        <v>399</v>
      </c>
      <c r="B277" s="52">
        <v>543</v>
      </c>
      <c r="C277" s="53" t="s">
        <v>108</v>
      </c>
      <c r="D277" s="53" t="s">
        <v>78</v>
      </c>
      <c r="E277" s="53" t="s">
        <v>63</v>
      </c>
      <c r="F277" s="53" t="s">
        <v>64</v>
      </c>
      <c r="G277" s="49">
        <f t="shared" si="120"/>
        <v>25398.400000000001</v>
      </c>
      <c r="H277" s="49">
        <f t="shared" si="120"/>
        <v>0</v>
      </c>
      <c r="I277" s="49">
        <f t="shared" si="120"/>
        <v>25398.400000000001</v>
      </c>
      <c r="J277" s="49">
        <f t="shared" si="120"/>
        <v>40.799999999999997</v>
      </c>
      <c r="K277" s="17">
        <f t="shared" si="121"/>
        <v>25439.200000000001</v>
      </c>
      <c r="L277" s="49">
        <f t="shared" si="120"/>
        <v>0</v>
      </c>
      <c r="M277" s="17">
        <f t="shared" si="96"/>
        <v>25439.200000000001</v>
      </c>
      <c r="N277" s="49">
        <f t="shared" si="120"/>
        <v>0</v>
      </c>
      <c r="O277" s="17">
        <f t="shared" si="97"/>
        <v>25439.200000000001</v>
      </c>
      <c r="P277" s="49">
        <f t="shared" si="120"/>
        <v>40</v>
      </c>
      <c r="Q277" s="17">
        <f t="shared" si="98"/>
        <v>25479.200000000001</v>
      </c>
    </row>
    <row r="278" spans="1:17" ht="33" customHeight="1" x14ac:dyDescent="0.3">
      <c r="A278" s="9" t="s">
        <v>651</v>
      </c>
      <c r="B278" s="52">
        <v>543</v>
      </c>
      <c r="C278" s="53" t="s">
        <v>108</v>
      </c>
      <c r="D278" s="53" t="s">
        <v>78</v>
      </c>
      <c r="E278" s="53" t="s">
        <v>258</v>
      </c>
      <c r="F278" s="53" t="s">
        <v>64</v>
      </c>
      <c r="G278" s="49">
        <f t="shared" si="120"/>
        <v>25398.400000000001</v>
      </c>
      <c r="H278" s="49">
        <f t="shared" si="120"/>
        <v>0</v>
      </c>
      <c r="I278" s="49">
        <f t="shared" si="120"/>
        <v>25398.400000000001</v>
      </c>
      <c r="J278" s="49">
        <f t="shared" si="120"/>
        <v>40.799999999999997</v>
      </c>
      <c r="K278" s="17">
        <f t="shared" si="121"/>
        <v>25439.200000000001</v>
      </c>
      <c r="L278" s="49">
        <f t="shared" si="120"/>
        <v>0</v>
      </c>
      <c r="M278" s="17">
        <f t="shared" si="96"/>
        <v>25439.200000000001</v>
      </c>
      <c r="N278" s="49">
        <f t="shared" si="120"/>
        <v>0</v>
      </c>
      <c r="O278" s="17">
        <f t="shared" si="97"/>
        <v>25439.200000000001</v>
      </c>
      <c r="P278" s="49">
        <f t="shared" si="120"/>
        <v>40</v>
      </c>
      <c r="Q278" s="17">
        <f t="shared" si="98"/>
        <v>25479.200000000001</v>
      </c>
    </row>
    <row r="279" spans="1:17" ht="60" x14ac:dyDescent="0.3">
      <c r="A279" s="9" t="s">
        <v>400</v>
      </c>
      <c r="B279" s="52">
        <v>543</v>
      </c>
      <c r="C279" s="53" t="s">
        <v>108</v>
      </c>
      <c r="D279" s="53" t="s">
        <v>78</v>
      </c>
      <c r="E279" s="53" t="s">
        <v>260</v>
      </c>
      <c r="F279" s="53" t="s">
        <v>64</v>
      </c>
      <c r="G279" s="49">
        <f t="shared" si="120"/>
        <v>25398.400000000001</v>
      </c>
      <c r="H279" s="49">
        <f t="shared" si="120"/>
        <v>0</v>
      </c>
      <c r="I279" s="49">
        <f t="shared" si="120"/>
        <v>25398.400000000001</v>
      </c>
      <c r="J279" s="49">
        <f t="shared" si="120"/>
        <v>40.799999999999997</v>
      </c>
      <c r="K279" s="17">
        <f t="shared" si="121"/>
        <v>25439.200000000001</v>
      </c>
      <c r="L279" s="49">
        <f t="shared" si="120"/>
        <v>0</v>
      </c>
      <c r="M279" s="17">
        <f t="shared" si="96"/>
        <v>25439.200000000001</v>
      </c>
      <c r="N279" s="49">
        <f t="shared" si="120"/>
        <v>0</v>
      </c>
      <c r="O279" s="17">
        <f t="shared" si="97"/>
        <v>25439.200000000001</v>
      </c>
      <c r="P279" s="49">
        <f t="shared" si="120"/>
        <v>40</v>
      </c>
      <c r="Q279" s="17">
        <f t="shared" si="98"/>
        <v>25479.200000000001</v>
      </c>
    </row>
    <row r="280" spans="1:17" ht="32.450000000000003" customHeight="1" x14ac:dyDescent="0.3">
      <c r="A280" s="9" t="s">
        <v>277</v>
      </c>
      <c r="B280" s="52">
        <v>543</v>
      </c>
      <c r="C280" s="53" t="s">
        <v>108</v>
      </c>
      <c r="D280" s="53" t="s">
        <v>78</v>
      </c>
      <c r="E280" s="53" t="s">
        <v>261</v>
      </c>
      <c r="F280" s="53" t="s">
        <v>64</v>
      </c>
      <c r="G280" s="49">
        <f t="shared" si="120"/>
        <v>25398.400000000001</v>
      </c>
      <c r="H280" s="49">
        <f t="shared" si="120"/>
        <v>0</v>
      </c>
      <c r="I280" s="49">
        <f t="shared" si="120"/>
        <v>25398.400000000001</v>
      </c>
      <c r="J280" s="49">
        <f t="shared" si="120"/>
        <v>40.799999999999997</v>
      </c>
      <c r="K280" s="17">
        <f t="shared" si="121"/>
        <v>25439.200000000001</v>
      </c>
      <c r="L280" s="49">
        <f t="shared" si="120"/>
        <v>0</v>
      </c>
      <c r="M280" s="17">
        <f t="shared" si="96"/>
        <v>25439.200000000001</v>
      </c>
      <c r="N280" s="49">
        <f t="shared" si="120"/>
        <v>0</v>
      </c>
      <c r="O280" s="17">
        <f t="shared" si="97"/>
        <v>25439.200000000001</v>
      </c>
      <c r="P280" s="49">
        <f t="shared" si="120"/>
        <v>40</v>
      </c>
      <c r="Q280" s="17">
        <f t="shared" si="98"/>
        <v>25479.200000000001</v>
      </c>
    </row>
    <row r="281" spans="1:17" ht="60" x14ac:dyDescent="0.3">
      <c r="A281" s="9" t="s">
        <v>401</v>
      </c>
      <c r="B281" s="52">
        <v>543</v>
      </c>
      <c r="C281" s="53" t="s">
        <v>108</v>
      </c>
      <c r="D281" s="53" t="s">
        <v>78</v>
      </c>
      <c r="E281" s="53" t="s">
        <v>263</v>
      </c>
      <c r="F281" s="53" t="s">
        <v>64</v>
      </c>
      <c r="G281" s="49">
        <f t="shared" si="120"/>
        <v>25398.400000000001</v>
      </c>
      <c r="H281" s="49">
        <f t="shared" si="120"/>
        <v>0</v>
      </c>
      <c r="I281" s="49">
        <f t="shared" si="120"/>
        <v>25398.400000000001</v>
      </c>
      <c r="J281" s="49">
        <f t="shared" si="120"/>
        <v>40.799999999999997</v>
      </c>
      <c r="K281" s="17">
        <f t="shared" si="121"/>
        <v>25439.200000000001</v>
      </c>
      <c r="L281" s="49">
        <f t="shared" si="120"/>
        <v>0</v>
      </c>
      <c r="M281" s="17">
        <f t="shared" si="96"/>
        <v>25439.200000000001</v>
      </c>
      <c r="N281" s="49">
        <f t="shared" si="120"/>
        <v>0</v>
      </c>
      <c r="O281" s="17">
        <f t="shared" si="97"/>
        <v>25439.200000000001</v>
      </c>
      <c r="P281" s="49">
        <f t="shared" si="120"/>
        <v>40</v>
      </c>
      <c r="Q281" s="17">
        <f t="shared" si="98"/>
        <v>25479.200000000001</v>
      </c>
    </row>
    <row r="282" spans="1:17" ht="45.75" customHeight="1" x14ac:dyDescent="0.3">
      <c r="A282" s="9" t="s">
        <v>166</v>
      </c>
      <c r="B282" s="52">
        <v>543</v>
      </c>
      <c r="C282" s="53" t="s">
        <v>108</v>
      </c>
      <c r="D282" s="53" t="s">
        <v>78</v>
      </c>
      <c r="E282" s="53" t="s">
        <v>263</v>
      </c>
      <c r="F282" s="53">
        <v>600</v>
      </c>
      <c r="G282" s="49">
        <f t="shared" si="120"/>
        <v>25398.400000000001</v>
      </c>
      <c r="H282" s="49">
        <f t="shared" si="120"/>
        <v>0</v>
      </c>
      <c r="I282" s="49">
        <f t="shared" si="120"/>
        <v>25398.400000000001</v>
      </c>
      <c r="J282" s="49">
        <f t="shared" si="120"/>
        <v>40.799999999999997</v>
      </c>
      <c r="K282" s="17">
        <f t="shared" si="121"/>
        <v>25439.200000000001</v>
      </c>
      <c r="L282" s="49">
        <f t="shared" si="120"/>
        <v>0</v>
      </c>
      <c r="M282" s="17">
        <f t="shared" si="96"/>
        <v>25439.200000000001</v>
      </c>
      <c r="N282" s="49">
        <f t="shared" si="120"/>
        <v>0</v>
      </c>
      <c r="O282" s="17">
        <f t="shared" si="97"/>
        <v>25439.200000000001</v>
      </c>
      <c r="P282" s="49">
        <f t="shared" si="120"/>
        <v>40</v>
      </c>
      <c r="Q282" s="17">
        <f t="shared" si="98"/>
        <v>25479.200000000001</v>
      </c>
    </row>
    <row r="283" spans="1:17" ht="18.75" customHeight="1" x14ac:dyDescent="0.3">
      <c r="A283" s="9" t="s">
        <v>174</v>
      </c>
      <c r="B283" s="52">
        <v>543</v>
      </c>
      <c r="C283" s="53" t="s">
        <v>108</v>
      </c>
      <c r="D283" s="53" t="s">
        <v>78</v>
      </c>
      <c r="E283" s="53" t="s">
        <v>263</v>
      </c>
      <c r="F283" s="53">
        <v>610</v>
      </c>
      <c r="G283" s="49">
        <v>25398.400000000001</v>
      </c>
      <c r="H283" s="5"/>
      <c r="I283" s="17">
        <f t="shared" si="101"/>
        <v>25398.400000000001</v>
      </c>
      <c r="J283" s="49">
        <v>40.799999999999997</v>
      </c>
      <c r="K283" s="17">
        <f t="shared" si="121"/>
        <v>25439.200000000001</v>
      </c>
      <c r="L283" s="49"/>
      <c r="M283" s="17">
        <f t="shared" si="96"/>
        <v>25439.200000000001</v>
      </c>
      <c r="N283" s="49"/>
      <c r="O283" s="17">
        <f t="shared" si="97"/>
        <v>25439.200000000001</v>
      </c>
      <c r="P283" s="49">
        <v>40</v>
      </c>
      <c r="Q283" s="17">
        <f t="shared" si="98"/>
        <v>25479.200000000001</v>
      </c>
    </row>
    <row r="284" spans="1:17" ht="16.5" customHeight="1" x14ac:dyDescent="0.3">
      <c r="A284" s="8" t="s">
        <v>273</v>
      </c>
      <c r="B284" s="54">
        <v>543</v>
      </c>
      <c r="C284" s="74" t="s">
        <v>183</v>
      </c>
      <c r="D284" s="74" t="s">
        <v>62</v>
      </c>
      <c r="E284" s="74" t="s">
        <v>63</v>
      </c>
      <c r="F284" s="74" t="s">
        <v>64</v>
      </c>
      <c r="G284" s="3">
        <f>G285+G311</f>
        <v>32234.199999999997</v>
      </c>
      <c r="H284" s="3">
        <f t="shared" ref="H284:I284" si="122">H285+H311</f>
        <v>2081</v>
      </c>
      <c r="I284" s="3">
        <f t="shared" si="122"/>
        <v>34315.199999999997</v>
      </c>
      <c r="J284" s="3">
        <f>J285+J311</f>
        <v>255.39999999999998</v>
      </c>
      <c r="K284" s="21">
        <f t="shared" si="121"/>
        <v>34570.6</v>
      </c>
      <c r="L284" s="3">
        <f>L285+L311</f>
        <v>-2</v>
      </c>
      <c r="M284" s="21">
        <f t="shared" si="96"/>
        <v>34568.6</v>
      </c>
      <c r="N284" s="3">
        <f>N285+N311</f>
        <v>473.5</v>
      </c>
      <c r="O284" s="21">
        <f t="shared" si="97"/>
        <v>35042.1</v>
      </c>
      <c r="P284" s="3">
        <f>P285+P311</f>
        <v>57.5</v>
      </c>
      <c r="Q284" s="21">
        <f t="shared" si="98"/>
        <v>35099.599999999999</v>
      </c>
    </row>
    <row r="285" spans="1:17" x14ac:dyDescent="0.3">
      <c r="A285" s="9" t="s">
        <v>274</v>
      </c>
      <c r="B285" s="52">
        <v>543</v>
      </c>
      <c r="C285" s="53" t="s">
        <v>183</v>
      </c>
      <c r="D285" s="53" t="s">
        <v>61</v>
      </c>
      <c r="E285" s="53" t="s">
        <v>63</v>
      </c>
      <c r="F285" s="53" t="s">
        <v>64</v>
      </c>
      <c r="G285" s="49">
        <f>G286</f>
        <v>27544.6</v>
      </c>
      <c r="H285" s="49">
        <f t="shared" ref="H285:I286" si="123">H286</f>
        <v>2081</v>
      </c>
      <c r="I285" s="49">
        <f t="shared" si="123"/>
        <v>29625.599999999999</v>
      </c>
      <c r="J285" s="49">
        <f>J286</f>
        <v>227.7</v>
      </c>
      <c r="K285" s="17">
        <f t="shared" si="121"/>
        <v>29853.3</v>
      </c>
      <c r="L285" s="49">
        <f>L286</f>
        <v>-2</v>
      </c>
      <c r="M285" s="17">
        <f t="shared" ref="M285:M351" si="124">K285+L285</f>
        <v>29851.3</v>
      </c>
      <c r="N285" s="49">
        <f>N286</f>
        <v>473.5</v>
      </c>
      <c r="O285" s="17">
        <f t="shared" ref="O285:O351" si="125">M285+N285</f>
        <v>30324.799999999999</v>
      </c>
      <c r="P285" s="49">
        <f>P286</f>
        <v>0</v>
      </c>
      <c r="Q285" s="17">
        <f t="shared" ref="Q285:Q351" si="126">O285+P285</f>
        <v>30324.799999999999</v>
      </c>
    </row>
    <row r="286" spans="1:17" ht="30" customHeight="1" x14ac:dyDescent="0.3">
      <c r="A286" s="9" t="s">
        <v>651</v>
      </c>
      <c r="B286" s="52">
        <v>543</v>
      </c>
      <c r="C286" s="53" t="s">
        <v>183</v>
      </c>
      <c r="D286" s="53" t="s">
        <v>61</v>
      </c>
      <c r="E286" s="53" t="s">
        <v>258</v>
      </c>
      <c r="F286" s="53" t="s">
        <v>64</v>
      </c>
      <c r="G286" s="49">
        <f>G287</f>
        <v>27544.6</v>
      </c>
      <c r="H286" s="49">
        <f t="shared" si="123"/>
        <v>2081</v>
      </c>
      <c r="I286" s="49">
        <f t="shared" si="123"/>
        <v>29625.599999999999</v>
      </c>
      <c r="J286" s="49">
        <f>J287</f>
        <v>227.7</v>
      </c>
      <c r="K286" s="17">
        <f t="shared" si="121"/>
        <v>29853.3</v>
      </c>
      <c r="L286" s="49">
        <f>L287</f>
        <v>-2</v>
      </c>
      <c r="M286" s="17">
        <f t="shared" si="124"/>
        <v>29851.3</v>
      </c>
      <c r="N286" s="49">
        <f>N287</f>
        <v>473.5</v>
      </c>
      <c r="O286" s="17">
        <f t="shared" si="125"/>
        <v>30324.799999999999</v>
      </c>
      <c r="P286" s="49">
        <f>P287</f>
        <v>0</v>
      </c>
      <c r="Q286" s="17">
        <f t="shared" si="126"/>
        <v>30324.799999999999</v>
      </c>
    </row>
    <row r="287" spans="1:17" ht="45" x14ac:dyDescent="0.3">
      <c r="A287" s="9" t="s">
        <v>275</v>
      </c>
      <c r="B287" s="52">
        <v>543</v>
      </c>
      <c r="C287" s="53" t="s">
        <v>183</v>
      </c>
      <c r="D287" s="53" t="s">
        <v>61</v>
      </c>
      <c r="E287" s="53" t="s">
        <v>276</v>
      </c>
      <c r="F287" s="53" t="s">
        <v>64</v>
      </c>
      <c r="G287" s="49">
        <f>G288+G301</f>
        <v>27544.6</v>
      </c>
      <c r="H287" s="49">
        <f t="shared" ref="H287:I287" si="127">H288+H301</f>
        <v>2081</v>
      </c>
      <c r="I287" s="49">
        <f t="shared" si="127"/>
        <v>29625.599999999999</v>
      </c>
      <c r="J287" s="49">
        <f>J288+J301</f>
        <v>227.7</v>
      </c>
      <c r="K287" s="17">
        <f t="shared" si="121"/>
        <v>29853.3</v>
      </c>
      <c r="L287" s="49">
        <f>L288+L301</f>
        <v>-2</v>
      </c>
      <c r="M287" s="17">
        <f t="shared" si="124"/>
        <v>29851.3</v>
      </c>
      <c r="N287" s="49">
        <f>N288+N301</f>
        <v>473.5</v>
      </c>
      <c r="O287" s="17">
        <f t="shared" si="125"/>
        <v>30324.799999999999</v>
      </c>
      <c r="P287" s="49">
        <f>P288+P301</f>
        <v>0</v>
      </c>
      <c r="Q287" s="17">
        <f t="shared" si="126"/>
        <v>30324.799999999999</v>
      </c>
    </row>
    <row r="288" spans="1:17" ht="34.9" customHeight="1" x14ac:dyDescent="0.3">
      <c r="A288" s="9" t="s">
        <v>277</v>
      </c>
      <c r="B288" s="52">
        <v>543</v>
      </c>
      <c r="C288" s="53" t="s">
        <v>183</v>
      </c>
      <c r="D288" s="53" t="s">
        <v>61</v>
      </c>
      <c r="E288" s="53" t="s">
        <v>278</v>
      </c>
      <c r="F288" s="53" t="s">
        <v>64</v>
      </c>
      <c r="G288" s="49">
        <f>G289+G292+G298</f>
        <v>11468</v>
      </c>
      <c r="H288" s="49">
        <f t="shared" ref="H288:I288" si="128">H289+H292+H298</f>
        <v>2081</v>
      </c>
      <c r="I288" s="49">
        <f t="shared" si="128"/>
        <v>13549</v>
      </c>
      <c r="J288" s="49">
        <f>J289+J292+J298</f>
        <v>53.1</v>
      </c>
      <c r="K288" s="17">
        <f t="shared" si="121"/>
        <v>13602.1</v>
      </c>
      <c r="L288" s="49">
        <f>L289+L292+L298</f>
        <v>-2</v>
      </c>
      <c r="M288" s="17">
        <f t="shared" si="124"/>
        <v>13600.1</v>
      </c>
      <c r="N288" s="49">
        <f>N289+N292+N298</f>
        <v>0</v>
      </c>
      <c r="O288" s="17">
        <f t="shared" si="125"/>
        <v>13600.1</v>
      </c>
      <c r="P288" s="49">
        <f>P289+P292+P298</f>
        <v>0</v>
      </c>
      <c r="Q288" s="17">
        <f t="shared" si="126"/>
        <v>13600.1</v>
      </c>
    </row>
    <row r="289" spans="1:17" ht="44.25" customHeight="1" x14ac:dyDescent="0.3">
      <c r="A289" s="9" t="s">
        <v>279</v>
      </c>
      <c r="B289" s="52">
        <v>543</v>
      </c>
      <c r="C289" s="53" t="s">
        <v>183</v>
      </c>
      <c r="D289" s="53" t="s">
        <v>61</v>
      </c>
      <c r="E289" s="53" t="s">
        <v>280</v>
      </c>
      <c r="F289" s="53" t="s">
        <v>64</v>
      </c>
      <c r="G289" s="49">
        <f t="shared" ref="G289:P290" si="129">G290</f>
        <v>8842.7999999999993</v>
      </c>
      <c r="H289" s="49">
        <f t="shared" si="129"/>
        <v>2081</v>
      </c>
      <c r="I289" s="49">
        <f t="shared" si="129"/>
        <v>10923.8</v>
      </c>
      <c r="J289" s="49">
        <f t="shared" si="129"/>
        <v>0</v>
      </c>
      <c r="K289" s="17">
        <f t="shared" si="121"/>
        <v>10923.8</v>
      </c>
      <c r="L289" s="49">
        <f t="shared" si="129"/>
        <v>0</v>
      </c>
      <c r="M289" s="17">
        <f t="shared" si="124"/>
        <v>10923.8</v>
      </c>
      <c r="N289" s="49">
        <f t="shared" si="129"/>
        <v>0</v>
      </c>
      <c r="O289" s="17">
        <f t="shared" si="125"/>
        <v>10923.8</v>
      </c>
      <c r="P289" s="49">
        <f t="shared" si="129"/>
        <v>0</v>
      </c>
      <c r="Q289" s="17">
        <f t="shared" si="126"/>
        <v>10923.8</v>
      </c>
    </row>
    <row r="290" spans="1:17" ht="45" customHeight="1" x14ac:dyDescent="0.3">
      <c r="A290" s="9" t="s">
        <v>166</v>
      </c>
      <c r="B290" s="52">
        <v>543</v>
      </c>
      <c r="C290" s="53" t="s">
        <v>183</v>
      </c>
      <c r="D290" s="53" t="s">
        <v>61</v>
      </c>
      <c r="E290" s="53" t="s">
        <v>280</v>
      </c>
      <c r="F290" s="53">
        <v>600</v>
      </c>
      <c r="G290" s="49">
        <f t="shared" si="129"/>
        <v>8842.7999999999993</v>
      </c>
      <c r="H290" s="49">
        <f t="shared" si="129"/>
        <v>2081</v>
      </c>
      <c r="I290" s="49">
        <f t="shared" si="129"/>
        <v>10923.8</v>
      </c>
      <c r="J290" s="49">
        <f t="shared" si="129"/>
        <v>0</v>
      </c>
      <c r="K290" s="17">
        <f t="shared" si="121"/>
        <v>10923.8</v>
      </c>
      <c r="L290" s="49">
        <f t="shared" si="129"/>
        <v>0</v>
      </c>
      <c r="M290" s="17">
        <f t="shared" si="124"/>
        <v>10923.8</v>
      </c>
      <c r="N290" s="49">
        <f t="shared" si="129"/>
        <v>0</v>
      </c>
      <c r="O290" s="17">
        <f t="shared" si="125"/>
        <v>10923.8</v>
      </c>
      <c r="P290" s="49">
        <f t="shared" si="129"/>
        <v>0</v>
      </c>
      <c r="Q290" s="17">
        <f t="shared" si="126"/>
        <v>10923.8</v>
      </c>
    </row>
    <row r="291" spans="1:17" ht="15" customHeight="1" x14ac:dyDescent="0.3">
      <c r="A291" s="9" t="s">
        <v>174</v>
      </c>
      <c r="B291" s="52">
        <v>543</v>
      </c>
      <c r="C291" s="53" t="s">
        <v>183</v>
      </c>
      <c r="D291" s="53" t="s">
        <v>61</v>
      </c>
      <c r="E291" s="53" t="s">
        <v>280</v>
      </c>
      <c r="F291" s="53">
        <v>610</v>
      </c>
      <c r="G291" s="49">
        <v>8842.7999999999993</v>
      </c>
      <c r="H291" s="88">
        <v>2081</v>
      </c>
      <c r="I291" s="17">
        <f t="shared" ref="I291:I351" si="130">G291+H291</f>
        <v>10923.8</v>
      </c>
      <c r="J291" s="49"/>
      <c r="K291" s="17">
        <f t="shared" si="121"/>
        <v>10923.8</v>
      </c>
      <c r="L291" s="49"/>
      <c r="M291" s="17">
        <f t="shared" si="124"/>
        <v>10923.8</v>
      </c>
      <c r="N291" s="49"/>
      <c r="O291" s="17">
        <f t="shared" si="125"/>
        <v>10923.8</v>
      </c>
      <c r="P291" s="49"/>
      <c r="Q291" s="17">
        <f t="shared" si="126"/>
        <v>10923.8</v>
      </c>
    </row>
    <row r="292" spans="1:17" ht="46.5" customHeight="1" x14ac:dyDescent="0.3">
      <c r="A292" s="9" t="s">
        <v>281</v>
      </c>
      <c r="B292" s="52">
        <v>543</v>
      </c>
      <c r="C292" s="53" t="s">
        <v>183</v>
      </c>
      <c r="D292" s="53" t="s">
        <v>61</v>
      </c>
      <c r="E292" s="53" t="s">
        <v>282</v>
      </c>
      <c r="F292" s="53" t="s">
        <v>64</v>
      </c>
      <c r="G292" s="49">
        <f t="shared" ref="G292:P293" si="131">G293</f>
        <v>2623.2</v>
      </c>
      <c r="H292" s="49">
        <f t="shared" si="131"/>
        <v>0</v>
      </c>
      <c r="I292" s="49">
        <f t="shared" si="131"/>
        <v>2623.2</v>
      </c>
      <c r="J292" s="49">
        <f t="shared" si="131"/>
        <v>53.1</v>
      </c>
      <c r="K292" s="17">
        <f t="shared" si="121"/>
        <v>2676.2999999999997</v>
      </c>
      <c r="L292" s="49">
        <f t="shared" si="131"/>
        <v>0</v>
      </c>
      <c r="M292" s="17">
        <f t="shared" si="124"/>
        <v>2676.2999999999997</v>
      </c>
      <c r="N292" s="49">
        <f t="shared" si="131"/>
        <v>0</v>
      </c>
      <c r="O292" s="17">
        <f t="shared" si="125"/>
        <v>2676.2999999999997</v>
      </c>
      <c r="P292" s="49">
        <f t="shared" si="131"/>
        <v>0</v>
      </c>
      <c r="Q292" s="17">
        <f t="shared" si="126"/>
        <v>2676.2999999999997</v>
      </c>
    </row>
    <row r="293" spans="1:17" ht="45" x14ac:dyDescent="0.3">
      <c r="A293" s="9" t="s">
        <v>166</v>
      </c>
      <c r="B293" s="52">
        <v>543</v>
      </c>
      <c r="C293" s="53" t="s">
        <v>183</v>
      </c>
      <c r="D293" s="53" t="s">
        <v>61</v>
      </c>
      <c r="E293" s="53" t="s">
        <v>282</v>
      </c>
      <c r="F293" s="53">
        <v>600</v>
      </c>
      <c r="G293" s="49">
        <f t="shared" si="131"/>
        <v>2623.2</v>
      </c>
      <c r="H293" s="49">
        <f t="shared" si="131"/>
        <v>0</v>
      </c>
      <c r="I293" s="49">
        <f t="shared" si="131"/>
        <v>2623.2</v>
      </c>
      <c r="J293" s="49">
        <f t="shared" si="131"/>
        <v>53.1</v>
      </c>
      <c r="K293" s="17">
        <f t="shared" si="121"/>
        <v>2676.2999999999997</v>
      </c>
      <c r="L293" s="49">
        <f t="shared" si="131"/>
        <v>0</v>
      </c>
      <c r="M293" s="17">
        <f t="shared" si="124"/>
        <v>2676.2999999999997</v>
      </c>
      <c r="N293" s="49">
        <f t="shared" si="131"/>
        <v>0</v>
      </c>
      <c r="O293" s="17">
        <f t="shared" si="125"/>
        <v>2676.2999999999997</v>
      </c>
      <c r="P293" s="49">
        <f t="shared" si="131"/>
        <v>0</v>
      </c>
      <c r="Q293" s="17">
        <f t="shared" si="126"/>
        <v>2676.2999999999997</v>
      </c>
    </row>
    <row r="294" spans="1:17" ht="20.45" customHeight="1" x14ac:dyDescent="0.3">
      <c r="A294" s="9" t="s">
        <v>174</v>
      </c>
      <c r="B294" s="52">
        <v>543</v>
      </c>
      <c r="C294" s="53" t="s">
        <v>183</v>
      </c>
      <c r="D294" s="53" t="s">
        <v>61</v>
      </c>
      <c r="E294" s="53" t="s">
        <v>282</v>
      </c>
      <c r="F294" s="53">
        <v>610</v>
      </c>
      <c r="G294" s="49">
        <v>2623.2</v>
      </c>
      <c r="H294" s="5"/>
      <c r="I294" s="17">
        <f t="shared" si="130"/>
        <v>2623.2</v>
      </c>
      <c r="J294" s="49">
        <v>53.1</v>
      </c>
      <c r="K294" s="17">
        <f t="shared" si="121"/>
        <v>2676.2999999999997</v>
      </c>
      <c r="L294" s="49"/>
      <c r="M294" s="17">
        <f t="shared" si="124"/>
        <v>2676.2999999999997</v>
      </c>
      <c r="N294" s="49"/>
      <c r="O294" s="17">
        <f t="shared" si="125"/>
        <v>2676.2999999999997</v>
      </c>
      <c r="P294" s="49"/>
      <c r="Q294" s="17">
        <f t="shared" si="126"/>
        <v>2676.2999999999997</v>
      </c>
    </row>
    <row r="295" spans="1:17" ht="47.45" hidden="1" customHeight="1" x14ac:dyDescent="0.25">
      <c r="A295" s="9" t="s">
        <v>830</v>
      </c>
      <c r="B295" s="52" t="s">
        <v>764</v>
      </c>
      <c r="C295" s="53" t="s">
        <v>183</v>
      </c>
      <c r="D295" s="53" t="s">
        <v>61</v>
      </c>
      <c r="E295" s="53" t="s">
        <v>859</v>
      </c>
      <c r="F295" s="53" t="s">
        <v>64</v>
      </c>
      <c r="G295" s="49">
        <f>G296</f>
        <v>0</v>
      </c>
      <c r="H295" s="5"/>
      <c r="I295" s="17">
        <f t="shared" si="130"/>
        <v>0</v>
      </c>
      <c r="J295" s="49">
        <f>J296</f>
        <v>0</v>
      </c>
      <c r="K295" s="17">
        <f t="shared" si="121"/>
        <v>0</v>
      </c>
      <c r="L295" s="49">
        <f>L296</f>
        <v>0</v>
      </c>
      <c r="M295" s="17">
        <f t="shared" si="124"/>
        <v>0</v>
      </c>
      <c r="N295" s="49">
        <f>N296</f>
        <v>0</v>
      </c>
      <c r="O295" s="17">
        <f t="shared" si="125"/>
        <v>0</v>
      </c>
      <c r="P295" s="49">
        <f>P296</f>
        <v>0</v>
      </c>
      <c r="Q295" s="17">
        <f t="shared" si="126"/>
        <v>0</v>
      </c>
    </row>
    <row r="296" spans="1:17" ht="39.6" hidden="1" x14ac:dyDescent="0.25">
      <c r="A296" s="9" t="s">
        <v>166</v>
      </c>
      <c r="B296" s="52" t="s">
        <v>764</v>
      </c>
      <c r="C296" s="53" t="s">
        <v>183</v>
      </c>
      <c r="D296" s="53" t="s">
        <v>61</v>
      </c>
      <c r="E296" s="53" t="s">
        <v>859</v>
      </c>
      <c r="F296" s="53">
        <v>600</v>
      </c>
      <c r="G296" s="49">
        <f>G297</f>
        <v>0</v>
      </c>
      <c r="H296" s="5"/>
      <c r="I296" s="17">
        <f t="shared" si="130"/>
        <v>0</v>
      </c>
      <c r="J296" s="49">
        <f>J297</f>
        <v>0</v>
      </c>
      <c r="K296" s="17">
        <f t="shared" si="121"/>
        <v>0</v>
      </c>
      <c r="L296" s="49">
        <f>L297</f>
        <v>0</v>
      </c>
      <c r="M296" s="17">
        <f t="shared" si="124"/>
        <v>0</v>
      </c>
      <c r="N296" s="49">
        <f>N297</f>
        <v>0</v>
      </c>
      <c r="O296" s="17">
        <f t="shared" si="125"/>
        <v>0</v>
      </c>
      <c r="P296" s="49">
        <f>P297</f>
        <v>0</v>
      </c>
      <c r="Q296" s="17">
        <f t="shared" si="126"/>
        <v>0</v>
      </c>
    </row>
    <row r="297" spans="1:17" ht="19.149999999999999" hidden="1" customHeight="1" x14ac:dyDescent="0.25">
      <c r="A297" s="9" t="s">
        <v>174</v>
      </c>
      <c r="B297" s="52" t="s">
        <v>764</v>
      </c>
      <c r="C297" s="53" t="s">
        <v>183</v>
      </c>
      <c r="D297" s="53" t="s">
        <v>61</v>
      </c>
      <c r="E297" s="53" t="s">
        <v>859</v>
      </c>
      <c r="F297" s="53">
        <v>610</v>
      </c>
      <c r="G297" s="49">
        <v>0</v>
      </c>
      <c r="H297" s="5"/>
      <c r="I297" s="17">
        <f t="shared" si="130"/>
        <v>0</v>
      </c>
      <c r="J297" s="49"/>
      <c r="K297" s="17">
        <f t="shared" si="121"/>
        <v>0</v>
      </c>
      <c r="L297" s="49"/>
      <c r="M297" s="17">
        <f t="shared" si="124"/>
        <v>0</v>
      </c>
      <c r="N297" s="49"/>
      <c r="O297" s="17">
        <f t="shared" si="125"/>
        <v>0</v>
      </c>
      <c r="P297" s="49"/>
      <c r="Q297" s="17">
        <f t="shared" si="126"/>
        <v>0</v>
      </c>
    </row>
    <row r="298" spans="1:17" ht="45" hidden="1" customHeight="1" x14ac:dyDescent="0.25">
      <c r="A298" s="9" t="s">
        <v>763</v>
      </c>
      <c r="B298" s="52" t="s">
        <v>764</v>
      </c>
      <c r="C298" s="53" t="s">
        <v>183</v>
      </c>
      <c r="D298" s="53" t="s">
        <v>61</v>
      </c>
      <c r="E298" s="53" t="s">
        <v>765</v>
      </c>
      <c r="F298" s="53" t="s">
        <v>64</v>
      </c>
      <c r="G298" s="49">
        <f t="shared" ref="G298:P299" si="132">G299</f>
        <v>2</v>
      </c>
      <c r="H298" s="49">
        <f t="shared" si="132"/>
        <v>0</v>
      </c>
      <c r="I298" s="49">
        <f t="shared" si="132"/>
        <v>2</v>
      </c>
      <c r="J298" s="49">
        <f t="shared" si="132"/>
        <v>0</v>
      </c>
      <c r="K298" s="17">
        <f t="shared" si="121"/>
        <v>2</v>
      </c>
      <c r="L298" s="49">
        <f t="shared" si="132"/>
        <v>-2</v>
      </c>
      <c r="M298" s="17">
        <f t="shared" si="124"/>
        <v>0</v>
      </c>
      <c r="N298" s="49">
        <f t="shared" si="132"/>
        <v>0</v>
      </c>
      <c r="O298" s="17">
        <f t="shared" si="125"/>
        <v>0</v>
      </c>
      <c r="P298" s="49">
        <f t="shared" si="132"/>
        <v>0</v>
      </c>
      <c r="Q298" s="17">
        <f t="shared" si="126"/>
        <v>0</v>
      </c>
    </row>
    <row r="299" spans="1:17" ht="44.25" hidden="1" customHeight="1" x14ac:dyDescent="0.25">
      <c r="A299" s="9" t="s">
        <v>166</v>
      </c>
      <c r="B299" s="52" t="s">
        <v>764</v>
      </c>
      <c r="C299" s="53" t="s">
        <v>183</v>
      </c>
      <c r="D299" s="53" t="s">
        <v>61</v>
      </c>
      <c r="E299" s="53" t="s">
        <v>765</v>
      </c>
      <c r="F299" s="53">
        <v>600</v>
      </c>
      <c r="G299" s="49">
        <f t="shared" si="132"/>
        <v>2</v>
      </c>
      <c r="H299" s="49">
        <f t="shared" si="132"/>
        <v>0</v>
      </c>
      <c r="I299" s="49">
        <f t="shared" si="132"/>
        <v>2</v>
      </c>
      <c r="J299" s="49">
        <f t="shared" si="132"/>
        <v>0</v>
      </c>
      <c r="K299" s="17">
        <f t="shared" si="121"/>
        <v>2</v>
      </c>
      <c r="L299" s="49">
        <f t="shared" si="132"/>
        <v>-2</v>
      </c>
      <c r="M299" s="17">
        <f t="shared" si="124"/>
        <v>0</v>
      </c>
      <c r="N299" s="49">
        <f t="shared" si="132"/>
        <v>0</v>
      </c>
      <c r="O299" s="17">
        <f t="shared" si="125"/>
        <v>0</v>
      </c>
      <c r="P299" s="49">
        <f t="shared" si="132"/>
        <v>0</v>
      </c>
      <c r="Q299" s="17">
        <f t="shared" si="126"/>
        <v>0</v>
      </c>
    </row>
    <row r="300" spans="1:17" ht="18.600000000000001" hidden="1" customHeight="1" x14ac:dyDescent="0.25">
      <c r="A300" s="9" t="s">
        <v>174</v>
      </c>
      <c r="B300" s="52" t="s">
        <v>764</v>
      </c>
      <c r="C300" s="53" t="s">
        <v>183</v>
      </c>
      <c r="D300" s="53" t="s">
        <v>61</v>
      </c>
      <c r="E300" s="53" t="s">
        <v>765</v>
      </c>
      <c r="F300" s="53">
        <v>610</v>
      </c>
      <c r="G300" s="49">
        <v>2</v>
      </c>
      <c r="H300" s="5"/>
      <c r="I300" s="17">
        <f t="shared" si="130"/>
        <v>2</v>
      </c>
      <c r="J300" s="49"/>
      <c r="K300" s="17">
        <f t="shared" si="121"/>
        <v>2</v>
      </c>
      <c r="L300" s="49">
        <v>-2</v>
      </c>
      <c r="M300" s="17">
        <f t="shared" si="124"/>
        <v>0</v>
      </c>
      <c r="N300" s="49"/>
      <c r="O300" s="17">
        <f t="shared" si="125"/>
        <v>0</v>
      </c>
      <c r="P300" s="49"/>
      <c r="Q300" s="17">
        <f t="shared" si="126"/>
        <v>0</v>
      </c>
    </row>
    <row r="301" spans="1:17" ht="30" x14ac:dyDescent="0.3">
      <c r="A301" s="9" t="s">
        <v>402</v>
      </c>
      <c r="B301" s="52">
        <v>543</v>
      </c>
      <c r="C301" s="53" t="s">
        <v>183</v>
      </c>
      <c r="D301" s="53" t="s">
        <v>61</v>
      </c>
      <c r="E301" s="53" t="s">
        <v>284</v>
      </c>
      <c r="F301" s="53" t="s">
        <v>64</v>
      </c>
      <c r="G301" s="49">
        <f>G302+G308</f>
        <v>16076.6</v>
      </c>
      <c r="H301" s="49">
        <f t="shared" ref="H301:I301" si="133">H302+H308</f>
        <v>0</v>
      </c>
      <c r="I301" s="49">
        <f t="shared" si="133"/>
        <v>16076.6</v>
      </c>
      <c r="J301" s="49">
        <f>J302+J308</f>
        <v>174.6</v>
      </c>
      <c r="K301" s="17">
        <f t="shared" si="121"/>
        <v>16251.2</v>
      </c>
      <c r="L301" s="49">
        <f>L302+L308</f>
        <v>0</v>
      </c>
      <c r="M301" s="17">
        <f t="shared" si="124"/>
        <v>16251.2</v>
      </c>
      <c r="N301" s="49">
        <f>N302+N308+N305</f>
        <v>473.5</v>
      </c>
      <c r="O301" s="17">
        <f t="shared" si="125"/>
        <v>16724.7</v>
      </c>
      <c r="P301" s="49">
        <f>P302+P308+P305</f>
        <v>0</v>
      </c>
      <c r="Q301" s="17">
        <f t="shared" si="126"/>
        <v>16724.7</v>
      </c>
    </row>
    <row r="302" spans="1:17" ht="43.15" customHeight="1" x14ac:dyDescent="0.3">
      <c r="A302" s="9" t="s">
        <v>285</v>
      </c>
      <c r="B302" s="52">
        <v>543</v>
      </c>
      <c r="C302" s="53" t="s">
        <v>183</v>
      </c>
      <c r="D302" s="53" t="s">
        <v>61</v>
      </c>
      <c r="E302" s="53" t="s">
        <v>286</v>
      </c>
      <c r="F302" s="53" t="s">
        <v>64</v>
      </c>
      <c r="G302" s="49">
        <f t="shared" ref="G302:P303" si="134">G303</f>
        <v>16075.6</v>
      </c>
      <c r="H302" s="49">
        <f t="shared" si="134"/>
        <v>0</v>
      </c>
      <c r="I302" s="49">
        <f t="shared" si="134"/>
        <v>16075.6</v>
      </c>
      <c r="J302" s="49">
        <f t="shared" si="134"/>
        <v>174.6</v>
      </c>
      <c r="K302" s="17">
        <f t="shared" si="121"/>
        <v>16250.2</v>
      </c>
      <c r="L302" s="49">
        <f t="shared" si="134"/>
        <v>0</v>
      </c>
      <c r="M302" s="17">
        <f t="shared" si="124"/>
        <v>16250.2</v>
      </c>
      <c r="N302" s="49">
        <f t="shared" si="134"/>
        <v>0</v>
      </c>
      <c r="O302" s="17">
        <f t="shared" si="125"/>
        <v>16250.2</v>
      </c>
      <c r="P302" s="49">
        <f t="shared" si="134"/>
        <v>0</v>
      </c>
      <c r="Q302" s="17">
        <f t="shared" si="126"/>
        <v>16250.2</v>
      </c>
    </row>
    <row r="303" spans="1:17" ht="45" x14ac:dyDescent="0.3">
      <c r="A303" s="9" t="s">
        <v>166</v>
      </c>
      <c r="B303" s="52">
        <v>543</v>
      </c>
      <c r="C303" s="53" t="s">
        <v>183</v>
      </c>
      <c r="D303" s="53" t="s">
        <v>61</v>
      </c>
      <c r="E303" s="53" t="s">
        <v>286</v>
      </c>
      <c r="F303" s="53">
        <v>600</v>
      </c>
      <c r="G303" s="49">
        <f t="shared" si="134"/>
        <v>16075.6</v>
      </c>
      <c r="H303" s="49">
        <f t="shared" si="134"/>
        <v>0</v>
      </c>
      <c r="I303" s="49">
        <f t="shared" si="134"/>
        <v>16075.6</v>
      </c>
      <c r="J303" s="49">
        <f t="shared" si="134"/>
        <v>174.6</v>
      </c>
      <c r="K303" s="17">
        <f t="shared" si="121"/>
        <v>16250.2</v>
      </c>
      <c r="L303" s="49">
        <f t="shared" si="134"/>
        <v>0</v>
      </c>
      <c r="M303" s="17">
        <f t="shared" si="124"/>
        <v>16250.2</v>
      </c>
      <c r="N303" s="49">
        <f t="shared" si="134"/>
        <v>0</v>
      </c>
      <c r="O303" s="17">
        <f t="shared" si="125"/>
        <v>16250.2</v>
      </c>
      <c r="P303" s="49">
        <f t="shared" si="134"/>
        <v>0</v>
      </c>
      <c r="Q303" s="17">
        <f t="shared" si="126"/>
        <v>16250.2</v>
      </c>
    </row>
    <row r="304" spans="1:17" x14ac:dyDescent="0.3">
      <c r="A304" s="9" t="s">
        <v>174</v>
      </c>
      <c r="B304" s="52">
        <v>543</v>
      </c>
      <c r="C304" s="53" t="s">
        <v>183</v>
      </c>
      <c r="D304" s="53" t="s">
        <v>61</v>
      </c>
      <c r="E304" s="53" t="s">
        <v>286</v>
      </c>
      <c r="F304" s="53">
        <v>610</v>
      </c>
      <c r="G304" s="49">
        <v>16075.6</v>
      </c>
      <c r="H304" s="5"/>
      <c r="I304" s="17">
        <f t="shared" si="130"/>
        <v>16075.6</v>
      </c>
      <c r="J304" s="49">
        <v>174.6</v>
      </c>
      <c r="K304" s="17">
        <f t="shared" si="121"/>
        <v>16250.2</v>
      </c>
      <c r="L304" s="49"/>
      <c r="M304" s="17">
        <f t="shared" si="124"/>
        <v>16250.2</v>
      </c>
      <c r="N304" s="49"/>
      <c r="O304" s="17">
        <f t="shared" si="125"/>
        <v>16250.2</v>
      </c>
      <c r="P304" s="49"/>
      <c r="Q304" s="17">
        <f t="shared" si="126"/>
        <v>16250.2</v>
      </c>
    </row>
    <row r="305" spans="1:17" ht="45" x14ac:dyDescent="0.3">
      <c r="A305" s="9" t="s">
        <v>964</v>
      </c>
      <c r="B305" s="52">
        <v>543</v>
      </c>
      <c r="C305" s="53" t="s">
        <v>183</v>
      </c>
      <c r="D305" s="53" t="s">
        <v>61</v>
      </c>
      <c r="E305" s="53" t="s">
        <v>963</v>
      </c>
      <c r="F305" s="53" t="s">
        <v>64</v>
      </c>
      <c r="G305" s="49"/>
      <c r="H305" s="5"/>
      <c r="I305" s="17"/>
      <c r="J305" s="49"/>
      <c r="K305" s="17"/>
      <c r="L305" s="49"/>
      <c r="M305" s="17">
        <f>M306</f>
        <v>0</v>
      </c>
      <c r="N305" s="49">
        <f>N306</f>
        <v>473.5</v>
      </c>
      <c r="O305" s="17">
        <f t="shared" si="125"/>
        <v>473.5</v>
      </c>
      <c r="P305" s="49">
        <f>P306</f>
        <v>0</v>
      </c>
      <c r="Q305" s="17">
        <f t="shared" si="126"/>
        <v>473.5</v>
      </c>
    </row>
    <row r="306" spans="1:17" ht="45" x14ac:dyDescent="0.3">
      <c r="A306" s="9" t="s">
        <v>166</v>
      </c>
      <c r="B306" s="52">
        <v>543</v>
      </c>
      <c r="C306" s="53" t="s">
        <v>183</v>
      </c>
      <c r="D306" s="53" t="s">
        <v>61</v>
      </c>
      <c r="E306" s="53" t="s">
        <v>963</v>
      </c>
      <c r="F306" s="53" t="s">
        <v>488</v>
      </c>
      <c r="G306" s="49"/>
      <c r="H306" s="5"/>
      <c r="I306" s="17"/>
      <c r="J306" s="49"/>
      <c r="K306" s="17"/>
      <c r="L306" s="49"/>
      <c r="M306" s="17">
        <f>M307</f>
        <v>0</v>
      </c>
      <c r="N306" s="49">
        <f>N307</f>
        <v>473.5</v>
      </c>
      <c r="O306" s="17">
        <f t="shared" si="125"/>
        <v>473.5</v>
      </c>
      <c r="P306" s="49">
        <f>P307</f>
        <v>0</v>
      </c>
      <c r="Q306" s="17">
        <f t="shared" si="126"/>
        <v>473.5</v>
      </c>
    </row>
    <row r="307" spans="1:17" x14ac:dyDescent="0.3">
      <c r="A307" s="9" t="s">
        <v>174</v>
      </c>
      <c r="B307" s="52">
        <v>543</v>
      </c>
      <c r="C307" s="53" t="s">
        <v>183</v>
      </c>
      <c r="D307" s="53" t="s">
        <v>61</v>
      </c>
      <c r="E307" s="53" t="s">
        <v>963</v>
      </c>
      <c r="F307" s="53" t="s">
        <v>489</v>
      </c>
      <c r="G307" s="49"/>
      <c r="H307" s="5"/>
      <c r="I307" s="17"/>
      <c r="J307" s="49"/>
      <c r="K307" s="17"/>
      <c r="L307" s="49"/>
      <c r="M307" s="17">
        <v>0</v>
      </c>
      <c r="N307" s="49">
        <v>473.5</v>
      </c>
      <c r="O307" s="17">
        <f t="shared" si="125"/>
        <v>473.5</v>
      </c>
      <c r="P307" s="49"/>
      <c r="Q307" s="17">
        <f t="shared" si="126"/>
        <v>473.5</v>
      </c>
    </row>
    <row r="308" spans="1:17" ht="27.75" customHeight="1" x14ac:dyDescent="0.3">
      <c r="A308" s="9" t="s">
        <v>652</v>
      </c>
      <c r="B308" s="52">
        <v>543</v>
      </c>
      <c r="C308" s="53" t="s">
        <v>183</v>
      </c>
      <c r="D308" s="53" t="s">
        <v>61</v>
      </c>
      <c r="E308" s="53" t="s">
        <v>653</v>
      </c>
      <c r="F308" s="53" t="s">
        <v>64</v>
      </c>
      <c r="G308" s="49">
        <f t="shared" ref="G308:P309" si="135">G309</f>
        <v>1</v>
      </c>
      <c r="H308" s="49">
        <f t="shared" si="135"/>
        <v>0</v>
      </c>
      <c r="I308" s="49">
        <f t="shared" si="135"/>
        <v>1</v>
      </c>
      <c r="J308" s="49">
        <f t="shared" si="135"/>
        <v>0</v>
      </c>
      <c r="K308" s="17">
        <f t="shared" si="121"/>
        <v>1</v>
      </c>
      <c r="L308" s="49">
        <f t="shared" si="135"/>
        <v>0</v>
      </c>
      <c r="M308" s="17">
        <f t="shared" si="124"/>
        <v>1</v>
      </c>
      <c r="N308" s="49">
        <f t="shared" si="135"/>
        <v>0</v>
      </c>
      <c r="O308" s="17">
        <f t="shared" si="125"/>
        <v>1</v>
      </c>
      <c r="P308" s="49">
        <f t="shared" si="135"/>
        <v>0</v>
      </c>
      <c r="Q308" s="17">
        <f t="shared" si="126"/>
        <v>1</v>
      </c>
    </row>
    <row r="309" spans="1:17" ht="45" x14ac:dyDescent="0.3">
      <c r="A309" s="9" t="s">
        <v>166</v>
      </c>
      <c r="B309" s="52">
        <v>543</v>
      </c>
      <c r="C309" s="53" t="s">
        <v>183</v>
      </c>
      <c r="D309" s="53" t="s">
        <v>61</v>
      </c>
      <c r="E309" s="53" t="s">
        <v>653</v>
      </c>
      <c r="F309" s="53">
        <v>600</v>
      </c>
      <c r="G309" s="49">
        <f t="shared" si="135"/>
        <v>1</v>
      </c>
      <c r="H309" s="49">
        <f t="shared" si="135"/>
        <v>0</v>
      </c>
      <c r="I309" s="49">
        <f t="shared" si="135"/>
        <v>1</v>
      </c>
      <c r="J309" s="49">
        <f t="shared" si="135"/>
        <v>0</v>
      </c>
      <c r="K309" s="17">
        <f t="shared" si="121"/>
        <v>1</v>
      </c>
      <c r="L309" s="49">
        <f t="shared" si="135"/>
        <v>0</v>
      </c>
      <c r="M309" s="17">
        <f t="shared" si="124"/>
        <v>1</v>
      </c>
      <c r="N309" s="49">
        <f t="shared" si="135"/>
        <v>0</v>
      </c>
      <c r="O309" s="17">
        <f t="shared" si="125"/>
        <v>1</v>
      </c>
      <c r="P309" s="49">
        <f t="shared" si="135"/>
        <v>0</v>
      </c>
      <c r="Q309" s="17">
        <f t="shared" si="126"/>
        <v>1</v>
      </c>
    </row>
    <row r="310" spans="1:17" ht="17.45" customHeight="1" x14ac:dyDescent="0.3">
      <c r="A310" s="9" t="s">
        <v>174</v>
      </c>
      <c r="B310" s="52">
        <v>543</v>
      </c>
      <c r="C310" s="53" t="s">
        <v>183</v>
      </c>
      <c r="D310" s="53" t="s">
        <v>61</v>
      </c>
      <c r="E310" s="53" t="s">
        <v>653</v>
      </c>
      <c r="F310" s="53">
        <v>610</v>
      </c>
      <c r="G310" s="49">
        <v>1</v>
      </c>
      <c r="H310" s="5"/>
      <c r="I310" s="17">
        <f t="shared" si="130"/>
        <v>1</v>
      </c>
      <c r="J310" s="49"/>
      <c r="K310" s="17">
        <f t="shared" si="121"/>
        <v>1</v>
      </c>
      <c r="L310" s="49"/>
      <c r="M310" s="17">
        <f t="shared" si="124"/>
        <v>1</v>
      </c>
      <c r="N310" s="49"/>
      <c r="O310" s="17">
        <f t="shared" si="125"/>
        <v>1</v>
      </c>
      <c r="P310" s="49"/>
      <c r="Q310" s="17">
        <f t="shared" si="126"/>
        <v>1</v>
      </c>
    </row>
    <row r="311" spans="1:17" ht="30" x14ac:dyDescent="0.3">
      <c r="A311" s="83" t="s">
        <v>403</v>
      </c>
      <c r="B311" s="52">
        <v>543</v>
      </c>
      <c r="C311" s="53" t="s">
        <v>183</v>
      </c>
      <c r="D311" s="53" t="s">
        <v>90</v>
      </c>
      <c r="E311" s="53" t="s">
        <v>63</v>
      </c>
      <c r="F311" s="53" t="s">
        <v>64</v>
      </c>
      <c r="G311" s="49">
        <f t="shared" ref="G311:P313" si="136">G312</f>
        <v>4689.6000000000004</v>
      </c>
      <c r="H311" s="49">
        <f t="shared" si="136"/>
        <v>0</v>
      </c>
      <c r="I311" s="49">
        <f t="shared" si="136"/>
        <v>4689.6000000000004</v>
      </c>
      <c r="J311" s="49">
        <f t="shared" si="136"/>
        <v>27.7</v>
      </c>
      <c r="K311" s="17">
        <f t="shared" si="121"/>
        <v>4717.3</v>
      </c>
      <c r="L311" s="49">
        <f t="shared" si="136"/>
        <v>0</v>
      </c>
      <c r="M311" s="17">
        <f t="shared" si="124"/>
        <v>4717.3</v>
      </c>
      <c r="N311" s="49">
        <f t="shared" si="136"/>
        <v>0</v>
      </c>
      <c r="O311" s="17">
        <f t="shared" si="125"/>
        <v>4717.3</v>
      </c>
      <c r="P311" s="49">
        <f t="shared" si="136"/>
        <v>57.5</v>
      </c>
      <c r="Q311" s="17">
        <f t="shared" si="126"/>
        <v>4774.8</v>
      </c>
    </row>
    <row r="312" spans="1:17" ht="31.5" customHeight="1" x14ac:dyDescent="0.3">
      <c r="A312" s="9" t="s">
        <v>679</v>
      </c>
      <c r="B312" s="52">
        <v>543</v>
      </c>
      <c r="C312" s="53" t="s">
        <v>183</v>
      </c>
      <c r="D312" s="53" t="s">
        <v>90</v>
      </c>
      <c r="E312" s="53" t="s">
        <v>258</v>
      </c>
      <c r="F312" s="53" t="s">
        <v>64</v>
      </c>
      <c r="G312" s="49">
        <f t="shared" si="136"/>
        <v>4689.6000000000004</v>
      </c>
      <c r="H312" s="49">
        <f t="shared" si="136"/>
        <v>0</v>
      </c>
      <c r="I312" s="49">
        <f t="shared" si="136"/>
        <v>4689.6000000000004</v>
      </c>
      <c r="J312" s="49">
        <f t="shared" si="136"/>
        <v>27.7</v>
      </c>
      <c r="K312" s="17">
        <f t="shared" si="121"/>
        <v>4717.3</v>
      </c>
      <c r="L312" s="49">
        <f t="shared" si="136"/>
        <v>0</v>
      </c>
      <c r="M312" s="17">
        <f t="shared" si="124"/>
        <v>4717.3</v>
      </c>
      <c r="N312" s="49">
        <f t="shared" si="136"/>
        <v>0</v>
      </c>
      <c r="O312" s="17">
        <f t="shared" si="125"/>
        <v>4717.3</v>
      </c>
      <c r="P312" s="49">
        <f t="shared" si="136"/>
        <v>57.5</v>
      </c>
      <c r="Q312" s="17">
        <f t="shared" si="126"/>
        <v>4774.8</v>
      </c>
    </row>
    <row r="313" spans="1:17" ht="47.25" customHeight="1" x14ac:dyDescent="0.3">
      <c r="A313" s="9" t="s">
        <v>690</v>
      </c>
      <c r="B313" s="52">
        <v>543</v>
      </c>
      <c r="C313" s="53" t="s">
        <v>183</v>
      </c>
      <c r="D313" s="53" t="s">
        <v>90</v>
      </c>
      <c r="E313" s="53" t="s">
        <v>287</v>
      </c>
      <c r="F313" s="53" t="s">
        <v>64</v>
      </c>
      <c r="G313" s="49">
        <f t="shared" si="136"/>
        <v>4689.6000000000004</v>
      </c>
      <c r="H313" s="49">
        <f t="shared" si="136"/>
        <v>0</v>
      </c>
      <c r="I313" s="49">
        <f t="shared" si="136"/>
        <v>4689.6000000000004</v>
      </c>
      <c r="J313" s="49">
        <f t="shared" si="136"/>
        <v>27.7</v>
      </c>
      <c r="K313" s="17">
        <f t="shared" si="121"/>
        <v>4717.3</v>
      </c>
      <c r="L313" s="49">
        <f t="shared" si="136"/>
        <v>0</v>
      </c>
      <c r="M313" s="17">
        <f t="shared" si="124"/>
        <v>4717.3</v>
      </c>
      <c r="N313" s="49">
        <f t="shared" si="136"/>
        <v>0</v>
      </c>
      <c r="O313" s="17">
        <f t="shared" si="125"/>
        <v>4717.3</v>
      </c>
      <c r="P313" s="49">
        <f t="shared" si="136"/>
        <v>57.5</v>
      </c>
      <c r="Q313" s="17">
        <f t="shared" si="126"/>
        <v>4774.8</v>
      </c>
    </row>
    <row r="314" spans="1:17" ht="59.25" customHeight="1" x14ac:dyDescent="0.3">
      <c r="A314" s="9" t="s">
        <v>288</v>
      </c>
      <c r="B314" s="52">
        <v>543</v>
      </c>
      <c r="C314" s="53" t="s">
        <v>183</v>
      </c>
      <c r="D314" s="53" t="s">
        <v>90</v>
      </c>
      <c r="E314" s="53" t="s">
        <v>289</v>
      </c>
      <c r="F314" s="53" t="s">
        <v>64</v>
      </c>
      <c r="G314" s="49">
        <f>G315+G318</f>
        <v>4689.6000000000004</v>
      </c>
      <c r="H314" s="49">
        <f t="shared" ref="H314:I314" si="137">H315+H318</f>
        <v>0</v>
      </c>
      <c r="I314" s="49">
        <f t="shared" si="137"/>
        <v>4689.6000000000004</v>
      </c>
      <c r="J314" s="49">
        <f>J315+J318</f>
        <v>27.7</v>
      </c>
      <c r="K314" s="17">
        <f t="shared" si="121"/>
        <v>4717.3</v>
      </c>
      <c r="L314" s="49">
        <f>L315+L318</f>
        <v>0</v>
      </c>
      <c r="M314" s="17">
        <f t="shared" si="124"/>
        <v>4717.3</v>
      </c>
      <c r="N314" s="49">
        <f>N315+N318</f>
        <v>0</v>
      </c>
      <c r="O314" s="17">
        <f t="shared" si="125"/>
        <v>4717.3</v>
      </c>
      <c r="P314" s="49">
        <f>P315+P318</f>
        <v>57.5</v>
      </c>
      <c r="Q314" s="17">
        <f t="shared" si="126"/>
        <v>4774.8</v>
      </c>
    </row>
    <row r="315" spans="1:17" ht="27.75" customHeight="1" x14ac:dyDescent="0.3">
      <c r="A315" s="9" t="s">
        <v>71</v>
      </c>
      <c r="B315" s="52">
        <v>543</v>
      </c>
      <c r="C315" s="53" t="s">
        <v>183</v>
      </c>
      <c r="D315" s="53" t="s">
        <v>90</v>
      </c>
      <c r="E315" s="53" t="s">
        <v>296</v>
      </c>
      <c r="F315" s="53" t="s">
        <v>64</v>
      </c>
      <c r="G315" s="49">
        <f t="shared" ref="G315:P316" si="138">G316</f>
        <v>1560.4</v>
      </c>
      <c r="H315" s="49">
        <f t="shared" si="138"/>
        <v>0</v>
      </c>
      <c r="I315" s="49">
        <f t="shared" si="138"/>
        <v>1560.4</v>
      </c>
      <c r="J315" s="49">
        <f t="shared" si="138"/>
        <v>0</v>
      </c>
      <c r="K315" s="17">
        <f t="shared" si="121"/>
        <v>1560.4</v>
      </c>
      <c r="L315" s="49">
        <f t="shared" si="138"/>
        <v>0</v>
      </c>
      <c r="M315" s="17">
        <f t="shared" si="124"/>
        <v>1560.4</v>
      </c>
      <c r="N315" s="49">
        <f t="shared" si="138"/>
        <v>0</v>
      </c>
      <c r="O315" s="17">
        <f t="shared" si="125"/>
        <v>1560.4</v>
      </c>
      <c r="P315" s="49">
        <f t="shared" si="138"/>
        <v>0</v>
      </c>
      <c r="Q315" s="17">
        <f t="shared" si="126"/>
        <v>1560.4</v>
      </c>
    </row>
    <row r="316" spans="1:17" ht="90" x14ac:dyDescent="0.3">
      <c r="A316" s="9" t="s">
        <v>73</v>
      </c>
      <c r="B316" s="52">
        <v>543</v>
      </c>
      <c r="C316" s="53" t="s">
        <v>183</v>
      </c>
      <c r="D316" s="53" t="s">
        <v>90</v>
      </c>
      <c r="E316" s="53" t="s">
        <v>296</v>
      </c>
      <c r="F316" s="53">
        <v>100</v>
      </c>
      <c r="G316" s="49">
        <f t="shared" si="138"/>
        <v>1560.4</v>
      </c>
      <c r="H316" s="49">
        <f t="shared" si="138"/>
        <v>0</v>
      </c>
      <c r="I316" s="49">
        <f t="shared" si="138"/>
        <v>1560.4</v>
      </c>
      <c r="J316" s="49">
        <f t="shared" si="138"/>
        <v>0</v>
      </c>
      <c r="K316" s="17">
        <f t="shared" si="121"/>
        <v>1560.4</v>
      </c>
      <c r="L316" s="49">
        <f t="shared" si="138"/>
        <v>0</v>
      </c>
      <c r="M316" s="17">
        <f t="shared" si="124"/>
        <v>1560.4</v>
      </c>
      <c r="N316" s="49">
        <f t="shared" si="138"/>
        <v>0</v>
      </c>
      <c r="O316" s="17">
        <f t="shared" si="125"/>
        <v>1560.4</v>
      </c>
      <c r="P316" s="49">
        <f t="shared" si="138"/>
        <v>0</v>
      </c>
      <c r="Q316" s="17">
        <f t="shared" si="126"/>
        <v>1560.4</v>
      </c>
    </row>
    <row r="317" spans="1:17" ht="28.5" customHeight="1" x14ac:dyDescent="0.3">
      <c r="A317" s="9" t="s">
        <v>74</v>
      </c>
      <c r="B317" s="52">
        <v>543</v>
      </c>
      <c r="C317" s="53" t="s">
        <v>183</v>
      </c>
      <c r="D317" s="53" t="s">
        <v>90</v>
      </c>
      <c r="E317" s="53" t="s">
        <v>296</v>
      </c>
      <c r="F317" s="53">
        <v>120</v>
      </c>
      <c r="G317" s="49">
        <v>1560.4</v>
      </c>
      <c r="H317" s="5"/>
      <c r="I317" s="17">
        <f>G317+H317</f>
        <v>1560.4</v>
      </c>
      <c r="J317" s="49"/>
      <c r="K317" s="17">
        <f t="shared" si="121"/>
        <v>1560.4</v>
      </c>
      <c r="L317" s="49"/>
      <c r="M317" s="17">
        <f t="shared" si="124"/>
        <v>1560.4</v>
      </c>
      <c r="N317" s="49"/>
      <c r="O317" s="17">
        <f t="shared" si="125"/>
        <v>1560.4</v>
      </c>
      <c r="P317" s="49"/>
      <c r="Q317" s="17">
        <f t="shared" si="126"/>
        <v>1560.4</v>
      </c>
    </row>
    <row r="318" spans="1:17" ht="30" customHeight="1" x14ac:dyDescent="0.3">
      <c r="A318" s="9" t="s">
        <v>404</v>
      </c>
      <c r="B318" s="52">
        <v>543</v>
      </c>
      <c r="C318" s="53" t="s">
        <v>183</v>
      </c>
      <c r="D318" s="53" t="s">
        <v>90</v>
      </c>
      <c r="E318" s="53" t="s">
        <v>299</v>
      </c>
      <c r="F318" s="53" t="s">
        <v>64</v>
      </c>
      <c r="G318" s="49">
        <f>G319+G321+G323</f>
        <v>3129.2000000000003</v>
      </c>
      <c r="H318" s="49">
        <f t="shared" ref="H318:I318" si="139">H319+H321+H323</f>
        <v>0</v>
      </c>
      <c r="I318" s="49">
        <f t="shared" si="139"/>
        <v>3129.2000000000003</v>
      </c>
      <c r="J318" s="49">
        <f>J319+J321+J323</f>
        <v>27.7</v>
      </c>
      <c r="K318" s="17">
        <f t="shared" si="121"/>
        <v>3156.9</v>
      </c>
      <c r="L318" s="49">
        <f>L319+L321+L323</f>
        <v>0</v>
      </c>
      <c r="M318" s="17">
        <f t="shared" si="124"/>
        <v>3156.9</v>
      </c>
      <c r="N318" s="49">
        <f>N319+N321+N323</f>
        <v>0</v>
      </c>
      <c r="O318" s="17">
        <f t="shared" si="125"/>
        <v>3156.9</v>
      </c>
      <c r="P318" s="49">
        <f>P319+P321+P323</f>
        <v>57.5</v>
      </c>
      <c r="Q318" s="17">
        <f t="shared" si="126"/>
        <v>3214.4</v>
      </c>
    </row>
    <row r="319" spans="1:17" ht="90" x14ac:dyDescent="0.3">
      <c r="A319" s="9" t="s">
        <v>73</v>
      </c>
      <c r="B319" s="52">
        <v>543</v>
      </c>
      <c r="C319" s="53" t="s">
        <v>183</v>
      </c>
      <c r="D319" s="53" t="s">
        <v>90</v>
      </c>
      <c r="E319" s="53" t="s">
        <v>299</v>
      </c>
      <c r="F319" s="53">
        <v>100</v>
      </c>
      <c r="G319" s="49">
        <f>G320</f>
        <v>2234.1</v>
      </c>
      <c r="H319" s="49">
        <f t="shared" ref="H319:I319" si="140">H320</f>
        <v>0</v>
      </c>
      <c r="I319" s="49">
        <f t="shared" si="140"/>
        <v>2234.1</v>
      </c>
      <c r="J319" s="49">
        <f>J320</f>
        <v>0</v>
      </c>
      <c r="K319" s="17">
        <f t="shared" si="121"/>
        <v>2234.1</v>
      </c>
      <c r="L319" s="49">
        <f>L320</f>
        <v>0</v>
      </c>
      <c r="M319" s="17">
        <f t="shared" si="124"/>
        <v>2234.1</v>
      </c>
      <c r="N319" s="49">
        <f>N320</f>
        <v>0</v>
      </c>
      <c r="O319" s="17">
        <f t="shared" si="125"/>
        <v>2234.1</v>
      </c>
      <c r="P319" s="49">
        <f>P320</f>
        <v>0</v>
      </c>
      <c r="Q319" s="17">
        <f t="shared" si="126"/>
        <v>2234.1</v>
      </c>
    </row>
    <row r="320" spans="1:17" ht="31.5" customHeight="1" x14ac:dyDescent="0.3">
      <c r="A320" s="9" t="s">
        <v>130</v>
      </c>
      <c r="B320" s="52">
        <v>543</v>
      </c>
      <c r="C320" s="53" t="s">
        <v>183</v>
      </c>
      <c r="D320" s="53" t="s">
        <v>90</v>
      </c>
      <c r="E320" s="53" t="s">
        <v>299</v>
      </c>
      <c r="F320" s="53">
        <v>110</v>
      </c>
      <c r="G320" s="49">
        <v>2234.1</v>
      </c>
      <c r="H320" s="5"/>
      <c r="I320" s="17">
        <f t="shared" si="130"/>
        <v>2234.1</v>
      </c>
      <c r="J320" s="49"/>
      <c r="K320" s="17">
        <f t="shared" si="121"/>
        <v>2234.1</v>
      </c>
      <c r="L320" s="49"/>
      <c r="M320" s="17">
        <f t="shared" si="124"/>
        <v>2234.1</v>
      </c>
      <c r="N320" s="49"/>
      <c r="O320" s="17">
        <f t="shared" si="125"/>
        <v>2234.1</v>
      </c>
      <c r="P320" s="49"/>
      <c r="Q320" s="17">
        <f t="shared" si="126"/>
        <v>2234.1</v>
      </c>
    </row>
    <row r="321" spans="1:17" ht="30" x14ac:dyDescent="0.3">
      <c r="A321" s="9" t="s">
        <v>85</v>
      </c>
      <c r="B321" s="52">
        <v>543</v>
      </c>
      <c r="C321" s="53" t="s">
        <v>183</v>
      </c>
      <c r="D321" s="53" t="s">
        <v>90</v>
      </c>
      <c r="E321" s="53" t="s">
        <v>299</v>
      </c>
      <c r="F321" s="53">
        <v>200</v>
      </c>
      <c r="G321" s="49">
        <f>G322</f>
        <v>890.7</v>
      </c>
      <c r="H321" s="49">
        <f t="shared" ref="H321:I321" si="141">H322</f>
        <v>0</v>
      </c>
      <c r="I321" s="49">
        <f t="shared" si="141"/>
        <v>890.7</v>
      </c>
      <c r="J321" s="49">
        <f>J322</f>
        <v>27.7</v>
      </c>
      <c r="K321" s="17">
        <f t="shared" si="121"/>
        <v>918.40000000000009</v>
      </c>
      <c r="L321" s="49">
        <f>L322</f>
        <v>0</v>
      </c>
      <c r="M321" s="17">
        <f t="shared" si="124"/>
        <v>918.40000000000009</v>
      </c>
      <c r="N321" s="49">
        <f>N322</f>
        <v>0</v>
      </c>
      <c r="O321" s="17">
        <f t="shared" si="125"/>
        <v>918.40000000000009</v>
      </c>
      <c r="P321" s="49">
        <f>P322</f>
        <v>57.5</v>
      </c>
      <c r="Q321" s="17">
        <f t="shared" si="126"/>
        <v>975.90000000000009</v>
      </c>
    </row>
    <row r="322" spans="1:17" ht="45" x14ac:dyDescent="0.3">
      <c r="A322" s="9" t="s">
        <v>86</v>
      </c>
      <c r="B322" s="52">
        <v>543</v>
      </c>
      <c r="C322" s="53" t="s">
        <v>183</v>
      </c>
      <c r="D322" s="53" t="s">
        <v>90</v>
      </c>
      <c r="E322" s="53" t="s">
        <v>299</v>
      </c>
      <c r="F322" s="53">
        <v>240</v>
      </c>
      <c r="G322" s="49">
        <v>890.7</v>
      </c>
      <c r="H322" s="5"/>
      <c r="I322" s="17">
        <f t="shared" si="130"/>
        <v>890.7</v>
      </c>
      <c r="J322" s="49">
        <v>27.7</v>
      </c>
      <c r="K322" s="17">
        <f t="shared" si="121"/>
        <v>918.40000000000009</v>
      </c>
      <c r="L322" s="49"/>
      <c r="M322" s="17">
        <f t="shared" si="124"/>
        <v>918.40000000000009</v>
      </c>
      <c r="N322" s="49"/>
      <c r="O322" s="17">
        <f t="shared" si="125"/>
        <v>918.40000000000009</v>
      </c>
      <c r="P322" s="49">
        <v>57.5</v>
      </c>
      <c r="Q322" s="17">
        <f t="shared" si="126"/>
        <v>975.90000000000009</v>
      </c>
    </row>
    <row r="323" spans="1:17" x14ac:dyDescent="0.3">
      <c r="A323" s="9" t="s">
        <v>87</v>
      </c>
      <c r="B323" s="52">
        <v>543</v>
      </c>
      <c r="C323" s="53" t="s">
        <v>183</v>
      </c>
      <c r="D323" s="53" t="s">
        <v>90</v>
      </c>
      <c r="E323" s="53" t="s">
        <v>299</v>
      </c>
      <c r="F323" s="53">
        <v>800</v>
      </c>
      <c r="G323" s="49">
        <f>G324</f>
        <v>4.4000000000000004</v>
      </c>
      <c r="H323" s="49">
        <f t="shared" ref="H323:I323" si="142">H324</f>
        <v>0</v>
      </c>
      <c r="I323" s="49">
        <f t="shared" si="142"/>
        <v>4.4000000000000004</v>
      </c>
      <c r="J323" s="49">
        <f>J324</f>
        <v>0</v>
      </c>
      <c r="K323" s="17">
        <f t="shared" si="121"/>
        <v>4.4000000000000004</v>
      </c>
      <c r="L323" s="49">
        <f>L324</f>
        <v>0</v>
      </c>
      <c r="M323" s="17">
        <f t="shared" si="124"/>
        <v>4.4000000000000004</v>
      </c>
      <c r="N323" s="49">
        <f>N324</f>
        <v>0</v>
      </c>
      <c r="O323" s="17">
        <f t="shared" si="125"/>
        <v>4.4000000000000004</v>
      </c>
      <c r="P323" s="49">
        <f>P324</f>
        <v>0</v>
      </c>
      <c r="Q323" s="17">
        <f t="shared" si="126"/>
        <v>4.4000000000000004</v>
      </c>
    </row>
    <row r="324" spans="1:17" x14ac:dyDescent="0.3">
      <c r="A324" s="9" t="s">
        <v>88</v>
      </c>
      <c r="B324" s="52">
        <v>543</v>
      </c>
      <c r="C324" s="53" t="s">
        <v>183</v>
      </c>
      <c r="D324" s="53" t="s">
        <v>90</v>
      </c>
      <c r="E324" s="53" t="s">
        <v>299</v>
      </c>
      <c r="F324" s="53">
        <v>850</v>
      </c>
      <c r="G324" s="49">
        <v>4.4000000000000004</v>
      </c>
      <c r="H324" s="5"/>
      <c r="I324" s="17">
        <f t="shared" si="130"/>
        <v>4.4000000000000004</v>
      </c>
      <c r="J324" s="49"/>
      <c r="K324" s="17">
        <f t="shared" si="121"/>
        <v>4.4000000000000004</v>
      </c>
      <c r="L324" s="49"/>
      <c r="M324" s="17">
        <f t="shared" si="124"/>
        <v>4.4000000000000004</v>
      </c>
      <c r="N324" s="49"/>
      <c r="O324" s="17">
        <f t="shared" si="125"/>
        <v>4.4000000000000004</v>
      </c>
      <c r="P324" s="49"/>
      <c r="Q324" s="17">
        <f t="shared" si="126"/>
        <v>4.4000000000000004</v>
      </c>
    </row>
    <row r="325" spans="1:17" x14ac:dyDescent="0.3">
      <c r="A325" s="8" t="s">
        <v>300</v>
      </c>
      <c r="B325" s="54">
        <v>543</v>
      </c>
      <c r="C325" s="74">
        <v>10</v>
      </c>
      <c r="D325" s="74" t="s">
        <v>62</v>
      </c>
      <c r="E325" s="74" t="s">
        <v>63</v>
      </c>
      <c r="F325" s="74" t="s">
        <v>64</v>
      </c>
      <c r="G325" s="3">
        <f t="shared" ref="G325:P331" si="143">G326</f>
        <v>679.3</v>
      </c>
      <c r="H325" s="3">
        <f t="shared" si="143"/>
        <v>0</v>
      </c>
      <c r="I325" s="3">
        <f t="shared" si="143"/>
        <v>679.3</v>
      </c>
      <c r="J325" s="3">
        <f t="shared" si="143"/>
        <v>0</v>
      </c>
      <c r="K325" s="21">
        <f t="shared" si="121"/>
        <v>679.3</v>
      </c>
      <c r="L325" s="3">
        <f t="shared" si="143"/>
        <v>0</v>
      </c>
      <c r="M325" s="21">
        <f t="shared" si="124"/>
        <v>679.3</v>
      </c>
      <c r="N325" s="3">
        <f t="shared" si="143"/>
        <v>0</v>
      </c>
      <c r="O325" s="21">
        <f t="shared" si="125"/>
        <v>679.3</v>
      </c>
      <c r="P325" s="3">
        <f t="shared" si="143"/>
        <v>0</v>
      </c>
      <c r="Q325" s="21">
        <f t="shared" si="126"/>
        <v>679.3</v>
      </c>
    </row>
    <row r="326" spans="1:17" x14ac:dyDescent="0.3">
      <c r="A326" s="9" t="s">
        <v>303</v>
      </c>
      <c r="B326" s="52">
        <v>543</v>
      </c>
      <c r="C326" s="53">
        <v>10</v>
      </c>
      <c r="D326" s="53" t="s">
        <v>61</v>
      </c>
      <c r="E326" s="53" t="s">
        <v>63</v>
      </c>
      <c r="F326" s="53" t="s">
        <v>64</v>
      </c>
      <c r="G326" s="49">
        <f t="shared" si="143"/>
        <v>679.3</v>
      </c>
      <c r="H326" s="49">
        <f t="shared" si="143"/>
        <v>0</v>
      </c>
      <c r="I326" s="49">
        <f t="shared" si="143"/>
        <v>679.3</v>
      </c>
      <c r="J326" s="49">
        <f t="shared" si="143"/>
        <v>0</v>
      </c>
      <c r="K326" s="17">
        <f t="shared" si="121"/>
        <v>679.3</v>
      </c>
      <c r="L326" s="49">
        <f t="shared" si="143"/>
        <v>0</v>
      </c>
      <c r="M326" s="17">
        <f t="shared" si="124"/>
        <v>679.3</v>
      </c>
      <c r="N326" s="49">
        <f t="shared" si="143"/>
        <v>0</v>
      </c>
      <c r="O326" s="17">
        <f t="shared" si="125"/>
        <v>679.3</v>
      </c>
      <c r="P326" s="49">
        <f t="shared" si="143"/>
        <v>0</v>
      </c>
      <c r="Q326" s="17">
        <f t="shared" si="126"/>
        <v>679.3</v>
      </c>
    </row>
    <row r="327" spans="1:17" ht="30" x14ac:dyDescent="0.3">
      <c r="A327" s="9" t="s">
        <v>654</v>
      </c>
      <c r="B327" s="52">
        <v>543</v>
      </c>
      <c r="C327" s="53">
        <v>10</v>
      </c>
      <c r="D327" s="53" t="s">
        <v>61</v>
      </c>
      <c r="E327" s="53" t="s">
        <v>304</v>
      </c>
      <c r="F327" s="53" t="s">
        <v>64</v>
      </c>
      <c r="G327" s="49">
        <f t="shared" si="143"/>
        <v>679.3</v>
      </c>
      <c r="H327" s="49">
        <f t="shared" si="143"/>
        <v>0</v>
      </c>
      <c r="I327" s="49">
        <f t="shared" si="143"/>
        <v>679.3</v>
      </c>
      <c r="J327" s="49">
        <f t="shared" si="143"/>
        <v>0</v>
      </c>
      <c r="K327" s="17">
        <f t="shared" si="121"/>
        <v>679.3</v>
      </c>
      <c r="L327" s="49">
        <f t="shared" si="143"/>
        <v>0</v>
      </c>
      <c r="M327" s="17">
        <f t="shared" si="124"/>
        <v>679.3</v>
      </c>
      <c r="N327" s="49">
        <f t="shared" si="143"/>
        <v>0</v>
      </c>
      <c r="O327" s="17">
        <f t="shared" si="125"/>
        <v>679.3</v>
      </c>
      <c r="P327" s="49">
        <f t="shared" si="143"/>
        <v>0</v>
      </c>
      <c r="Q327" s="17">
        <f t="shared" si="126"/>
        <v>679.3</v>
      </c>
    </row>
    <row r="328" spans="1:17" ht="81.599999999999994" customHeight="1" x14ac:dyDescent="0.3">
      <c r="A328" s="83" t="s">
        <v>728</v>
      </c>
      <c r="B328" s="52">
        <v>543</v>
      </c>
      <c r="C328" s="53">
        <v>10</v>
      </c>
      <c r="D328" s="53" t="s">
        <v>61</v>
      </c>
      <c r="E328" s="53" t="s">
        <v>305</v>
      </c>
      <c r="F328" s="53" t="s">
        <v>64</v>
      </c>
      <c r="G328" s="49">
        <f t="shared" si="143"/>
        <v>679.3</v>
      </c>
      <c r="H328" s="49">
        <f t="shared" si="143"/>
        <v>0</v>
      </c>
      <c r="I328" s="49">
        <f t="shared" si="143"/>
        <v>679.3</v>
      </c>
      <c r="J328" s="49">
        <f t="shared" si="143"/>
        <v>0</v>
      </c>
      <c r="K328" s="17">
        <f t="shared" si="121"/>
        <v>679.3</v>
      </c>
      <c r="L328" s="49">
        <f t="shared" si="143"/>
        <v>0</v>
      </c>
      <c r="M328" s="17">
        <f t="shared" si="124"/>
        <v>679.3</v>
      </c>
      <c r="N328" s="49">
        <f t="shared" si="143"/>
        <v>0</v>
      </c>
      <c r="O328" s="17">
        <f t="shared" si="125"/>
        <v>679.3</v>
      </c>
      <c r="P328" s="49">
        <f t="shared" si="143"/>
        <v>0</v>
      </c>
      <c r="Q328" s="17">
        <f t="shared" si="126"/>
        <v>679.3</v>
      </c>
    </row>
    <row r="329" spans="1:17" ht="60" customHeight="1" x14ac:dyDescent="0.3">
      <c r="A329" s="83" t="s">
        <v>584</v>
      </c>
      <c r="B329" s="52">
        <v>543</v>
      </c>
      <c r="C329" s="53">
        <v>10</v>
      </c>
      <c r="D329" s="53" t="s">
        <v>61</v>
      </c>
      <c r="E329" s="53" t="s">
        <v>306</v>
      </c>
      <c r="F329" s="53" t="s">
        <v>64</v>
      </c>
      <c r="G329" s="49">
        <f t="shared" si="143"/>
        <v>679.3</v>
      </c>
      <c r="H329" s="49">
        <f t="shared" si="143"/>
        <v>0</v>
      </c>
      <c r="I329" s="49">
        <f t="shared" si="143"/>
        <v>679.3</v>
      </c>
      <c r="J329" s="49">
        <f t="shared" si="143"/>
        <v>0</v>
      </c>
      <c r="K329" s="17">
        <f t="shared" si="121"/>
        <v>679.3</v>
      </c>
      <c r="L329" s="49">
        <f t="shared" si="143"/>
        <v>0</v>
      </c>
      <c r="M329" s="17">
        <f t="shared" si="124"/>
        <v>679.3</v>
      </c>
      <c r="N329" s="49">
        <f t="shared" si="143"/>
        <v>0</v>
      </c>
      <c r="O329" s="17">
        <f t="shared" si="125"/>
        <v>679.3</v>
      </c>
      <c r="P329" s="49">
        <f t="shared" si="143"/>
        <v>0</v>
      </c>
      <c r="Q329" s="17">
        <f t="shared" si="126"/>
        <v>679.3</v>
      </c>
    </row>
    <row r="330" spans="1:17" ht="57.75" customHeight="1" x14ac:dyDescent="0.3">
      <c r="A330" s="83" t="s">
        <v>588</v>
      </c>
      <c r="B330" s="52">
        <v>543</v>
      </c>
      <c r="C330" s="53">
        <v>10</v>
      </c>
      <c r="D330" s="53" t="s">
        <v>61</v>
      </c>
      <c r="E330" s="53" t="s">
        <v>307</v>
      </c>
      <c r="F330" s="53" t="s">
        <v>64</v>
      </c>
      <c r="G330" s="49">
        <f t="shared" si="143"/>
        <v>679.3</v>
      </c>
      <c r="H330" s="49">
        <f t="shared" si="143"/>
        <v>0</v>
      </c>
      <c r="I330" s="49">
        <f t="shared" si="143"/>
        <v>679.3</v>
      </c>
      <c r="J330" s="49">
        <f t="shared" si="143"/>
        <v>0</v>
      </c>
      <c r="K330" s="17">
        <f t="shared" si="121"/>
        <v>679.3</v>
      </c>
      <c r="L330" s="49">
        <f t="shared" si="143"/>
        <v>0</v>
      </c>
      <c r="M330" s="17">
        <f t="shared" si="124"/>
        <v>679.3</v>
      </c>
      <c r="N330" s="49">
        <f t="shared" si="143"/>
        <v>0</v>
      </c>
      <c r="O330" s="17">
        <f t="shared" si="125"/>
        <v>679.3</v>
      </c>
      <c r="P330" s="49">
        <f t="shared" si="143"/>
        <v>0</v>
      </c>
      <c r="Q330" s="17">
        <f t="shared" si="126"/>
        <v>679.3</v>
      </c>
    </row>
    <row r="331" spans="1:17" ht="30" x14ac:dyDescent="0.3">
      <c r="A331" s="9" t="s">
        <v>308</v>
      </c>
      <c r="B331" s="52">
        <v>543</v>
      </c>
      <c r="C331" s="53">
        <v>10</v>
      </c>
      <c r="D331" s="53" t="s">
        <v>61</v>
      </c>
      <c r="E331" s="53" t="s">
        <v>307</v>
      </c>
      <c r="F331" s="53">
        <v>300</v>
      </c>
      <c r="G331" s="49">
        <f t="shared" si="143"/>
        <v>679.3</v>
      </c>
      <c r="H331" s="49">
        <f t="shared" si="143"/>
        <v>0</v>
      </c>
      <c r="I331" s="49">
        <f t="shared" si="143"/>
        <v>679.3</v>
      </c>
      <c r="J331" s="49">
        <f t="shared" si="143"/>
        <v>0</v>
      </c>
      <c r="K331" s="17">
        <f t="shared" si="121"/>
        <v>679.3</v>
      </c>
      <c r="L331" s="49">
        <f t="shared" si="143"/>
        <v>0</v>
      </c>
      <c r="M331" s="17">
        <f t="shared" si="124"/>
        <v>679.3</v>
      </c>
      <c r="N331" s="49">
        <f t="shared" si="143"/>
        <v>0</v>
      </c>
      <c r="O331" s="17">
        <f t="shared" si="125"/>
        <v>679.3</v>
      </c>
      <c r="P331" s="49">
        <f t="shared" si="143"/>
        <v>0</v>
      </c>
      <c r="Q331" s="17">
        <f t="shared" si="126"/>
        <v>679.3</v>
      </c>
    </row>
    <row r="332" spans="1:17" ht="29.25" customHeight="1" x14ac:dyDescent="0.3">
      <c r="A332" s="9" t="s">
        <v>309</v>
      </c>
      <c r="B332" s="52">
        <v>543</v>
      </c>
      <c r="C332" s="53">
        <v>10</v>
      </c>
      <c r="D332" s="53" t="s">
        <v>61</v>
      </c>
      <c r="E332" s="53" t="s">
        <v>307</v>
      </c>
      <c r="F332" s="53">
        <v>310</v>
      </c>
      <c r="G332" s="49">
        <v>679.3</v>
      </c>
      <c r="H332" s="5"/>
      <c r="I332" s="17">
        <f t="shared" si="130"/>
        <v>679.3</v>
      </c>
      <c r="J332" s="49"/>
      <c r="K332" s="17">
        <f t="shared" si="121"/>
        <v>679.3</v>
      </c>
      <c r="L332" s="49"/>
      <c r="M332" s="17">
        <f t="shared" si="124"/>
        <v>679.3</v>
      </c>
      <c r="N332" s="49"/>
      <c r="O332" s="17">
        <f t="shared" si="125"/>
        <v>679.3</v>
      </c>
      <c r="P332" s="49"/>
      <c r="Q332" s="17">
        <f t="shared" si="126"/>
        <v>679.3</v>
      </c>
    </row>
    <row r="333" spans="1:17" ht="40.9" customHeight="1" x14ac:dyDescent="0.3">
      <c r="A333" s="8" t="s">
        <v>15</v>
      </c>
      <c r="B333" s="54">
        <v>544</v>
      </c>
      <c r="C333" s="54" t="s">
        <v>62</v>
      </c>
      <c r="D333" s="54" t="s">
        <v>62</v>
      </c>
      <c r="E333" s="54" t="s">
        <v>63</v>
      </c>
      <c r="F333" s="54" t="s">
        <v>64</v>
      </c>
      <c r="G333" s="3">
        <f>G334+G345+G364+G372+G490</f>
        <v>1073513.2999999998</v>
      </c>
      <c r="H333" s="3">
        <f t="shared" ref="H333:I333" si="144">H334+H345+H364+H372+H490</f>
        <v>65192.999999999993</v>
      </c>
      <c r="I333" s="3">
        <f t="shared" si="144"/>
        <v>1138706.2999999996</v>
      </c>
      <c r="J333" s="3">
        <f>J334+J345+J364+J372+J490</f>
        <v>29843.799999999996</v>
      </c>
      <c r="K333" s="21">
        <f t="shared" si="121"/>
        <v>1168550.0999999996</v>
      </c>
      <c r="L333" s="3">
        <f>L334+L345+L364+L372+L490</f>
        <v>-720.40000000000009</v>
      </c>
      <c r="M333" s="21">
        <f t="shared" si="124"/>
        <v>1167829.6999999997</v>
      </c>
      <c r="N333" s="3">
        <f>N334+N345+N364+N372+N490</f>
        <v>5703.6</v>
      </c>
      <c r="O333" s="21">
        <f t="shared" si="125"/>
        <v>1173533.2999999998</v>
      </c>
      <c r="P333" s="3">
        <f>P334+P345+P364+P372+P490</f>
        <v>4813.9879999999994</v>
      </c>
      <c r="Q333" s="21">
        <f t="shared" si="126"/>
        <v>1178347.2879999997</v>
      </c>
    </row>
    <row r="334" spans="1:17" ht="29.25" customHeight="1" x14ac:dyDescent="0.3">
      <c r="A334" s="8" t="s">
        <v>406</v>
      </c>
      <c r="B334" s="54">
        <v>544</v>
      </c>
      <c r="C334" s="74" t="s">
        <v>78</v>
      </c>
      <c r="D334" s="74" t="s">
        <v>62</v>
      </c>
      <c r="E334" s="74" t="s">
        <v>63</v>
      </c>
      <c r="F334" s="74" t="s">
        <v>64</v>
      </c>
      <c r="G334" s="3">
        <f t="shared" ref="G334:P340" si="145">G335</f>
        <v>1870.7</v>
      </c>
      <c r="H334" s="3">
        <f t="shared" si="145"/>
        <v>0</v>
      </c>
      <c r="I334" s="3">
        <f t="shared" si="145"/>
        <v>1870.7</v>
      </c>
      <c r="J334" s="3">
        <f t="shared" si="145"/>
        <v>0</v>
      </c>
      <c r="K334" s="21">
        <f t="shared" si="121"/>
        <v>1870.7</v>
      </c>
      <c r="L334" s="3">
        <f t="shared" si="145"/>
        <v>0</v>
      </c>
      <c r="M334" s="21">
        <f t="shared" si="124"/>
        <v>1870.7</v>
      </c>
      <c r="N334" s="3">
        <f t="shared" si="145"/>
        <v>0</v>
      </c>
      <c r="O334" s="21">
        <f t="shared" si="125"/>
        <v>1870.7</v>
      </c>
      <c r="P334" s="3">
        <f t="shared" si="145"/>
        <v>0</v>
      </c>
      <c r="Q334" s="21">
        <f t="shared" si="126"/>
        <v>1870.7</v>
      </c>
    </row>
    <row r="335" spans="1:17" ht="45" x14ac:dyDescent="0.3">
      <c r="A335" s="9" t="s">
        <v>157</v>
      </c>
      <c r="B335" s="52">
        <v>544</v>
      </c>
      <c r="C335" s="53" t="s">
        <v>78</v>
      </c>
      <c r="D335" s="53">
        <v>14</v>
      </c>
      <c r="E335" s="53" t="s">
        <v>63</v>
      </c>
      <c r="F335" s="53" t="s">
        <v>64</v>
      </c>
      <c r="G335" s="49">
        <f>G336+G342</f>
        <v>1870.7</v>
      </c>
      <c r="H335" s="49">
        <f t="shared" ref="H335:I335" si="146">H336+H342</f>
        <v>0</v>
      </c>
      <c r="I335" s="49">
        <f t="shared" si="146"/>
        <v>1870.7</v>
      </c>
      <c r="J335" s="49">
        <f>J336+J342</f>
        <v>0</v>
      </c>
      <c r="K335" s="17">
        <f t="shared" si="121"/>
        <v>1870.7</v>
      </c>
      <c r="L335" s="49">
        <f>L336+L342</f>
        <v>0</v>
      </c>
      <c r="M335" s="17">
        <f t="shared" si="124"/>
        <v>1870.7</v>
      </c>
      <c r="N335" s="49">
        <f>N336+N342</f>
        <v>0</v>
      </c>
      <c r="O335" s="17">
        <f t="shared" si="125"/>
        <v>1870.7</v>
      </c>
      <c r="P335" s="49">
        <f>P336+P342</f>
        <v>0</v>
      </c>
      <c r="Q335" s="17">
        <f t="shared" si="126"/>
        <v>1870.7</v>
      </c>
    </row>
    <row r="336" spans="1:17" ht="45.75" customHeight="1" x14ac:dyDescent="0.3">
      <c r="A336" s="9" t="s">
        <v>645</v>
      </c>
      <c r="B336" s="52">
        <v>544</v>
      </c>
      <c r="C336" s="53" t="s">
        <v>78</v>
      </c>
      <c r="D336" s="53">
        <v>14</v>
      </c>
      <c r="E336" s="53" t="s">
        <v>159</v>
      </c>
      <c r="F336" s="53" t="s">
        <v>64</v>
      </c>
      <c r="G336" s="49">
        <f t="shared" si="145"/>
        <v>1222.7</v>
      </c>
      <c r="H336" s="49">
        <f t="shared" si="145"/>
        <v>0</v>
      </c>
      <c r="I336" s="49">
        <f t="shared" si="145"/>
        <v>1222.7</v>
      </c>
      <c r="J336" s="49">
        <f t="shared" si="145"/>
        <v>0</v>
      </c>
      <c r="K336" s="17">
        <f t="shared" si="121"/>
        <v>1222.7</v>
      </c>
      <c r="L336" s="49">
        <f t="shared" si="145"/>
        <v>0</v>
      </c>
      <c r="M336" s="17">
        <f t="shared" si="124"/>
        <v>1222.7</v>
      </c>
      <c r="N336" s="49">
        <f t="shared" si="145"/>
        <v>0</v>
      </c>
      <c r="O336" s="17">
        <f t="shared" si="125"/>
        <v>1222.7</v>
      </c>
      <c r="P336" s="49">
        <f t="shared" si="145"/>
        <v>0</v>
      </c>
      <c r="Q336" s="17">
        <f t="shared" si="126"/>
        <v>1222.7</v>
      </c>
    </row>
    <row r="337" spans="1:17" ht="62.25" customHeight="1" x14ac:dyDescent="0.3">
      <c r="A337" s="9" t="s">
        <v>160</v>
      </c>
      <c r="B337" s="52">
        <v>544</v>
      </c>
      <c r="C337" s="53" t="s">
        <v>78</v>
      </c>
      <c r="D337" s="53">
        <v>14</v>
      </c>
      <c r="E337" s="53" t="s">
        <v>161</v>
      </c>
      <c r="F337" s="53" t="s">
        <v>64</v>
      </c>
      <c r="G337" s="49">
        <f t="shared" si="145"/>
        <v>1222.7</v>
      </c>
      <c r="H337" s="49">
        <f t="shared" si="145"/>
        <v>0</v>
      </c>
      <c r="I337" s="49">
        <f t="shared" si="145"/>
        <v>1222.7</v>
      </c>
      <c r="J337" s="49">
        <f t="shared" si="145"/>
        <v>0</v>
      </c>
      <c r="K337" s="17">
        <f t="shared" si="121"/>
        <v>1222.7</v>
      </c>
      <c r="L337" s="49">
        <f t="shared" si="145"/>
        <v>0</v>
      </c>
      <c r="M337" s="17">
        <f t="shared" si="124"/>
        <v>1222.7</v>
      </c>
      <c r="N337" s="49">
        <f t="shared" si="145"/>
        <v>0</v>
      </c>
      <c r="O337" s="17">
        <f t="shared" si="125"/>
        <v>1222.7</v>
      </c>
      <c r="P337" s="49">
        <f t="shared" si="145"/>
        <v>0</v>
      </c>
      <c r="Q337" s="17">
        <f t="shared" si="126"/>
        <v>1222.7</v>
      </c>
    </row>
    <row r="338" spans="1:17" ht="60" customHeight="1" x14ac:dyDescent="0.3">
      <c r="A338" s="9" t="s">
        <v>162</v>
      </c>
      <c r="B338" s="52">
        <v>544</v>
      </c>
      <c r="C338" s="53" t="s">
        <v>78</v>
      </c>
      <c r="D338" s="53">
        <v>14</v>
      </c>
      <c r="E338" s="53" t="s">
        <v>163</v>
      </c>
      <c r="F338" s="53" t="s">
        <v>64</v>
      </c>
      <c r="G338" s="49">
        <f t="shared" si="145"/>
        <v>1222.7</v>
      </c>
      <c r="H338" s="49">
        <f t="shared" si="145"/>
        <v>0</v>
      </c>
      <c r="I338" s="49">
        <f t="shared" si="145"/>
        <v>1222.7</v>
      </c>
      <c r="J338" s="49">
        <f t="shared" si="145"/>
        <v>0</v>
      </c>
      <c r="K338" s="17">
        <f t="shared" si="121"/>
        <v>1222.7</v>
      </c>
      <c r="L338" s="49">
        <f t="shared" si="145"/>
        <v>0</v>
      </c>
      <c r="M338" s="17">
        <f t="shared" si="124"/>
        <v>1222.7</v>
      </c>
      <c r="N338" s="49">
        <f t="shared" si="145"/>
        <v>0</v>
      </c>
      <c r="O338" s="17">
        <f t="shared" si="125"/>
        <v>1222.7</v>
      </c>
      <c r="P338" s="49">
        <f t="shared" si="145"/>
        <v>0</v>
      </c>
      <c r="Q338" s="17">
        <f t="shared" si="126"/>
        <v>1222.7</v>
      </c>
    </row>
    <row r="339" spans="1:17" ht="59.25" customHeight="1" x14ac:dyDescent="0.3">
      <c r="A339" s="9" t="s">
        <v>164</v>
      </c>
      <c r="B339" s="52">
        <v>544</v>
      </c>
      <c r="C339" s="53" t="s">
        <v>78</v>
      </c>
      <c r="D339" s="53">
        <v>14</v>
      </c>
      <c r="E339" s="53" t="s">
        <v>165</v>
      </c>
      <c r="F339" s="53" t="s">
        <v>64</v>
      </c>
      <c r="G339" s="49">
        <f t="shared" si="145"/>
        <v>1222.7</v>
      </c>
      <c r="H339" s="49">
        <f t="shared" si="145"/>
        <v>0</v>
      </c>
      <c r="I339" s="49">
        <f t="shared" si="145"/>
        <v>1222.7</v>
      </c>
      <c r="J339" s="49">
        <f t="shared" si="145"/>
        <v>0</v>
      </c>
      <c r="K339" s="17">
        <f t="shared" si="121"/>
        <v>1222.7</v>
      </c>
      <c r="L339" s="49">
        <f t="shared" si="145"/>
        <v>0</v>
      </c>
      <c r="M339" s="17">
        <f t="shared" si="124"/>
        <v>1222.7</v>
      </c>
      <c r="N339" s="49">
        <f t="shared" si="145"/>
        <v>0</v>
      </c>
      <c r="O339" s="17">
        <f t="shared" si="125"/>
        <v>1222.7</v>
      </c>
      <c r="P339" s="49">
        <f t="shared" si="145"/>
        <v>0</v>
      </c>
      <c r="Q339" s="17">
        <f t="shared" si="126"/>
        <v>1222.7</v>
      </c>
    </row>
    <row r="340" spans="1:17" ht="45" customHeight="1" x14ac:dyDescent="0.3">
      <c r="A340" s="9" t="s">
        <v>166</v>
      </c>
      <c r="B340" s="52">
        <v>544</v>
      </c>
      <c r="C340" s="53" t="s">
        <v>78</v>
      </c>
      <c r="D340" s="53">
        <v>14</v>
      </c>
      <c r="E340" s="53" t="s">
        <v>165</v>
      </c>
      <c r="F340" s="53">
        <v>600</v>
      </c>
      <c r="G340" s="49">
        <f t="shared" si="145"/>
        <v>1222.7</v>
      </c>
      <c r="H340" s="49">
        <f t="shared" si="145"/>
        <v>0</v>
      </c>
      <c r="I340" s="49">
        <f>I341</f>
        <v>1222.7</v>
      </c>
      <c r="J340" s="49">
        <f t="shared" si="145"/>
        <v>0</v>
      </c>
      <c r="K340" s="17">
        <f t="shared" si="121"/>
        <v>1222.7</v>
      </c>
      <c r="L340" s="49">
        <f t="shared" si="145"/>
        <v>0</v>
      </c>
      <c r="M340" s="17">
        <f t="shared" si="124"/>
        <v>1222.7</v>
      </c>
      <c r="N340" s="49">
        <f t="shared" si="145"/>
        <v>0</v>
      </c>
      <c r="O340" s="17">
        <f t="shared" si="125"/>
        <v>1222.7</v>
      </c>
      <c r="P340" s="49">
        <f t="shared" si="145"/>
        <v>0</v>
      </c>
      <c r="Q340" s="17">
        <f t="shared" si="126"/>
        <v>1222.7</v>
      </c>
    </row>
    <row r="341" spans="1:17" ht="15.75" customHeight="1" x14ac:dyDescent="0.3">
      <c r="A341" s="9" t="s">
        <v>174</v>
      </c>
      <c r="B341" s="52">
        <v>544</v>
      </c>
      <c r="C341" s="53" t="s">
        <v>78</v>
      </c>
      <c r="D341" s="53">
        <v>14</v>
      </c>
      <c r="E341" s="53" t="s">
        <v>165</v>
      </c>
      <c r="F341" s="53">
        <v>610</v>
      </c>
      <c r="G341" s="49">
        <v>1222.7</v>
      </c>
      <c r="H341" s="5"/>
      <c r="I341" s="17">
        <f t="shared" si="130"/>
        <v>1222.7</v>
      </c>
      <c r="J341" s="49"/>
      <c r="K341" s="17">
        <f t="shared" si="121"/>
        <v>1222.7</v>
      </c>
      <c r="L341" s="49"/>
      <c r="M341" s="17">
        <f t="shared" si="124"/>
        <v>1222.7</v>
      </c>
      <c r="N341" s="49"/>
      <c r="O341" s="17">
        <f t="shared" si="125"/>
        <v>1222.7</v>
      </c>
      <c r="P341" s="49"/>
      <c r="Q341" s="17">
        <f t="shared" si="126"/>
        <v>1222.7</v>
      </c>
    </row>
    <row r="342" spans="1:17" ht="45" customHeight="1" x14ac:dyDescent="0.3">
      <c r="A342" s="75" t="s">
        <v>656</v>
      </c>
      <c r="B342" s="52">
        <v>544</v>
      </c>
      <c r="C342" s="53" t="s">
        <v>78</v>
      </c>
      <c r="D342" s="53">
        <v>14</v>
      </c>
      <c r="E342" s="77" t="s">
        <v>657</v>
      </c>
      <c r="F342" s="53" t="s">
        <v>64</v>
      </c>
      <c r="G342" s="49">
        <f t="shared" ref="G342:P343" si="147">G343</f>
        <v>648</v>
      </c>
      <c r="H342" s="49">
        <f t="shared" si="147"/>
        <v>0</v>
      </c>
      <c r="I342" s="49">
        <f t="shared" si="147"/>
        <v>648</v>
      </c>
      <c r="J342" s="49">
        <f t="shared" si="147"/>
        <v>0</v>
      </c>
      <c r="K342" s="17">
        <f t="shared" si="121"/>
        <v>648</v>
      </c>
      <c r="L342" s="49">
        <f t="shared" si="147"/>
        <v>0</v>
      </c>
      <c r="M342" s="17">
        <f t="shared" si="124"/>
        <v>648</v>
      </c>
      <c r="N342" s="49">
        <f t="shared" si="147"/>
        <v>0</v>
      </c>
      <c r="O342" s="17">
        <f t="shared" si="125"/>
        <v>648</v>
      </c>
      <c r="P342" s="49">
        <f t="shared" si="147"/>
        <v>0</v>
      </c>
      <c r="Q342" s="17">
        <f t="shared" si="126"/>
        <v>648</v>
      </c>
    </row>
    <row r="343" spans="1:17" ht="13.5" customHeight="1" x14ac:dyDescent="0.3">
      <c r="A343" s="9" t="s">
        <v>166</v>
      </c>
      <c r="B343" s="52">
        <v>544</v>
      </c>
      <c r="C343" s="53" t="s">
        <v>78</v>
      </c>
      <c r="D343" s="53">
        <v>14</v>
      </c>
      <c r="E343" s="77" t="s">
        <v>657</v>
      </c>
      <c r="F343" s="53">
        <v>600</v>
      </c>
      <c r="G343" s="49">
        <f t="shared" si="147"/>
        <v>648</v>
      </c>
      <c r="H343" s="49">
        <f t="shared" si="147"/>
        <v>0</v>
      </c>
      <c r="I343" s="49">
        <f t="shared" si="147"/>
        <v>648</v>
      </c>
      <c r="J343" s="49">
        <f t="shared" si="147"/>
        <v>0</v>
      </c>
      <c r="K343" s="17">
        <f t="shared" ref="K343:K406" si="148">I343+J343</f>
        <v>648</v>
      </c>
      <c r="L343" s="49">
        <f t="shared" si="147"/>
        <v>0</v>
      </c>
      <c r="M343" s="17">
        <f t="shared" si="124"/>
        <v>648</v>
      </c>
      <c r="N343" s="49">
        <f t="shared" si="147"/>
        <v>0</v>
      </c>
      <c r="O343" s="17">
        <f t="shared" si="125"/>
        <v>648</v>
      </c>
      <c r="P343" s="49">
        <f t="shared" si="147"/>
        <v>0</v>
      </c>
      <c r="Q343" s="17">
        <f t="shared" si="126"/>
        <v>648</v>
      </c>
    </row>
    <row r="344" spans="1:17" ht="15.75" customHeight="1" x14ac:dyDescent="0.3">
      <c r="A344" s="9" t="s">
        <v>174</v>
      </c>
      <c r="B344" s="52">
        <v>544</v>
      </c>
      <c r="C344" s="53" t="s">
        <v>78</v>
      </c>
      <c r="D344" s="53">
        <v>14</v>
      </c>
      <c r="E344" s="77" t="s">
        <v>657</v>
      </c>
      <c r="F344" s="53">
        <v>610</v>
      </c>
      <c r="G344" s="49">
        <v>648</v>
      </c>
      <c r="H344" s="5"/>
      <c r="I344" s="17">
        <f t="shared" si="130"/>
        <v>648</v>
      </c>
      <c r="J344" s="49"/>
      <c r="K344" s="17">
        <f t="shared" si="148"/>
        <v>648</v>
      </c>
      <c r="L344" s="49"/>
      <c r="M344" s="17">
        <f t="shared" si="124"/>
        <v>648</v>
      </c>
      <c r="N344" s="49"/>
      <c r="O344" s="17">
        <f t="shared" si="125"/>
        <v>648</v>
      </c>
      <c r="P344" s="49"/>
      <c r="Q344" s="17">
        <f t="shared" si="126"/>
        <v>648</v>
      </c>
    </row>
    <row r="345" spans="1:17" ht="15" customHeight="1" x14ac:dyDescent="0.3">
      <c r="A345" s="8" t="s">
        <v>168</v>
      </c>
      <c r="B345" s="54">
        <v>544</v>
      </c>
      <c r="C345" s="74" t="s">
        <v>90</v>
      </c>
      <c r="D345" s="74" t="s">
        <v>62</v>
      </c>
      <c r="E345" s="74" t="s">
        <v>63</v>
      </c>
      <c r="F345" s="74" t="s">
        <v>64</v>
      </c>
      <c r="G345" s="3">
        <f>G346+G358</f>
        <v>582.29999999999995</v>
      </c>
      <c r="H345" s="3">
        <f t="shared" ref="H345:I345" si="149">H346+H358</f>
        <v>0</v>
      </c>
      <c r="I345" s="3">
        <f t="shared" si="149"/>
        <v>582.29999999999995</v>
      </c>
      <c r="J345" s="3">
        <f>J346+J358</f>
        <v>0</v>
      </c>
      <c r="K345" s="21">
        <f t="shared" si="148"/>
        <v>582.29999999999995</v>
      </c>
      <c r="L345" s="3">
        <f>L346+L358</f>
        <v>0</v>
      </c>
      <c r="M345" s="21">
        <f t="shared" si="124"/>
        <v>582.29999999999995</v>
      </c>
      <c r="N345" s="3">
        <f>N346+N358</f>
        <v>0</v>
      </c>
      <c r="O345" s="21">
        <f t="shared" si="125"/>
        <v>582.29999999999995</v>
      </c>
      <c r="P345" s="3">
        <f>P346+P358</f>
        <v>0</v>
      </c>
      <c r="Q345" s="21">
        <f t="shared" si="126"/>
        <v>582.29999999999995</v>
      </c>
    </row>
    <row r="346" spans="1:17" x14ac:dyDescent="0.3">
      <c r="A346" s="9" t="s">
        <v>169</v>
      </c>
      <c r="B346" s="52">
        <v>544</v>
      </c>
      <c r="C346" s="53" t="s">
        <v>90</v>
      </c>
      <c r="D346" s="53" t="s">
        <v>61</v>
      </c>
      <c r="E346" s="53" t="s">
        <v>63</v>
      </c>
      <c r="F346" s="53" t="s">
        <v>64</v>
      </c>
      <c r="G346" s="49">
        <f>G347+G352</f>
        <v>392.3</v>
      </c>
      <c r="H346" s="49">
        <f t="shared" ref="H346:I346" si="150">H347+H352</f>
        <v>0</v>
      </c>
      <c r="I346" s="49">
        <f t="shared" si="150"/>
        <v>392.3</v>
      </c>
      <c r="J346" s="49">
        <f>J347+J352</f>
        <v>0</v>
      </c>
      <c r="K346" s="17">
        <f t="shared" si="148"/>
        <v>392.3</v>
      </c>
      <c r="L346" s="49">
        <f>L347+L352</f>
        <v>0</v>
      </c>
      <c r="M346" s="17">
        <f t="shared" si="124"/>
        <v>392.3</v>
      </c>
      <c r="N346" s="49">
        <f>N347+N352</f>
        <v>0</v>
      </c>
      <c r="O346" s="17">
        <f t="shared" si="125"/>
        <v>392.3</v>
      </c>
      <c r="P346" s="49">
        <f>P347+P352</f>
        <v>0</v>
      </c>
      <c r="Q346" s="17">
        <f t="shared" si="126"/>
        <v>392.3</v>
      </c>
    </row>
    <row r="347" spans="1:17" ht="30" customHeight="1" x14ac:dyDescent="0.3">
      <c r="A347" s="9" t="s">
        <v>647</v>
      </c>
      <c r="B347" s="52">
        <v>544</v>
      </c>
      <c r="C347" s="53" t="s">
        <v>90</v>
      </c>
      <c r="D347" s="53" t="s">
        <v>61</v>
      </c>
      <c r="E347" s="53" t="s">
        <v>170</v>
      </c>
      <c r="F347" s="53" t="s">
        <v>64</v>
      </c>
      <c r="G347" s="49">
        <f t="shared" ref="G347:P350" si="151">G348</f>
        <v>262.3</v>
      </c>
      <c r="H347" s="49">
        <f t="shared" si="151"/>
        <v>0</v>
      </c>
      <c r="I347" s="49">
        <f t="shared" si="151"/>
        <v>262.3</v>
      </c>
      <c r="J347" s="49">
        <f t="shared" si="151"/>
        <v>0</v>
      </c>
      <c r="K347" s="17">
        <f t="shared" si="148"/>
        <v>262.3</v>
      </c>
      <c r="L347" s="49">
        <f t="shared" si="151"/>
        <v>0</v>
      </c>
      <c r="M347" s="17">
        <f t="shared" si="124"/>
        <v>262.3</v>
      </c>
      <c r="N347" s="49">
        <f t="shared" si="151"/>
        <v>0</v>
      </c>
      <c r="O347" s="17">
        <f t="shared" si="125"/>
        <v>262.3</v>
      </c>
      <c r="P347" s="49">
        <f t="shared" si="151"/>
        <v>0</v>
      </c>
      <c r="Q347" s="17">
        <f t="shared" si="126"/>
        <v>262.3</v>
      </c>
    </row>
    <row r="348" spans="1:17" ht="45.75" customHeight="1" x14ac:dyDescent="0.3">
      <c r="A348" s="9" t="s">
        <v>172</v>
      </c>
      <c r="B348" s="52">
        <v>544</v>
      </c>
      <c r="C348" s="53" t="s">
        <v>90</v>
      </c>
      <c r="D348" s="53" t="s">
        <v>61</v>
      </c>
      <c r="E348" s="53" t="s">
        <v>547</v>
      </c>
      <c r="F348" s="53" t="s">
        <v>64</v>
      </c>
      <c r="G348" s="49">
        <f t="shared" si="151"/>
        <v>262.3</v>
      </c>
      <c r="H348" s="49">
        <f t="shared" si="151"/>
        <v>0</v>
      </c>
      <c r="I348" s="49">
        <f t="shared" si="151"/>
        <v>262.3</v>
      </c>
      <c r="J348" s="49">
        <f t="shared" si="151"/>
        <v>0</v>
      </c>
      <c r="K348" s="17">
        <f t="shared" si="148"/>
        <v>262.3</v>
      </c>
      <c r="L348" s="49">
        <f t="shared" si="151"/>
        <v>0</v>
      </c>
      <c r="M348" s="17">
        <f t="shared" si="124"/>
        <v>262.3</v>
      </c>
      <c r="N348" s="49">
        <f t="shared" si="151"/>
        <v>0</v>
      </c>
      <c r="O348" s="17">
        <f t="shared" si="125"/>
        <v>262.3</v>
      </c>
      <c r="P348" s="49">
        <f t="shared" si="151"/>
        <v>0</v>
      </c>
      <c r="Q348" s="17">
        <f t="shared" si="126"/>
        <v>262.3</v>
      </c>
    </row>
    <row r="349" spans="1:17" ht="30.6" customHeight="1" x14ac:dyDescent="0.3">
      <c r="A349" s="9" t="s">
        <v>173</v>
      </c>
      <c r="B349" s="52">
        <v>544</v>
      </c>
      <c r="C349" s="53" t="s">
        <v>90</v>
      </c>
      <c r="D349" s="53" t="s">
        <v>61</v>
      </c>
      <c r="E349" s="53" t="s">
        <v>766</v>
      </c>
      <c r="F349" s="53" t="s">
        <v>64</v>
      </c>
      <c r="G349" s="49">
        <f t="shared" si="151"/>
        <v>262.3</v>
      </c>
      <c r="H349" s="49">
        <f t="shared" si="151"/>
        <v>0</v>
      </c>
      <c r="I349" s="49">
        <f t="shared" si="151"/>
        <v>262.3</v>
      </c>
      <c r="J349" s="49">
        <f t="shared" si="151"/>
        <v>0</v>
      </c>
      <c r="K349" s="17">
        <f t="shared" si="148"/>
        <v>262.3</v>
      </c>
      <c r="L349" s="49">
        <f t="shared" si="151"/>
        <v>0</v>
      </c>
      <c r="M349" s="17">
        <f t="shared" si="124"/>
        <v>262.3</v>
      </c>
      <c r="N349" s="49">
        <f t="shared" si="151"/>
        <v>0</v>
      </c>
      <c r="O349" s="17">
        <f t="shared" si="125"/>
        <v>262.3</v>
      </c>
      <c r="P349" s="49">
        <f t="shared" si="151"/>
        <v>0</v>
      </c>
      <c r="Q349" s="17">
        <f t="shared" si="126"/>
        <v>262.3</v>
      </c>
    </row>
    <row r="350" spans="1:17" ht="45" customHeight="1" x14ac:dyDescent="0.3">
      <c r="A350" s="9" t="s">
        <v>166</v>
      </c>
      <c r="B350" s="52">
        <v>544</v>
      </c>
      <c r="C350" s="53" t="s">
        <v>90</v>
      </c>
      <c r="D350" s="53" t="s">
        <v>61</v>
      </c>
      <c r="E350" s="53" t="s">
        <v>766</v>
      </c>
      <c r="F350" s="53">
        <v>600</v>
      </c>
      <c r="G350" s="49">
        <f t="shared" si="151"/>
        <v>262.3</v>
      </c>
      <c r="H350" s="49">
        <f t="shared" si="151"/>
        <v>0</v>
      </c>
      <c r="I350" s="49">
        <f t="shared" si="151"/>
        <v>262.3</v>
      </c>
      <c r="J350" s="49">
        <f t="shared" si="151"/>
        <v>0</v>
      </c>
      <c r="K350" s="17">
        <f t="shared" si="148"/>
        <v>262.3</v>
      </c>
      <c r="L350" s="49">
        <f t="shared" si="151"/>
        <v>0</v>
      </c>
      <c r="M350" s="17">
        <f t="shared" si="124"/>
        <v>262.3</v>
      </c>
      <c r="N350" s="49">
        <f t="shared" si="151"/>
        <v>0</v>
      </c>
      <c r="O350" s="17">
        <f t="shared" si="125"/>
        <v>262.3</v>
      </c>
      <c r="P350" s="49">
        <f t="shared" si="151"/>
        <v>0</v>
      </c>
      <c r="Q350" s="17">
        <f t="shared" si="126"/>
        <v>262.3</v>
      </c>
    </row>
    <row r="351" spans="1:17" x14ac:dyDescent="0.3">
      <c r="A351" s="9" t="s">
        <v>174</v>
      </c>
      <c r="B351" s="52">
        <v>544</v>
      </c>
      <c r="C351" s="53" t="s">
        <v>90</v>
      </c>
      <c r="D351" s="53" t="s">
        <v>61</v>
      </c>
      <c r="E351" s="53" t="s">
        <v>766</v>
      </c>
      <c r="F351" s="53">
        <v>610</v>
      </c>
      <c r="G351" s="49">
        <v>262.3</v>
      </c>
      <c r="H351" s="5"/>
      <c r="I351" s="17">
        <f t="shared" si="130"/>
        <v>262.3</v>
      </c>
      <c r="J351" s="49"/>
      <c r="K351" s="17">
        <f t="shared" si="148"/>
        <v>262.3</v>
      </c>
      <c r="L351" s="49"/>
      <c r="M351" s="17">
        <f t="shared" si="124"/>
        <v>262.3</v>
      </c>
      <c r="N351" s="49"/>
      <c r="O351" s="17">
        <f t="shared" si="125"/>
        <v>262.3</v>
      </c>
      <c r="P351" s="49"/>
      <c r="Q351" s="17">
        <f t="shared" si="126"/>
        <v>262.3</v>
      </c>
    </row>
    <row r="352" spans="1:17" ht="45.75" customHeight="1" x14ac:dyDescent="0.3">
      <c r="A352" s="9" t="s">
        <v>655</v>
      </c>
      <c r="B352" s="52">
        <v>544</v>
      </c>
      <c r="C352" s="53" t="s">
        <v>90</v>
      </c>
      <c r="D352" s="53" t="s">
        <v>61</v>
      </c>
      <c r="E352" s="53" t="s">
        <v>175</v>
      </c>
      <c r="F352" s="53" t="s">
        <v>64</v>
      </c>
      <c r="G352" s="49">
        <f t="shared" ref="G352:P356" si="152">G353</f>
        <v>130</v>
      </c>
      <c r="H352" s="49">
        <f t="shared" si="152"/>
        <v>0</v>
      </c>
      <c r="I352" s="49">
        <f t="shared" si="152"/>
        <v>130</v>
      </c>
      <c r="J352" s="49">
        <f t="shared" si="152"/>
        <v>0</v>
      </c>
      <c r="K352" s="17">
        <f t="shared" si="148"/>
        <v>130</v>
      </c>
      <c r="L352" s="49">
        <f t="shared" si="152"/>
        <v>0</v>
      </c>
      <c r="M352" s="17">
        <f t="shared" ref="M352:M415" si="153">K352+L352</f>
        <v>130</v>
      </c>
      <c r="N352" s="49">
        <f t="shared" si="152"/>
        <v>0</v>
      </c>
      <c r="O352" s="17">
        <f t="shared" ref="O352:O415" si="154">M352+N352</f>
        <v>130</v>
      </c>
      <c r="P352" s="49">
        <f t="shared" si="152"/>
        <v>0</v>
      </c>
      <c r="Q352" s="17">
        <f t="shared" ref="Q352:Q415" si="155">O352+P352</f>
        <v>130</v>
      </c>
    </row>
    <row r="353" spans="1:17" ht="45" customHeight="1" x14ac:dyDescent="0.3">
      <c r="A353" s="9" t="s">
        <v>729</v>
      </c>
      <c r="B353" s="52">
        <v>544</v>
      </c>
      <c r="C353" s="53" t="s">
        <v>90</v>
      </c>
      <c r="D353" s="53" t="s">
        <v>61</v>
      </c>
      <c r="E353" s="53" t="s">
        <v>177</v>
      </c>
      <c r="F353" s="53" t="s">
        <v>64</v>
      </c>
      <c r="G353" s="49">
        <f t="shared" si="152"/>
        <v>130</v>
      </c>
      <c r="H353" s="49">
        <f t="shared" si="152"/>
        <v>0</v>
      </c>
      <c r="I353" s="49">
        <f t="shared" si="152"/>
        <v>130</v>
      </c>
      <c r="J353" s="49">
        <f t="shared" si="152"/>
        <v>0</v>
      </c>
      <c r="K353" s="17">
        <f t="shared" si="148"/>
        <v>130</v>
      </c>
      <c r="L353" s="49">
        <f t="shared" si="152"/>
        <v>0</v>
      </c>
      <c r="M353" s="17">
        <f t="shared" si="153"/>
        <v>130</v>
      </c>
      <c r="N353" s="49">
        <f t="shared" si="152"/>
        <v>0</v>
      </c>
      <c r="O353" s="17">
        <f t="shared" si="154"/>
        <v>130</v>
      </c>
      <c r="P353" s="49">
        <f t="shared" si="152"/>
        <v>0</v>
      </c>
      <c r="Q353" s="17">
        <f t="shared" si="155"/>
        <v>130</v>
      </c>
    </row>
    <row r="354" spans="1:17" ht="34.5" customHeight="1" x14ac:dyDescent="0.3">
      <c r="A354" s="9" t="s">
        <v>178</v>
      </c>
      <c r="B354" s="52">
        <v>544</v>
      </c>
      <c r="C354" s="53" t="s">
        <v>90</v>
      </c>
      <c r="D354" s="53" t="s">
        <v>61</v>
      </c>
      <c r="E354" s="53" t="s">
        <v>179</v>
      </c>
      <c r="F354" s="53" t="s">
        <v>64</v>
      </c>
      <c r="G354" s="49">
        <f t="shared" si="152"/>
        <v>130</v>
      </c>
      <c r="H354" s="49">
        <f t="shared" si="152"/>
        <v>0</v>
      </c>
      <c r="I354" s="49">
        <f t="shared" si="152"/>
        <v>130</v>
      </c>
      <c r="J354" s="49">
        <f t="shared" si="152"/>
        <v>0</v>
      </c>
      <c r="K354" s="17">
        <f t="shared" si="148"/>
        <v>130</v>
      </c>
      <c r="L354" s="49">
        <f t="shared" si="152"/>
        <v>0</v>
      </c>
      <c r="M354" s="17">
        <f t="shared" si="153"/>
        <v>130</v>
      </c>
      <c r="N354" s="49">
        <f t="shared" si="152"/>
        <v>0</v>
      </c>
      <c r="O354" s="17">
        <f t="shared" si="154"/>
        <v>130</v>
      </c>
      <c r="P354" s="49">
        <f t="shared" si="152"/>
        <v>0</v>
      </c>
      <c r="Q354" s="17">
        <f t="shared" si="155"/>
        <v>130</v>
      </c>
    </row>
    <row r="355" spans="1:17" ht="60" x14ac:dyDescent="0.3">
      <c r="A355" s="9" t="s">
        <v>180</v>
      </c>
      <c r="B355" s="52">
        <v>544</v>
      </c>
      <c r="C355" s="53" t="s">
        <v>90</v>
      </c>
      <c r="D355" s="53" t="s">
        <v>61</v>
      </c>
      <c r="E355" s="53" t="s">
        <v>181</v>
      </c>
      <c r="F355" s="53" t="s">
        <v>64</v>
      </c>
      <c r="G355" s="49">
        <f t="shared" si="152"/>
        <v>130</v>
      </c>
      <c r="H355" s="49">
        <f t="shared" si="152"/>
        <v>0</v>
      </c>
      <c r="I355" s="49">
        <f t="shared" si="152"/>
        <v>130</v>
      </c>
      <c r="J355" s="49">
        <f t="shared" si="152"/>
        <v>0</v>
      </c>
      <c r="K355" s="17">
        <f t="shared" si="148"/>
        <v>130</v>
      </c>
      <c r="L355" s="49">
        <f t="shared" si="152"/>
        <v>0</v>
      </c>
      <c r="M355" s="17">
        <f t="shared" si="153"/>
        <v>130</v>
      </c>
      <c r="N355" s="49">
        <f t="shared" si="152"/>
        <v>0</v>
      </c>
      <c r="O355" s="17">
        <f t="shared" si="154"/>
        <v>130</v>
      </c>
      <c r="P355" s="49">
        <f t="shared" si="152"/>
        <v>0</v>
      </c>
      <c r="Q355" s="17">
        <f t="shared" si="155"/>
        <v>130</v>
      </c>
    </row>
    <row r="356" spans="1:17" ht="45" customHeight="1" x14ac:dyDescent="0.3">
      <c r="A356" s="9" t="s">
        <v>166</v>
      </c>
      <c r="B356" s="52">
        <v>544</v>
      </c>
      <c r="C356" s="53" t="s">
        <v>90</v>
      </c>
      <c r="D356" s="53" t="s">
        <v>61</v>
      </c>
      <c r="E356" s="53" t="s">
        <v>181</v>
      </c>
      <c r="F356" s="53">
        <v>600</v>
      </c>
      <c r="G356" s="49">
        <f t="shared" si="152"/>
        <v>130</v>
      </c>
      <c r="H356" s="49">
        <f t="shared" si="152"/>
        <v>0</v>
      </c>
      <c r="I356" s="49">
        <f t="shared" si="152"/>
        <v>130</v>
      </c>
      <c r="J356" s="49">
        <f t="shared" si="152"/>
        <v>0</v>
      </c>
      <c r="K356" s="17">
        <f t="shared" si="148"/>
        <v>130</v>
      </c>
      <c r="L356" s="49">
        <f t="shared" si="152"/>
        <v>0</v>
      </c>
      <c r="M356" s="17">
        <f t="shared" si="153"/>
        <v>130</v>
      </c>
      <c r="N356" s="49">
        <f t="shared" si="152"/>
        <v>0</v>
      </c>
      <c r="O356" s="17">
        <f t="shared" si="154"/>
        <v>130</v>
      </c>
      <c r="P356" s="49">
        <f t="shared" si="152"/>
        <v>0</v>
      </c>
      <c r="Q356" s="17">
        <f t="shared" si="155"/>
        <v>130</v>
      </c>
    </row>
    <row r="357" spans="1:17" ht="14.25" customHeight="1" x14ac:dyDescent="0.3">
      <c r="A357" s="9" t="s">
        <v>182</v>
      </c>
      <c r="B357" s="52">
        <v>544</v>
      </c>
      <c r="C357" s="53" t="s">
        <v>90</v>
      </c>
      <c r="D357" s="53" t="s">
        <v>61</v>
      </c>
      <c r="E357" s="53" t="s">
        <v>181</v>
      </c>
      <c r="F357" s="53">
        <v>610</v>
      </c>
      <c r="G357" s="49">
        <v>130</v>
      </c>
      <c r="H357" s="5"/>
      <c r="I357" s="17">
        <f t="shared" ref="I357:I418" si="156">G357+H357</f>
        <v>130</v>
      </c>
      <c r="J357" s="49"/>
      <c r="K357" s="17">
        <f t="shared" si="148"/>
        <v>130</v>
      </c>
      <c r="L357" s="49"/>
      <c r="M357" s="17">
        <f t="shared" si="153"/>
        <v>130</v>
      </c>
      <c r="N357" s="49"/>
      <c r="O357" s="17">
        <f t="shared" si="154"/>
        <v>130</v>
      </c>
      <c r="P357" s="49"/>
      <c r="Q357" s="17">
        <f t="shared" si="155"/>
        <v>130</v>
      </c>
    </row>
    <row r="358" spans="1:17" ht="30" x14ac:dyDescent="0.3">
      <c r="A358" s="9" t="s">
        <v>194</v>
      </c>
      <c r="B358" s="52">
        <v>544</v>
      </c>
      <c r="C358" s="53" t="s">
        <v>90</v>
      </c>
      <c r="D358" s="53" t="s">
        <v>195</v>
      </c>
      <c r="E358" s="53" t="s">
        <v>541</v>
      </c>
      <c r="F358" s="53" t="s">
        <v>64</v>
      </c>
      <c r="G358" s="49">
        <f t="shared" ref="G358:P362" si="157">G359</f>
        <v>190</v>
      </c>
      <c r="H358" s="49">
        <f t="shared" si="157"/>
        <v>0</v>
      </c>
      <c r="I358" s="49">
        <f t="shared" si="157"/>
        <v>190</v>
      </c>
      <c r="J358" s="49">
        <f t="shared" si="157"/>
        <v>0</v>
      </c>
      <c r="K358" s="17">
        <f t="shared" si="148"/>
        <v>190</v>
      </c>
      <c r="L358" s="49">
        <f t="shared" si="157"/>
        <v>0</v>
      </c>
      <c r="M358" s="17">
        <f t="shared" si="153"/>
        <v>190</v>
      </c>
      <c r="N358" s="49">
        <f t="shared" si="157"/>
        <v>0</v>
      </c>
      <c r="O358" s="17">
        <f t="shared" si="154"/>
        <v>190</v>
      </c>
      <c r="P358" s="49">
        <f t="shared" si="157"/>
        <v>0</v>
      </c>
      <c r="Q358" s="17">
        <f t="shared" si="155"/>
        <v>190</v>
      </c>
    </row>
    <row r="359" spans="1:17" ht="62.25" customHeight="1" x14ac:dyDescent="0.3">
      <c r="A359" s="9" t="s">
        <v>702</v>
      </c>
      <c r="B359" s="52">
        <v>544</v>
      </c>
      <c r="C359" s="53" t="s">
        <v>90</v>
      </c>
      <c r="D359" s="53" t="s">
        <v>195</v>
      </c>
      <c r="E359" s="48" t="s">
        <v>541</v>
      </c>
      <c r="F359" s="53" t="s">
        <v>64</v>
      </c>
      <c r="G359" s="50">
        <f t="shared" si="157"/>
        <v>190</v>
      </c>
      <c r="H359" s="50">
        <f t="shared" si="157"/>
        <v>0</v>
      </c>
      <c r="I359" s="50">
        <f t="shared" si="157"/>
        <v>190</v>
      </c>
      <c r="J359" s="50">
        <f t="shared" si="157"/>
        <v>0</v>
      </c>
      <c r="K359" s="17">
        <f t="shared" si="148"/>
        <v>190</v>
      </c>
      <c r="L359" s="50">
        <f t="shared" si="157"/>
        <v>0</v>
      </c>
      <c r="M359" s="17">
        <f t="shared" si="153"/>
        <v>190</v>
      </c>
      <c r="N359" s="50">
        <f t="shared" si="157"/>
        <v>0</v>
      </c>
      <c r="O359" s="17">
        <f t="shared" si="154"/>
        <v>190</v>
      </c>
      <c r="P359" s="50">
        <f t="shared" si="157"/>
        <v>0</v>
      </c>
      <c r="Q359" s="17">
        <f t="shared" si="155"/>
        <v>190</v>
      </c>
    </row>
    <row r="360" spans="1:17" ht="90" x14ac:dyDescent="0.3">
      <c r="A360" s="9" t="s">
        <v>700</v>
      </c>
      <c r="B360" s="52">
        <v>544</v>
      </c>
      <c r="C360" s="53" t="s">
        <v>90</v>
      </c>
      <c r="D360" s="53" t="s">
        <v>195</v>
      </c>
      <c r="E360" s="48" t="s">
        <v>542</v>
      </c>
      <c r="F360" s="53" t="s">
        <v>64</v>
      </c>
      <c r="G360" s="50">
        <f t="shared" si="157"/>
        <v>190</v>
      </c>
      <c r="H360" s="50">
        <f t="shared" si="157"/>
        <v>0</v>
      </c>
      <c r="I360" s="50">
        <f t="shared" si="157"/>
        <v>190</v>
      </c>
      <c r="J360" s="50">
        <f t="shared" si="157"/>
        <v>0</v>
      </c>
      <c r="K360" s="17">
        <f t="shared" si="148"/>
        <v>190</v>
      </c>
      <c r="L360" s="50">
        <f t="shared" si="157"/>
        <v>0</v>
      </c>
      <c r="M360" s="17">
        <f t="shared" si="153"/>
        <v>190</v>
      </c>
      <c r="N360" s="50">
        <f t="shared" si="157"/>
        <v>0</v>
      </c>
      <c r="O360" s="17">
        <f t="shared" si="154"/>
        <v>190</v>
      </c>
      <c r="P360" s="50">
        <f t="shared" si="157"/>
        <v>0</v>
      </c>
      <c r="Q360" s="17">
        <f t="shared" si="155"/>
        <v>190</v>
      </c>
    </row>
    <row r="361" spans="1:17" ht="75" x14ac:dyDescent="0.3">
      <c r="A361" s="9" t="s">
        <v>543</v>
      </c>
      <c r="B361" s="52">
        <v>544</v>
      </c>
      <c r="C361" s="53" t="s">
        <v>90</v>
      </c>
      <c r="D361" s="53" t="s">
        <v>195</v>
      </c>
      <c r="E361" s="48" t="s">
        <v>544</v>
      </c>
      <c r="F361" s="53" t="s">
        <v>64</v>
      </c>
      <c r="G361" s="50">
        <f t="shared" si="157"/>
        <v>190</v>
      </c>
      <c r="H361" s="50">
        <f t="shared" si="157"/>
        <v>0</v>
      </c>
      <c r="I361" s="50">
        <f t="shared" si="157"/>
        <v>190</v>
      </c>
      <c r="J361" s="50">
        <f t="shared" si="157"/>
        <v>0</v>
      </c>
      <c r="K361" s="17">
        <f t="shared" si="148"/>
        <v>190</v>
      </c>
      <c r="L361" s="50">
        <f t="shared" si="157"/>
        <v>0</v>
      </c>
      <c r="M361" s="17">
        <f t="shared" si="153"/>
        <v>190</v>
      </c>
      <c r="N361" s="50">
        <f t="shared" si="157"/>
        <v>0</v>
      </c>
      <c r="O361" s="17">
        <f t="shared" si="154"/>
        <v>190</v>
      </c>
      <c r="P361" s="50">
        <f t="shared" si="157"/>
        <v>0</v>
      </c>
      <c r="Q361" s="17">
        <f t="shared" si="155"/>
        <v>190</v>
      </c>
    </row>
    <row r="362" spans="1:17" ht="45" x14ac:dyDescent="0.3">
      <c r="A362" s="9" t="s">
        <v>166</v>
      </c>
      <c r="B362" s="52">
        <v>544</v>
      </c>
      <c r="C362" s="53" t="s">
        <v>90</v>
      </c>
      <c r="D362" s="53" t="s">
        <v>195</v>
      </c>
      <c r="E362" s="48" t="s">
        <v>544</v>
      </c>
      <c r="F362" s="53" t="s">
        <v>488</v>
      </c>
      <c r="G362" s="50">
        <f t="shared" si="157"/>
        <v>190</v>
      </c>
      <c r="H362" s="50">
        <f t="shared" si="157"/>
        <v>0</v>
      </c>
      <c r="I362" s="50">
        <f t="shared" si="157"/>
        <v>190</v>
      </c>
      <c r="J362" s="50">
        <f t="shared" si="157"/>
        <v>0</v>
      </c>
      <c r="K362" s="17">
        <f t="shared" si="148"/>
        <v>190</v>
      </c>
      <c r="L362" s="50">
        <f t="shared" si="157"/>
        <v>0</v>
      </c>
      <c r="M362" s="17">
        <f t="shared" si="153"/>
        <v>190</v>
      </c>
      <c r="N362" s="50">
        <f t="shared" si="157"/>
        <v>0</v>
      </c>
      <c r="O362" s="17">
        <f t="shared" si="154"/>
        <v>190</v>
      </c>
      <c r="P362" s="50">
        <f t="shared" si="157"/>
        <v>0</v>
      </c>
      <c r="Q362" s="17">
        <f t="shared" si="155"/>
        <v>190</v>
      </c>
    </row>
    <row r="363" spans="1:17" ht="15.75" customHeight="1" x14ac:dyDescent="0.3">
      <c r="A363" s="9" t="s">
        <v>174</v>
      </c>
      <c r="B363" s="52">
        <v>544</v>
      </c>
      <c r="C363" s="53" t="s">
        <v>90</v>
      </c>
      <c r="D363" s="53" t="s">
        <v>195</v>
      </c>
      <c r="E363" s="48" t="s">
        <v>544</v>
      </c>
      <c r="F363" s="53" t="s">
        <v>489</v>
      </c>
      <c r="G363" s="50">
        <v>190</v>
      </c>
      <c r="H363" s="5"/>
      <c r="I363" s="17">
        <f t="shared" si="156"/>
        <v>190</v>
      </c>
      <c r="J363" s="50"/>
      <c r="K363" s="17">
        <f t="shared" si="148"/>
        <v>190</v>
      </c>
      <c r="L363" s="50"/>
      <c r="M363" s="17">
        <f t="shared" si="153"/>
        <v>190</v>
      </c>
      <c r="N363" s="50"/>
      <c r="O363" s="17">
        <f t="shared" si="154"/>
        <v>190</v>
      </c>
      <c r="P363" s="50"/>
      <c r="Q363" s="17">
        <f t="shared" si="155"/>
        <v>190</v>
      </c>
    </row>
    <row r="364" spans="1:17" ht="16.5" customHeight="1" x14ac:dyDescent="0.3">
      <c r="A364" s="8" t="s">
        <v>208</v>
      </c>
      <c r="B364" s="54">
        <v>544</v>
      </c>
      <c r="C364" s="74" t="s">
        <v>209</v>
      </c>
      <c r="D364" s="74" t="s">
        <v>62</v>
      </c>
      <c r="E364" s="74" t="s">
        <v>63</v>
      </c>
      <c r="F364" s="74" t="s">
        <v>64</v>
      </c>
      <c r="G364" s="3">
        <f t="shared" ref="G364:P370" si="158">G365</f>
        <v>3886.4</v>
      </c>
      <c r="H364" s="3">
        <f t="shared" si="158"/>
        <v>0</v>
      </c>
      <c r="I364" s="3">
        <f t="shared" si="158"/>
        <v>3886.4</v>
      </c>
      <c r="J364" s="3">
        <f t="shared" si="158"/>
        <v>0</v>
      </c>
      <c r="K364" s="21">
        <f t="shared" si="148"/>
        <v>3886.4</v>
      </c>
      <c r="L364" s="3">
        <f t="shared" si="158"/>
        <v>0</v>
      </c>
      <c r="M364" s="21">
        <f t="shared" si="153"/>
        <v>3886.4</v>
      </c>
      <c r="N364" s="3">
        <f t="shared" si="158"/>
        <v>0</v>
      </c>
      <c r="O364" s="21">
        <f t="shared" si="154"/>
        <v>3886.4</v>
      </c>
      <c r="P364" s="3">
        <f t="shared" si="158"/>
        <v>2382.5</v>
      </c>
      <c r="Q364" s="21">
        <f t="shared" si="155"/>
        <v>6268.9</v>
      </c>
    </row>
    <row r="365" spans="1:17" x14ac:dyDescent="0.3">
      <c r="A365" s="9" t="s">
        <v>211</v>
      </c>
      <c r="B365" s="52">
        <v>544</v>
      </c>
      <c r="C365" s="53" t="s">
        <v>209</v>
      </c>
      <c r="D365" s="53" t="s">
        <v>66</v>
      </c>
      <c r="E365" s="53" t="s">
        <v>63</v>
      </c>
      <c r="F365" s="53" t="s">
        <v>64</v>
      </c>
      <c r="G365" s="49">
        <f t="shared" si="158"/>
        <v>3886.4</v>
      </c>
      <c r="H365" s="49">
        <f t="shared" si="158"/>
        <v>0</v>
      </c>
      <c r="I365" s="49">
        <f t="shared" si="158"/>
        <v>3886.4</v>
      </c>
      <c r="J365" s="49">
        <f t="shared" si="158"/>
        <v>0</v>
      </c>
      <c r="K365" s="17">
        <f t="shared" si="148"/>
        <v>3886.4</v>
      </c>
      <c r="L365" s="49">
        <f t="shared" si="158"/>
        <v>0</v>
      </c>
      <c r="M365" s="17">
        <f t="shared" si="153"/>
        <v>3886.4</v>
      </c>
      <c r="N365" s="49">
        <f t="shared" si="158"/>
        <v>0</v>
      </c>
      <c r="O365" s="17">
        <f t="shared" si="154"/>
        <v>3886.4</v>
      </c>
      <c r="P365" s="49">
        <f t="shared" si="158"/>
        <v>2382.5</v>
      </c>
      <c r="Q365" s="17">
        <f t="shared" si="155"/>
        <v>6268.9</v>
      </c>
    </row>
    <row r="366" spans="1:17" ht="45" customHeight="1" x14ac:dyDescent="0.3">
      <c r="A366" s="9" t="s">
        <v>658</v>
      </c>
      <c r="B366" s="52">
        <v>544</v>
      </c>
      <c r="C366" s="53" t="s">
        <v>209</v>
      </c>
      <c r="D366" s="53" t="s">
        <v>66</v>
      </c>
      <c r="E366" s="53" t="s">
        <v>212</v>
      </c>
      <c r="F366" s="53" t="s">
        <v>64</v>
      </c>
      <c r="G366" s="49">
        <f t="shared" si="158"/>
        <v>3886.4</v>
      </c>
      <c r="H366" s="49">
        <f t="shared" si="158"/>
        <v>0</v>
      </c>
      <c r="I366" s="49">
        <f t="shared" si="158"/>
        <v>3886.4</v>
      </c>
      <c r="J366" s="49">
        <f t="shared" si="158"/>
        <v>0</v>
      </c>
      <c r="K366" s="17">
        <f t="shared" si="148"/>
        <v>3886.4</v>
      </c>
      <c r="L366" s="49">
        <f t="shared" si="158"/>
        <v>0</v>
      </c>
      <c r="M366" s="17">
        <f t="shared" si="153"/>
        <v>3886.4</v>
      </c>
      <c r="N366" s="49">
        <f t="shared" si="158"/>
        <v>0</v>
      </c>
      <c r="O366" s="17">
        <f t="shared" si="154"/>
        <v>3886.4</v>
      </c>
      <c r="P366" s="49">
        <f t="shared" si="158"/>
        <v>2382.5</v>
      </c>
      <c r="Q366" s="17">
        <f t="shared" si="155"/>
        <v>6268.9</v>
      </c>
    </row>
    <row r="367" spans="1:17" ht="42" customHeight="1" x14ac:dyDescent="0.3">
      <c r="A367" s="9" t="s">
        <v>802</v>
      </c>
      <c r="B367" s="52">
        <v>544</v>
      </c>
      <c r="C367" s="53" t="s">
        <v>209</v>
      </c>
      <c r="D367" s="53" t="s">
        <v>66</v>
      </c>
      <c r="E367" s="53" t="s">
        <v>326</v>
      </c>
      <c r="F367" s="53" t="s">
        <v>64</v>
      </c>
      <c r="G367" s="49">
        <f t="shared" si="158"/>
        <v>3886.4</v>
      </c>
      <c r="H367" s="49">
        <f t="shared" si="158"/>
        <v>0</v>
      </c>
      <c r="I367" s="49">
        <f t="shared" si="158"/>
        <v>3886.4</v>
      </c>
      <c r="J367" s="49">
        <f t="shared" si="158"/>
        <v>0</v>
      </c>
      <c r="K367" s="17">
        <f t="shared" si="148"/>
        <v>3886.4</v>
      </c>
      <c r="L367" s="49">
        <f t="shared" si="158"/>
        <v>0</v>
      </c>
      <c r="M367" s="17">
        <f t="shared" si="153"/>
        <v>3886.4</v>
      </c>
      <c r="N367" s="49">
        <f t="shared" si="158"/>
        <v>0</v>
      </c>
      <c r="O367" s="17">
        <f t="shared" si="154"/>
        <v>3886.4</v>
      </c>
      <c r="P367" s="49">
        <f t="shared" si="158"/>
        <v>2382.5</v>
      </c>
      <c r="Q367" s="17">
        <f t="shared" si="155"/>
        <v>6268.9</v>
      </c>
    </row>
    <row r="368" spans="1:17" ht="59.25" customHeight="1" x14ac:dyDescent="0.3">
      <c r="A368" s="9" t="s">
        <v>408</v>
      </c>
      <c r="B368" s="52">
        <v>544</v>
      </c>
      <c r="C368" s="53" t="s">
        <v>209</v>
      </c>
      <c r="D368" s="53" t="s">
        <v>66</v>
      </c>
      <c r="E368" s="53" t="s">
        <v>328</v>
      </c>
      <c r="F368" s="53" t="s">
        <v>64</v>
      </c>
      <c r="G368" s="49">
        <f t="shared" si="158"/>
        <v>3886.4</v>
      </c>
      <c r="H368" s="49">
        <f t="shared" si="158"/>
        <v>0</v>
      </c>
      <c r="I368" s="49">
        <f t="shared" si="158"/>
        <v>3886.4</v>
      </c>
      <c r="J368" s="49">
        <f t="shared" si="158"/>
        <v>0</v>
      </c>
      <c r="K368" s="17">
        <f t="shared" si="148"/>
        <v>3886.4</v>
      </c>
      <c r="L368" s="49">
        <f t="shared" si="158"/>
        <v>0</v>
      </c>
      <c r="M368" s="17">
        <f t="shared" si="153"/>
        <v>3886.4</v>
      </c>
      <c r="N368" s="49">
        <f t="shared" si="158"/>
        <v>0</v>
      </c>
      <c r="O368" s="17">
        <f t="shared" si="154"/>
        <v>3886.4</v>
      </c>
      <c r="P368" s="49">
        <f t="shared" si="158"/>
        <v>2382.5</v>
      </c>
      <c r="Q368" s="17">
        <f t="shared" si="155"/>
        <v>6268.9</v>
      </c>
    </row>
    <row r="369" spans="1:17" ht="45" x14ac:dyDescent="0.3">
      <c r="A369" s="9" t="s">
        <v>216</v>
      </c>
      <c r="B369" s="52">
        <v>544</v>
      </c>
      <c r="C369" s="53" t="s">
        <v>209</v>
      </c>
      <c r="D369" s="53" t="s">
        <v>66</v>
      </c>
      <c r="E369" s="53" t="s">
        <v>767</v>
      </c>
      <c r="F369" s="53" t="s">
        <v>64</v>
      </c>
      <c r="G369" s="49">
        <f t="shared" si="158"/>
        <v>3886.4</v>
      </c>
      <c r="H369" s="49">
        <f t="shared" si="158"/>
        <v>0</v>
      </c>
      <c r="I369" s="49">
        <f t="shared" si="158"/>
        <v>3886.4</v>
      </c>
      <c r="J369" s="49">
        <f t="shared" si="158"/>
        <v>0</v>
      </c>
      <c r="K369" s="17">
        <f t="shared" si="148"/>
        <v>3886.4</v>
      </c>
      <c r="L369" s="49">
        <f t="shared" si="158"/>
        <v>0</v>
      </c>
      <c r="M369" s="17">
        <f t="shared" si="153"/>
        <v>3886.4</v>
      </c>
      <c r="N369" s="49">
        <f t="shared" si="158"/>
        <v>0</v>
      </c>
      <c r="O369" s="17">
        <f t="shared" si="154"/>
        <v>3886.4</v>
      </c>
      <c r="P369" s="49">
        <f t="shared" si="158"/>
        <v>2382.5</v>
      </c>
      <c r="Q369" s="17">
        <f t="shared" si="155"/>
        <v>6268.9</v>
      </c>
    </row>
    <row r="370" spans="1:17" ht="45" customHeight="1" x14ac:dyDescent="0.3">
      <c r="A370" s="9" t="s">
        <v>166</v>
      </c>
      <c r="B370" s="52">
        <v>544</v>
      </c>
      <c r="C370" s="53" t="s">
        <v>209</v>
      </c>
      <c r="D370" s="53" t="s">
        <v>66</v>
      </c>
      <c r="E370" s="53" t="s">
        <v>767</v>
      </c>
      <c r="F370" s="53">
        <v>600</v>
      </c>
      <c r="G370" s="49">
        <f t="shared" si="158"/>
        <v>3886.4</v>
      </c>
      <c r="H370" s="49">
        <f t="shared" si="158"/>
        <v>0</v>
      </c>
      <c r="I370" s="49">
        <f t="shared" si="158"/>
        <v>3886.4</v>
      </c>
      <c r="J370" s="49">
        <f t="shared" si="158"/>
        <v>0</v>
      </c>
      <c r="K370" s="17">
        <f t="shared" si="148"/>
        <v>3886.4</v>
      </c>
      <c r="L370" s="49">
        <f t="shared" si="158"/>
        <v>0</v>
      </c>
      <c r="M370" s="17">
        <f t="shared" si="153"/>
        <v>3886.4</v>
      </c>
      <c r="N370" s="49">
        <f t="shared" si="158"/>
        <v>0</v>
      </c>
      <c r="O370" s="17">
        <f t="shared" si="154"/>
        <v>3886.4</v>
      </c>
      <c r="P370" s="49">
        <f t="shared" si="158"/>
        <v>2382.5</v>
      </c>
      <c r="Q370" s="17">
        <f t="shared" si="155"/>
        <v>6268.9</v>
      </c>
    </row>
    <row r="371" spans="1:17" ht="16.5" customHeight="1" x14ac:dyDescent="0.3">
      <c r="A371" s="9" t="s">
        <v>174</v>
      </c>
      <c r="B371" s="52">
        <v>544</v>
      </c>
      <c r="C371" s="53" t="s">
        <v>209</v>
      </c>
      <c r="D371" s="53" t="s">
        <v>66</v>
      </c>
      <c r="E371" s="53" t="s">
        <v>767</v>
      </c>
      <c r="F371" s="53">
        <v>610</v>
      </c>
      <c r="G371" s="49">
        <v>3886.4</v>
      </c>
      <c r="H371" s="5"/>
      <c r="I371" s="17">
        <f>G371+H371</f>
        <v>3886.4</v>
      </c>
      <c r="J371" s="49"/>
      <c r="K371" s="17">
        <f t="shared" si="148"/>
        <v>3886.4</v>
      </c>
      <c r="L371" s="49"/>
      <c r="M371" s="17">
        <f t="shared" si="153"/>
        <v>3886.4</v>
      </c>
      <c r="N371" s="49"/>
      <c r="O371" s="17">
        <f t="shared" si="154"/>
        <v>3886.4</v>
      </c>
      <c r="P371" s="49">
        <f>1573.9+808.6</f>
        <v>2382.5</v>
      </c>
      <c r="Q371" s="17">
        <f t="shared" si="155"/>
        <v>6268.9</v>
      </c>
    </row>
    <row r="372" spans="1:17" x14ac:dyDescent="0.3">
      <c r="A372" s="8" t="s">
        <v>220</v>
      </c>
      <c r="B372" s="54">
        <v>544</v>
      </c>
      <c r="C372" s="74" t="s">
        <v>108</v>
      </c>
      <c r="D372" s="74" t="s">
        <v>62</v>
      </c>
      <c r="E372" s="74" t="s">
        <v>63</v>
      </c>
      <c r="F372" s="74" t="s">
        <v>64</v>
      </c>
      <c r="G372" s="3">
        <f>G373+G403+G448+G471</f>
        <v>1059796.3999999999</v>
      </c>
      <c r="H372" s="3">
        <f t="shared" ref="H372:I372" si="159">H373+H403+H448+H471</f>
        <v>65192.999999999993</v>
      </c>
      <c r="I372" s="3">
        <f t="shared" si="159"/>
        <v>1124989.3999999997</v>
      </c>
      <c r="J372" s="3">
        <f>J373+J403+J448+J471</f>
        <v>29843.799999999996</v>
      </c>
      <c r="K372" s="21">
        <f t="shared" si="148"/>
        <v>1154833.1999999997</v>
      </c>
      <c r="L372" s="3">
        <f>L373+L403+L448+L471</f>
        <v>-720.40000000000009</v>
      </c>
      <c r="M372" s="21">
        <f t="shared" si="153"/>
        <v>1154112.7999999998</v>
      </c>
      <c r="N372" s="3">
        <f>N373+N403+N448+N471</f>
        <v>5703.6</v>
      </c>
      <c r="O372" s="21">
        <f t="shared" si="154"/>
        <v>1159816.3999999999</v>
      </c>
      <c r="P372" s="3">
        <f>P373+P403+P448+P471</f>
        <v>328.49999999999949</v>
      </c>
      <c r="Q372" s="21">
        <f t="shared" si="155"/>
        <v>1160144.8999999999</v>
      </c>
    </row>
    <row r="373" spans="1:17" x14ac:dyDescent="0.3">
      <c r="A373" s="9" t="s">
        <v>221</v>
      </c>
      <c r="B373" s="52">
        <v>544</v>
      </c>
      <c r="C373" s="53" t="s">
        <v>108</v>
      </c>
      <c r="D373" s="53" t="s">
        <v>61</v>
      </c>
      <c r="E373" s="53" t="s">
        <v>63</v>
      </c>
      <c r="F373" s="53" t="s">
        <v>64</v>
      </c>
      <c r="G373" s="49">
        <f>G374+G398</f>
        <v>360860.89999999997</v>
      </c>
      <c r="H373" s="49">
        <f t="shared" ref="H373:I373" si="160">H374+H398</f>
        <v>24441.599999999999</v>
      </c>
      <c r="I373" s="49">
        <f t="shared" si="160"/>
        <v>385302.49999999994</v>
      </c>
      <c r="J373" s="49">
        <f>J374+J398</f>
        <v>21233.1</v>
      </c>
      <c r="K373" s="17">
        <f t="shared" si="148"/>
        <v>406535.59999999992</v>
      </c>
      <c r="L373" s="49">
        <f>L374+L398</f>
        <v>2279.6</v>
      </c>
      <c r="M373" s="17">
        <f t="shared" si="153"/>
        <v>408815.1999999999</v>
      </c>
      <c r="N373" s="49">
        <f>N374+N398</f>
        <v>-1389.1</v>
      </c>
      <c r="O373" s="17">
        <f t="shared" si="154"/>
        <v>407426.09999999992</v>
      </c>
      <c r="P373" s="49">
        <f>P374+P398</f>
        <v>-666.90000000000055</v>
      </c>
      <c r="Q373" s="17">
        <f t="shared" si="155"/>
        <v>406759.1999999999</v>
      </c>
    </row>
    <row r="374" spans="1:17" ht="45" customHeight="1" x14ac:dyDescent="0.3">
      <c r="A374" s="9" t="s">
        <v>659</v>
      </c>
      <c r="B374" s="52">
        <v>544</v>
      </c>
      <c r="C374" s="53" t="s">
        <v>108</v>
      </c>
      <c r="D374" s="53" t="s">
        <v>61</v>
      </c>
      <c r="E374" s="53" t="s">
        <v>212</v>
      </c>
      <c r="F374" s="53" t="s">
        <v>64</v>
      </c>
      <c r="G374" s="49">
        <f>G375+G383+G388+G393</f>
        <v>360233.89999999997</v>
      </c>
      <c r="H374" s="49">
        <f t="shared" ref="H374:I374" si="161">H375+H383+H388+H393</f>
        <v>24441.599999999999</v>
      </c>
      <c r="I374" s="49">
        <f t="shared" si="161"/>
        <v>384675.49999999994</v>
      </c>
      <c r="J374" s="49">
        <f>J375+J383+J388+J393</f>
        <v>21233.1</v>
      </c>
      <c r="K374" s="17">
        <f t="shared" si="148"/>
        <v>405908.59999999992</v>
      </c>
      <c r="L374" s="49">
        <f>L375+L383+L388+L393</f>
        <v>2279.6</v>
      </c>
      <c r="M374" s="17">
        <f t="shared" si="153"/>
        <v>408188.1999999999</v>
      </c>
      <c r="N374" s="49">
        <f>N375+N383+N388+N393</f>
        <v>-1389.1</v>
      </c>
      <c r="O374" s="17">
        <f t="shared" si="154"/>
        <v>406799.09999999992</v>
      </c>
      <c r="P374" s="49">
        <f>P375+P383+P388+P393</f>
        <v>-666.90000000000055</v>
      </c>
      <c r="Q374" s="17">
        <f t="shared" si="155"/>
        <v>406132.1999999999</v>
      </c>
    </row>
    <row r="375" spans="1:17" ht="32.25" customHeight="1" x14ac:dyDescent="0.3">
      <c r="A375" s="9" t="s">
        <v>409</v>
      </c>
      <c r="B375" s="52">
        <v>544</v>
      </c>
      <c r="C375" s="53" t="s">
        <v>108</v>
      </c>
      <c r="D375" s="53" t="s">
        <v>61</v>
      </c>
      <c r="E375" s="53" t="s">
        <v>223</v>
      </c>
      <c r="F375" s="53" t="s">
        <v>64</v>
      </c>
      <c r="G375" s="49">
        <f>G376</f>
        <v>293948</v>
      </c>
      <c r="H375" s="49">
        <f t="shared" ref="H375:I375" si="162">H376</f>
        <v>24441.599999999999</v>
      </c>
      <c r="I375" s="49">
        <f t="shared" si="162"/>
        <v>318389.59999999998</v>
      </c>
      <c r="J375" s="49">
        <f>J376</f>
        <v>2978.1</v>
      </c>
      <c r="K375" s="17">
        <f t="shared" si="148"/>
        <v>321367.69999999995</v>
      </c>
      <c r="L375" s="49">
        <f>L376</f>
        <v>2279.6</v>
      </c>
      <c r="M375" s="17">
        <f t="shared" si="153"/>
        <v>323647.29999999993</v>
      </c>
      <c r="N375" s="49">
        <f>N376</f>
        <v>-1389.1</v>
      </c>
      <c r="O375" s="17">
        <f t="shared" si="154"/>
        <v>322258.19999999995</v>
      </c>
      <c r="P375" s="49">
        <f>P376</f>
        <v>4044.2</v>
      </c>
      <c r="Q375" s="17">
        <f t="shared" si="155"/>
        <v>326302.39999999997</v>
      </c>
    </row>
    <row r="376" spans="1:17" ht="75.75" customHeight="1" x14ac:dyDescent="0.3">
      <c r="A376" s="9" t="s">
        <v>224</v>
      </c>
      <c r="B376" s="52">
        <v>544</v>
      </c>
      <c r="C376" s="53" t="s">
        <v>108</v>
      </c>
      <c r="D376" s="53" t="s">
        <v>61</v>
      </c>
      <c r="E376" s="53" t="s">
        <v>225</v>
      </c>
      <c r="F376" s="53" t="s">
        <v>64</v>
      </c>
      <c r="G376" s="49">
        <f>G377+G380</f>
        <v>293948</v>
      </c>
      <c r="H376" s="49">
        <f t="shared" ref="H376:I376" si="163">H377+H380</f>
        <v>24441.599999999999</v>
      </c>
      <c r="I376" s="49">
        <f t="shared" si="163"/>
        <v>318389.59999999998</v>
      </c>
      <c r="J376" s="49">
        <f>J377+J380</f>
        <v>2978.1</v>
      </c>
      <c r="K376" s="17">
        <f t="shared" si="148"/>
        <v>321367.69999999995</v>
      </c>
      <c r="L376" s="49">
        <f>L377+L380</f>
        <v>2279.6</v>
      </c>
      <c r="M376" s="17">
        <f t="shared" si="153"/>
        <v>323647.29999999993</v>
      </c>
      <c r="N376" s="49">
        <f>N377+N380</f>
        <v>-1389.1</v>
      </c>
      <c r="O376" s="17">
        <f t="shared" si="154"/>
        <v>322258.19999999995</v>
      </c>
      <c r="P376" s="49">
        <f>P377+P380</f>
        <v>4044.2</v>
      </c>
      <c r="Q376" s="17">
        <f t="shared" si="155"/>
        <v>326302.39999999997</v>
      </c>
    </row>
    <row r="377" spans="1:17" ht="45" x14ac:dyDescent="0.3">
      <c r="A377" s="9" t="s">
        <v>410</v>
      </c>
      <c r="B377" s="52">
        <v>544</v>
      </c>
      <c r="C377" s="53" t="s">
        <v>108</v>
      </c>
      <c r="D377" s="53" t="s">
        <v>61</v>
      </c>
      <c r="E377" s="53" t="s">
        <v>227</v>
      </c>
      <c r="F377" s="53" t="s">
        <v>64</v>
      </c>
      <c r="G377" s="49">
        <f t="shared" ref="G377:P378" si="164">G378</f>
        <v>188222</v>
      </c>
      <c r="H377" s="49">
        <f t="shared" si="164"/>
        <v>19184.8</v>
      </c>
      <c r="I377" s="49">
        <f t="shared" si="164"/>
        <v>207406.8</v>
      </c>
      <c r="J377" s="49">
        <f t="shared" si="164"/>
        <v>0</v>
      </c>
      <c r="K377" s="17">
        <f t="shared" si="148"/>
        <v>207406.8</v>
      </c>
      <c r="L377" s="49">
        <f t="shared" si="164"/>
        <v>0</v>
      </c>
      <c r="M377" s="17">
        <f t="shared" si="153"/>
        <v>207406.8</v>
      </c>
      <c r="N377" s="49">
        <f t="shared" si="164"/>
        <v>0</v>
      </c>
      <c r="O377" s="17">
        <f t="shared" si="154"/>
        <v>207406.8</v>
      </c>
      <c r="P377" s="49">
        <f t="shared" si="164"/>
        <v>0</v>
      </c>
      <c r="Q377" s="17">
        <f t="shared" si="155"/>
        <v>207406.8</v>
      </c>
    </row>
    <row r="378" spans="1:17" ht="49.5" customHeight="1" x14ac:dyDescent="0.3">
      <c r="A378" s="9" t="s">
        <v>166</v>
      </c>
      <c r="B378" s="52">
        <v>544</v>
      </c>
      <c r="C378" s="53" t="s">
        <v>108</v>
      </c>
      <c r="D378" s="53" t="s">
        <v>61</v>
      </c>
      <c r="E378" s="53" t="s">
        <v>227</v>
      </c>
      <c r="F378" s="53">
        <v>600</v>
      </c>
      <c r="G378" s="49">
        <f t="shared" si="164"/>
        <v>188222</v>
      </c>
      <c r="H378" s="49">
        <f t="shared" si="164"/>
        <v>19184.8</v>
      </c>
      <c r="I378" s="49">
        <f t="shared" si="164"/>
        <v>207406.8</v>
      </c>
      <c r="J378" s="49">
        <f t="shared" si="164"/>
        <v>0</v>
      </c>
      <c r="K378" s="17">
        <f t="shared" si="148"/>
        <v>207406.8</v>
      </c>
      <c r="L378" s="49">
        <f t="shared" si="164"/>
        <v>0</v>
      </c>
      <c r="M378" s="17">
        <f t="shared" si="153"/>
        <v>207406.8</v>
      </c>
      <c r="N378" s="49">
        <f t="shared" si="164"/>
        <v>0</v>
      </c>
      <c r="O378" s="17">
        <f t="shared" si="154"/>
        <v>207406.8</v>
      </c>
      <c r="P378" s="49">
        <f t="shared" si="164"/>
        <v>0</v>
      </c>
      <c r="Q378" s="17">
        <f t="shared" si="155"/>
        <v>207406.8</v>
      </c>
    </row>
    <row r="379" spans="1:17" ht="17.25" customHeight="1" x14ac:dyDescent="0.3">
      <c r="A379" s="9" t="s">
        <v>174</v>
      </c>
      <c r="B379" s="52">
        <v>544</v>
      </c>
      <c r="C379" s="53" t="s">
        <v>108</v>
      </c>
      <c r="D379" s="53" t="s">
        <v>61</v>
      </c>
      <c r="E379" s="53" t="s">
        <v>227</v>
      </c>
      <c r="F379" s="53">
        <v>610</v>
      </c>
      <c r="G379" s="49">
        <v>188222</v>
      </c>
      <c r="H379" s="17">
        <v>19184.8</v>
      </c>
      <c r="I379" s="17">
        <f t="shared" si="156"/>
        <v>207406.8</v>
      </c>
      <c r="J379" s="49"/>
      <c r="K379" s="17">
        <f t="shared" si="148"/>
        <v>207406.8</v>
      </c>
      <c r="L379" s="49"/>
      <c r="M379" s="17">
        <f t="shared" si="153"/>
        <v>207406.8</v>
      </c>
      <c r="N379" s="49"/>
      <c r="O379" s="17">
        <f t="shared" si="154"/>
        <v>207406.8</v>
      </c>
      <c r="P379" s="49"/>
      <c r="Q379" s="17">
        <f t="shared" si="155"/>
        <v>207406.8</v>
      </c>
    </row>
    <row r="380" spans="1:17" ht="45" x14ac:dyDescent="0.3">
      <c r="A380" s="9" t="s">
        <v>228</v>
      </c>
      <c r="B380" s="52">
        <v>544</v>
      </c>
      <c r="C380" s="53" t="s">
        <v>108</v>
      </c>
      <c r="D380" s="53" t="s">
        <v>61</v>
      </c>
      <c r="E380" s="53" t="s">
        <v>229</v>
      </c>
      <c r="F380" s="53" t="s">
        <v>64</v>
      </c>
      <c r="G380" s="49">
        <f t="shared" ref="G380:P381" si="165">G381</f>
        <v>105726</v>
      </c>
      <c r="H380" s="49">
        <f t="shared" si="165"/>
        <v>5256.8</v>
      </c>
      <c r="I380" s="49">
        <f t="shared" si="165"/>
        <v>110982.8</v>
      </c>
      <c r="J380" s="49">
        <f t="shared" si="165"/>
        <v>2978.1</v>
      </c>
      <c r="K380" s="17">
        <f t="shared" si="148"/>
        <v>113960.90000000001</v>
      </c>
      <c r="L380" s="49">
        <f t="shared" si="165"/>
        <v>2279.6</v>
      </c>
      <c r="M380" s="17">
        <f t="shared" si="153"/>
        <v>116240.50000000001</v>
      </c>
      <c r="N380" s="49">
        <f t="shared" si="165"/>
        <v>-1389.1</v>
      </c>
      <c r="O380" s="17">
        <f t="shared" si="154"/>
        <v>114851.40000000001</v>
      </c>
      <c r="P380" s="49">
        <f t="shared" si="165"/>
        <v>4044.2</v>
      </c>
      <c r="Q380" s="17">
        <f t="shared" si="155"/>
        <v>118895.6</v>
      </c>
    </row>
    <row r="381" spans="1:17" ht="49.5" customHeight="1" x14ac:dyDescent="0.3">
      <c r="A381" s="9" t="s">
        <v>166</v>
      </c>
      <c r="B381" s="52">
        <v>544</v>
      </c>
      <c r="C381" s="53" t="s">
        <v>108</v>
      </c>
      <c r="D381" s="53" t="s">
        <v>61</v>
      </c>
      <c r="E381" s="53" t="s">
        <v>229</v>
      </c>
      <c r="F381" s="53">
        <v>600</v>
      </c>
      <c r="G381" s="49">
        <f t="shared" si="165"/>
        <v>105726</v>
      </c>
      <c r="H381" s="49">
        <f t="shared" si="165"/>
        <v>5256.8</v>
      </c>
      <c r="I381" s="49">
        <f t="shared" si="165"/>
        <v>110982.8</v>
      </c>
      <c r="J381" s="49">
        <f t="shared" si="165"/>
        <v>2978.1</v>
      </c>
      <c r="K381" s="17">
        <f t="shared" si="148"/>
        <v>113960.90000000001</v>
      </c>
      <c r="L381" s="49">
        <f t="shared" si="165"/>
        <v>2279.6</v>
      </c>
      <c r="M381" s="17">
        <f t="shared" si="153"/>
        <v>116240.50000000001</v>
      </c>
      <c r="N381" s="49">
        <f t="shared" si="165"/>
        <v>-1389.1</v>
      </c>
      <c r="O381" s="17">
        <f t="shared" si="154"/>
        <v>114851.40000000001</v>
      </c>
      <c r="P381" s="49">
        <f t="shared" si="165"/>
        <v>4044.2</v>
      </c>
      <c r="Q381" s="17">
        <f t="shared" si="155"/>
        <v>118895.6</v>
      </c>
    </row>
    <row r="382" spans="1:17" ht="19.5" customHeight="1" x14ac:dyDescent="0.3">
      <c r="A382" s="9" t="s">
        <v>174</v>
      </c>
      <c r="B382" s="52">
        <v>544</v>
      </c>
      <c r="C382" s="53" t="s">
        <v>108</v>
      </c>
      <c r="D382" s="53" t="s">
        <v>61</v>
      </c>
      <c r="E382" s="53" t="s">
        <v>229</v>
      </c>
      <c r="F382" s="53">
        <v>610</v>
      </c>
      <c r="G382" s="49">
        <v>105726</v>
      </c>
      <c r="H382" s="17">
        <f>5586.5-329.7</f>
        <v>5256.8</v>
      </c>
      <c r="I382" s="17">
        <f t="shared" si="156"/>
        <v>110982.8</v>
      </c>
      <c r="J382" s="49">
        <v>2978.1</v>
      </c>
      <c r="K382" s="17">
        <f t="shared" si="148"/>
        <v>113960.90000000001</v>
      </c>
      <c r="L382" s="49">
        <v>2279.6</v>
      </c>
      <c r="M382" s="17">
        <f t="shared" si="153"/>
        <v>116240.50000000001</v>
      </c>
      <c r="N382" s="49">
        <v>-1389.1</v>
      </c>
      <c r="O382" s="17">
        <f t="shared" si="154"/>
        <v>114851.40000000001</v>
      </c>
      <c r="P382" s="49">
        <f>745.7-298.7+2000+1597.2</f>
        <v>4044.2</v>
      </c>
      <c r="Q382" s="17">
        <f t="shared" si="155"/>
        <v>118895.6</v>
      </c>
    </row>
    <row r="383" spans="1:17" x14ac:dyDescent="0.3">
      <c r="A383" s="9" t="s">
        <v>411</v>
      </c>
      <c r="B383" s="52">
        <v>544</v>
      </c>
      <c r="C383" s="53" t="s">
        <v>108</v>
      </c>
      <c r="D383" s="53" t="s">
        <v>61</v>
      </c>
      <c r="E383" s="53" t="s">
        <v>236</v>
      </c>
      <c r="F383" s="53" t="s">
        <v>64</v>
      </c>
      <c r="G383" s="49">
        <f t="shared" ref="G383:P386" si="166">G384</f>
        <v>40</v>
      </c>
      <c r="H383" s="49">
        <f t="shared" si="166"/>
        <v>0</v>
      </c>
      <c r="I383" s="49">
        <f t="shared" si="166"/>
        <v>40</v>
      </c>
      <c r="J383" s="49">
        <f t="shared" si="166"/>
        <v>0</v>
      </c>
      <c r="K383" s="17">
        <f t="shared" si="148"/>
        <v>40</v>
      </c>
      <c r="L383" s="49">
        <f t="shared" si="166"/>
        <v>0</v>
      </c>
      <c r="M383" s="17">
        <f t="shared" si="153"/>
        <v>40</v>
      </c>
      <c r="N383" s="49">
        <f t="shared" si="166"/>
        <v>0</v>
      </c>
      <c r="O383" s="17">
        <f t="shared" si="154"/>
        <v>40</v>
      </c>
      <c r="P383" s="49">
        <f t="shared" si="166"/>
        <v>0</v>
      </c>
      <c r="Q383" s="17">
        <f t="shared" si="155"/>
        <v>40</v>
      </c>
    </row>
    <row r="384" spans="1:17" ht="31.5" customHeight="1" x14ac:dyDescent="0.3">
      <c r="A384" s="9" t="s">
        <v>232</v>
      </c>
      <c r="B384" s="52">
        <v>544</v>
      </c>
      <c r="C384" s="53" t="s">
        <v>108</v>
      </c>
      <c r="D384" s="53" t="s">
        <v>61</v>
      </c>
      <c r="E384" s="53" t="s">
        <v>238</v>
      </c>
      <c r="F384" s="53" t="s">
        <v>64</v>
      </c>
      <c r="G384" s="49">
        <f t="shared" si="166"/>
        <v>40</v>
      </c>
      <c r="H384" s="49">
        <f t="shared" si="166"/>
        <v>0</v>
      </c>
      <c r="I384" s="49">
        <f t="shared" si="166"/>
        <v>40</v>
      </c>
      <c r="J384" s="49">
        <f t="shared" si="166"/>
        <v>0</v>
      </c>
      <c r="K384" s="17">
        <f t="shared" si="148"/>
        <v>40</v>
      </c>
      <c r="L384" s="49">
        <f t="shared" si="166"/>
        <v>0</v>
      </c>
      <c r="M384" s="17">
        <f t="shared" si="153"/>
        <v>40</v>
      </c>
      <c r="N384" s="49">
        <f t="shared" si="166"/>
        <v>0</v>
      </c>
      <c r="O384" s="17">
        <f t="shared" si="154"/>
        <v>40</v>
      </c>
      <c r="P384" s="49">
        <f t="shared" si="166"/>
        <v>0</v>
      </c>
      <c r="Q384" s="17">
        <f t="shared" si="155"/>
        <v>40</v>
      </c>
    </row>
    <row r="385" spans="1:17" ht="30" customHeight="1" x14ac:dyDescent="0.3">
      <c r="A385" s="9" t="s">
        <v>234</v>
      </c>
      <c r="B385" s="52">
        <v>544</v>
      </c>
      <c r="C385" s="53" t="s">
        <v>108</v>
      </c>
      <c r="D385" s="53" t="s">
        <v>61</v>
      </c>
      <c r="E385" s="53" t="s">
        <v>768</v>
      </c>
      <c r="F385" s="53" t="s">
        <v>64</v>
      </c>
      <c r="G385" s="49">
        <f t="shared" si="166"/>
        <v>40</v>
      </c>
      <c r="H385" s="49">
        <f t="shared" si="166"/>
        <v>0</v>
      </c>
      <c r="I385" s="49">
        <f t="shared" si="166"/>
        <v>40</v>
      </c>
      <c r="J385" s="49">
        <f t="shared" si="166"/>
        <v>0</v>
      </c>
      <c r="K385" s="17">
        <f t="shared" si="148"/>
        <v>40</v>
      </c>
      <c r="L385" s="49">
        <f t="shared" si="166"/>
        <v>0</v>
      </c>
      <c r="M385" s="17">
        <f t="shared" si="153"/>
        <v>40</v>
      </c>
      <c r="N385" s="49">
        <f t="shared" si="166"/>
        <v>0</v>
      </c>
      <c r="O385" s="17">
        <f t="shared" si="154"/>
        <v>40</v>
      </c>
      <c r="P385" s="49">
        <f t="shared" si="166"/>
        <v>0</v>
      </c>
      <c r="Q385" s="17">
        <f t="shared" si="155"/>
        <v>40</v>
      </c>
    </row>
    <row r="386" spans="1:17" ht="48" customHeight="1" x14ac:dyDescent="0.3">
      <c r="A386" s="9" t="s">
        <v>166</v>
      </c>
      <c r="B386" s="52">
        <v>544</v>
      </c>
      <c r="C386" s="53" t="s">
        <v>108</v>
      </c>
      <c r="D386" s="53" t="s">
        <v>61</v>
      </c>
      <c r="E386" s="53" t="s">
        <v>768</v>
      </c>
      <c r="F386" s="53">
        <v>600</v>
      </c>
      <c r="G386" s="49">
        <f t="shared" si="166"/>
        <v>40</v>
      </c>
      <c r="H386" s="49">
        <f t="shared" si="166"/>
        <v>0</v>
      </c>
      <c r="I386" s="49">
        <f t="shared" si="166"/>
        <v>40</v>
      </c>
      <c r="J386" s="49">
        <f t="shared" si="166"/>
        <v>0</v>
      </c>
      <c r="K386" s="17">
        <f t="shared" si="148"/>
        <v>40</v>
      </c>
      <c r="L386" s="49">
        <f t="shared" si="166"/>
        <v>0</v>
      </c>
      <c r="M386" s="17">
        <f t="shared" si="153"/>
        <v>40</v>
      </c>
      <c r="N386" s="49">
        <f t="shared" si="166"/>
        <v>0</v>
      </c>
      <c r="O386" s="17">
        <f t="shared" si="154"/>
        <v>40</v>
      </c>
      <c r="P386" s="49">
        <f t="shared" si="166"/>
        <v>0</v>
      </c>
      <c r="Q386" s="17">
        <f t="shared" si="155"/>
        <v>40</v>
      </c>
    </row>
    <row r="387" spans="1:17" ht="17.25" customHeight="1" x14ac:dyDescent="0.3">
      <c r="A387" s="9" t="s">
        <v>174</v>
      </c>
      <c r="B387" s="52">
        <v>544</v>
      </c>
      <c r="C387" s="53" t="s">
        <v>108</v>
      </c>
      <c r="D387" s="53" t="s">
        <v>61</v>
      </c>
      <c r="E387" s="53" t="s">
        <v>768</v>
      </c>
      <c r="F387" s="53">
        <v>610</v>
      </c>
      <c r="G387" s="49">
        <v>40</v>
      </c>
      <c r="H387" s="5"/>
      <c r="I387" s="17">
        <f t="shared" si="156"/>
        <v>40</v>
      </c>
      <c r="J387" s="49"/>
      <c r="K387" s="17">
        <f t="shared" si="148"/>
        <v>40</v>
      </c>
      <c r="L387" s="49"/>
      <c r="M387" s="17">
        <f t="shared" si="153"/>
        <v>40</v>
      </c>
      <c r="N387" s="49"/>
      <c r="O387" s="17">
        <f t="shared" si="154"/>
        <v>40</v>
      </c>
      <c r="P387" s="49"/>
      <c r="Q387" s="17">
        <f t="shared" si="155"/>
        <v>40</v>
      </c>
    </row>
    <row r="388" spans="1:17" ht="16.5" customHeight="1" x14ac:dyDescent="0.3">
      <c r="A388" s="9" t="s">
        <v>235</v>
      </c>
      <c r="B388" s="52">
        <v>544</v>
      </c>
      <c r="C388" s="53" t="s">
        <v>108</v>
      </c>
      <c r="D388" s="53" t="s">
        <v>61</v>
      </c>
      <c r="E388" s="53" t="s">
        <v>213</v>
      </c>
      <c r="F388" s="53" t="s">
        <v>64</v>
      </c>
      <c r="G388" s="49">
        <f t="shared" ref="G388:P391" si="167">G389</f>
        <v>62179.1</v>
      </c>
      <c r="H388" s="49">
        <f t="shared" si="167"/>
        <v>0</v>
      </c>
      <c r="I388" s="49">
        <f t="shared" si="167"/>
        <v>62179.1</v>
      </c>
      <c r="J388" s="49">
        <f t="shared" si="167"/>
        <v>1046.9000000000001</v>
      </c>
      <c r="K388" s="17">
        <f t="shared" si="148"/>
        <v>63226</v>
      </c>
      <c r="L388" s="49">
        <f t="shared" si="167"/>
        <v>0</v>
      </c>
      <c r="M388" s="17">
        <f t="shared" si="153"/>
        <v>63226</v>
      </c>
      <c r="N388" s="49">
        <f t="shared" si="167"/>
        <v>0</v>
      </c>
      <c r="O388" s="17">
        <f t="shared" si="154"/>
        <v>63226</v>
      </c>
      <c r="P388" s="49">
        <f t="shared" si="167"/>
        <v>-4711.1000000000004</v>
      </c>
      <c r="Q388" s="17">
        <f t="shared" si="155"/>
        <v>58514.9</v>
      </c>
    </row>
    <row r="389" spans="1:17" ht="30" x14ac:dyDescent="0.3">
      <c r="A389" s="9" t="s">
        <v>254</v>
      </c>
      <c r="B389" s="52">
        <v>544</v>
      </c>
      <c r="C389" s="53" t="s">
        <v>108</v>
      </c>
      <c r="D389" s="53" t="s">
        <v>61</v>
      </c>
      <c r="E389" s="53" t="s">
        <v>215</v>
      </c>
      <c r="F389" s="53" t="s">
        <v>64</v>
      </c>
      <c r="G389" s="49">
        <f t="shared" si="167"/>
        <v>62179.1</v>
      </c>
      <c r="H389" s="49">
        <f t="shared" si="167"/>
        <v>0</v>
      </c>
      <c r="I389" s="49">
        <f t="shared" si="167"/>
        <v>62179.1</v>
      </c>
      <c r="J389" s="49">
        <f t="shared" si="167"/>
        <v>1046.9000000000001</v>
      </c>
      <c r="K389" s="17">
        <f t="shared" si="148"/>
        <v>63226</v>
      </c>
      <c r="L389" s="49">
        <f t="shared" si="167"/>
        <v>0</v>
      </c>
      <c r="M389" s="17">
        <f t="shared" si="153"/>
        <v>63226</v>
      </c>
      <c r="N389" s="49">
        <f t="shared" si="167"/>
        <v>0</v>
      </c>
      <c r="O389" s="17">
        <f t="shared" si="154"/>
        <v>63226</v>
      </c>
      <c r="P389" s="49">
        <f t="shared" si="167"/>
        <v>-4711.1000000000004</v>
      </c>
      <c r="Q389" s="17">
        <f t="shared" si="155"/>
        <v>58514.9</v>
      </c>
    </row>
    <row r="390" spans="1:17" x14ac:dyDescent="0.3">
      <c r="A390" s="9" t="s">
        <v>239</v>
      </c>
      <c r="B390" s="52">
        <v>544</v>
      </c>
      <c r="C390" s="53" t="s">
        <v>108</v>
      </c>
      <c r="D390" s="53" t="s">
        <v>61</v>
      </c>
      <c r="E390" s="53" t="s">
        <v>769</v>
      </c>
      <c r="F390" s="53" t="s">
        <v>64</v>
      </c>
      <c r="G390" s="49">
        <f t="shared" si="167"/>
        <v>62179.1</v>
      </c>
      <c r="H390" s="49">
        <f t="shared" si="167"/>
        <v>0</v>
      </c>
      <c r="I390" s="49">
        <f t="shared" si="167"/>
        <v>62179.1</v>
      </c>
      <c r="J390" s="49">
        <f t="shared" si="167"/>
        <v>1046.9000000000001</v>
      </c>
      <c r="K390" s="17">
        <f t="shared" si="148"/>
        <v>63226</v>
      </c>
      <c r="L390" s="49">
        <f t="shared" si="167"/>
        <v>0</v>
      </c>
      <c r="M390" s="17">
        <f t="shared" si="153"/>
        <v>63226</v>
      </c>
      <c r="N390" s="49">
        <f t="shared" si="167"/>
        <v>0</v>
      </c>
      <c r="O390" s="17">
        <f t="shared" si="154"/>
        <v>63226</v>
      </c>
      <c r="P390" s="49">
        <f t="shared" si="167"/>
        <v>-4711.1000000000004</v>
      </c>
      <c r="Q390" s="17">
        <f t="shared" si="155"/>
        <v>58514.9</v>
      </c>
    </row>
    <row r="391" spans="1:17" ht="46.5" customHeight="1" x14ac:dyDescent="0.3">
      <c r="A391" s="9" t="s">
        <v>166</v>
      </c>
      <c r="B391" s="52">
        <v>544</v>
      </c>
      <c r="C391" s="53" t="s">
        <v>108</v>
      </c>
      <c r="D391" s="53" t="s">
        <v>61</v>
      </c>
      <c r="E391" s="53" t="s">
        <v>769</v>
      </c>
      <c r="F391" s="53">
        <v>600</v>
      </c>
      <c r="G391" s="49">
        <f t="shared" si="167"/>
        <v>62179.1</v>
      </c>
      <c r="H391" s="49">
        <f t="shared" si="167"/>
        <v>0</v>
      </c>
      <c r="I391" s="49">
        <f t="shared" si="167"/>
        <v>62179.1</v>
      </c>
      <c r="J391" s="49">
        <f t="shared" si="167"/>
        <v>1046.9000000000001</v>
      </c>
      <c r="K391" s="17">
        <f t="shared" si="148"/>
        <v>63226</v>
      </c>
      <c r="L391" s="49">
        <f t="shared" si="167"/>
        <v>0</v>
      </c>
      <c r="M391" s="17">
        <f t="shared" si="153"/>
        <v>63226</v>
      </c>
      <c r="N391" s="49">
        <f t="shared" si="167"/>
        <v>0</v>
      </c>
      <c r="O391" s="17">
        <f t="shared" si="154"/>
        <v>63226</v>
      </c>
      <c r="P391" s="49">
        <f t="shared" si="167"/>
        <v>-4711.1000000000004</v>
      </c>
      <c r="Q391" s="17">
        <f t="shared" si="155"/>
        <v>58514.9</v>
      </c>
    </row>
    <row r="392" spans="1:17" ht="16.149999999999999" customHeight="1" x14ac:dyDescent="0.3">
      <c r="A392" s="9" t="s">
        <v>174</v>
      </c>
      <c r="B392" s="52">
        <v>544</v>
      </c>
      <c r="C392" s="53" t="s">
        <v>108</v>
      </c>
      <c r="D392" s="53" t="s">
        <v>61</v>
      </c>
      <c r="E392" s="53" t="s">
        <v>769</v>
      </c>
      <c r="F392" s="53">
        <v>610</v>
      </c>
      <c r="G392" s="49">
        <v>62179.1</v>
      </c>
      <c r="H392" s="5"/>
      <c r="I392" s="17">
        <f t="shared" si="156"/>
        <v>62179.1</v>
      </c>
      <c r="J392" s="49">
        <v>1046.9000000000001</v>
      </c>
      <c r="K392" s="17">
        <f t="shared" si="148"/>
        <v>63226</v>
      </c>
      <c r="L392" s="49"/>
      <c r="M392" s="17">
        <f t="shared" si="153"/>
        <v>63226</v>
      </c>
      <c r="N392" s="49"/>
      <c r="O392" s="17">
        <f t="shared" si="154"/>
        <v>63226</v>
      </c>
      <c r="P392" s="49">
        <f>-1573.9-1597.2-1540</f>
        <v>-4711.1000000000004</v>
      </c>
      <c r="Q392" s="17">
        <f t="shared" si="155"/>
        <v>58514.9</v>
      </c>
    </row>
    <row r="393" spans="1:17" ht="30" customHeight="1" x14ac:dyDescent="0.3">
      <c r="A393" s="9" t="s">
        <v>772</v>
      </c>
      <c r="B393" s="52">
        <v>544</v>
      </c>
      <c r="C393" s="53" t="s">
        <v>108</v>
      </c>
      <c r="D393" s="53" t="s">
        <v>61</v>
      </c>
      <c r="E393" s="53" t="s">
        <v>269</v>
      </c>
      <c r="F393" s="53" t="s">
        <v>64</v>
      </c>
      <c r="G393" s="49">
        <f t="shared" ref="G393:P396" si="168">G394</f>
        <v>4066.8</v>
      </c>
      <c r="H393" s="49">
        <f t="shared" si="168"/>
        <v>0</v>
      </c>
      <c r="I393" s="49">
        <f t="shared" si="168"/>
        <v>4066.8</v>
      </c>
      <c r="J393" s="49">
        <f t="shared" si="168"/>
        <v>17208.099999999999</v>
      </c>
      <c r="K393" s="17">
        <f t="shared" si="148"/>
        <v>21274.899999999998</v>
      </c>
      <c r="L393" s="49">
        <f t="shared" si="168"/>
        <v>0</v>
      </c>
      <c r="M393" s="17">
        <f t="shared" si="153"/>
        <v>21274.899999999998</v>
      </c>
      <c r="N393" s="49">
        <f t="shared" si="168"/>
        <v>0</v>
      </c>
      <c r="O393" s="17">
        <f t="shared" si="154"/>
        <v>21274.899999999998</v>
      </c>
      <c r="P393" s="49">
        <f t="shared" si="168"/>
        <v>0</v>
      </c>
      <c r="Q393" s="17">
        <f t="shared" si="155"/>
        <v>21274.899999999998</v>
      </c>
    </row>
    <row r="394" spans="1:17" ht="62.25" customHeight="1" x14ac:dyDescent="0.3">
      <c r="A394" s="9" t="s">
        <v>241</v>
      </c>
      <c r="B394" s="52">
        <v>544</v>
      </c>
      <c r="C394" s="53" t="s">
        <v>108</v>
      </c>
      <c r="D394" s="53" t="s">
        <v>61</v>
      </c>
      <c r="E394" s="53" t="s">
        <v>271</v>
      </c>
      <c r="F394" s="53" t="s">
        <v>64</v>
      </c>
      <c r="G394" s="49">
        <f t="shared" si="168"/>
        <v>4066.8</v>
      </c>
      <c r="H394" s="49">
        <f t="shared" si="168"/>
        <v>0</v>
      </c>
      <c r="I394" s="49">
        <f t="shared" si="168"/>
        <v>4066.8</v>
      </c>
      <c r="J394" s="49">
        <f t="shared" si="168"/>
        <v>17208.099999999999</v>
      </c>
      <c r="K394" s="17">
        <f t="shared" si="148"/>
        <v>21274.899999999998</v>
      </c>
      <c r="L394" s="49">
        <f t="shared" si="168"/>
        <v>0</v>
      </c>
      <c r="M394" s="17">
        <f t="shared" si="153"/>
        <v>21274.899999999998</v>
      </c>
      <c r="N394" s="49">
        <f t="shared" si="168"/>
        <v>0</v>
      </c>
      <c r="O394" s="17">
        <f t="shared" si="154"/>
        <v>21274.899999999998</v>
      </c>
      <c r="P394" s="49">
        <f t="shared" si="168"/>
        <v>0</v>
      </c>
      <c r="Q394" s="17">
        <f t="shared" si="155"/>
        <v>21274.899999999998</v>
      </c>
    </row>
    <row r="395" spans="1:17" ht="30.75" customHeight="1" x14ac:dyDescent="0.3">
      <c r="A395" s="9" t="s">
        <v>412</v>
      </c>
      <c r="B395" s="52">
        <v>544</v>
      </c>
      <c r="C395" s="53" t="s">
        <v>108</v>
      </c>
      <c r="D395" s="53" t="s">
        <v>61</v>
      </c>
      <c r="E395" s="53" t="s">
        <v>770</v>
      </c>
      <c r="F395" s="53" t="s">
        <v>64</v>
      </c>
      <c r="G395" s="49">
        <f t="shared" si="168"/>
        <v>4066.8</v>
      </c>
      <c r="H395" s="49">
        <f t="shared" si="168"/>
        <v>0</v>
      </c>
      <c r="I395" s="49">
        <f t="shared" si="168"/>
        <v>4066.8</v>
      </c>
      <c r="J395" s="49">
        <f t="shared" si="168"/>
        <v>17208.099999999999</v>
      </c>
      <c r="K395" s="17">
        <f t="shared" si="148"/>
        <v>21274.899999999998</v>
      </c>
      <c r="L395" s="49">
        <f t="shared" si="168"/>
        <v>0</v>
      </c>
      <c r="M395" s="17">
        <f t="shared" si="153"/>
        <v>21274.899999999998</v>
      </c>
      <c r="N395" s="49">
        <f t="shared" si="168"/>
        <v>0</v>
      </c>
      <c r="O395" s="17">
        <f t="shared" si="154"/>
        <v>21274.899999999998</v>
      </c>
      <c r="P395" s="49">
        <f t="shared" si="168"/>
        <v>0</v>
      </c>
      <c r="Q395" s="17">
        <f t="shared" si="155"/>
        <v>21274.899999999998</v>
      </c>
    </row>
    <row r="396" spans="1:17" ht="45" customHeight="1" x14ac:dyDescent="0.3">
      <c r="A396" s="9" t="s">
        <v>166</v>
      </c>
      <c r="B396" s="52">
        <v>544</v>
      </c>
      <c r="C396" s="53" t="s">
        <v>108</v>
      </c>
      <c r="D396" s="53" t="s">
        <v>61</v>
      </c>
      <c r="E396" s="53" t="s">
        <v>771</v>
      </c>
      <c r="F396" s="53">
        <v>600</v>
      </c>
      <c r="G396" s="49">
        <f t="shared" si="168"/>
        <v>4066.8</v>
      </c>
      <c r="H396" s="49">
        <f t="shared" si="168"/>
        <v>0</v>
      </c>
      <c r="I396" s="49">
        <f t="shared" si="168"/>
        <v>4066.8</v>
      </c>
      <c r="J396" s="49">
        <f t="shared" si="168"/>
        <v>17208.099999999999</v>
      </c>
      <c r="K396" s="17">
        <f t="shared" si="148"/>
        <v>21274.899999999998</v>
      </c>
      <c r="L396" s="49">
        <f t="shared" si="168"/>
        <v>0</v>
      </c>
      <c r="M396" s="17">
        <f t="shared" si="153"/>
        <v>21274.899999999998</v>
      </c>
      <c r="N396" s="49">
        <f t="shared" si="168"/>
        <v>0</v>
      </c>
      <c r="O396" s="17">
        <f t="shared" si="154"/>
        <v>21274.899999999998</v>
      </c>
      <c r="P396" s="49">
        <f t="shared" si="168"/>
        <v>0</v>
      </c>
      <c r="Q396" s="17">
        <f t="shared" si="155"/>
        <v>21274.899999999998</v>
      </c>
    </row>
    <row r="397" spans="1:17" ht="15" customHeight="1" x14ac:dyDescent="0.3">
      <c r="A397" s="9" t="s">
        <v>174</v>
      </c>
      <c r="B397" s="52">
        <v>544</v>
      </c>
      <c r="C397" s="53" t="s">
        <v>108</v>
      </c>
      <c r="D397" s="53" t="s">
        <v>61</v>
      </c>
      <c r="E397" s="53" t="s">
        <v>771</v>
      </c>
      <c r="F397" s="53">
        <v>610</v>
      </c>
      <c r="G397" s="49">
        <v>4066.8</v>
      </c>
      <c r="H397" s="5"/>
      <c r="I397" s="17">
        <f t="shared" si="156"/>
        <v>4066.8</v>
      </c>
      <c r="J397" s="49">
        <v>17208.099999999999</v>
      </c>
      <c r="K397" s="17">
        <f t="shared" si="148"/>
        <v>21274.899999999998</v>
      </c>
      <c r="L397" s="49"/>
      <c r="M397" s="17">
        <f t="shared" si="153"/>
        <v>21274.899999999998</v>
      </c>
      <c r="N397" s="49"/>
      <c r="O397" s="17">
        <f t="shared" si="154"/>
        <v>21274.899999999998</v>
      </c>
      <c r="P397" s="49"/>
      <c r="Q397" s="17">
        <f t="shared" si="155"/>
        <v>21274.899999999998</v>
      </c>
    </row>
    <row r="398" spans="1:17" ht="15" customHeight="1" x14ac:dyDescent="0.3">
      <c r="A398" s="9" t="s">
        <v>660</v>
      </c>
      <c r="B398" s="52">
        <v>544</v>
      </c>
      <c r="C398" s="53" t="s">
        <v>108</v>
      </c>
      <c r="D398" s="53" t="s">
        <v>61</v>
      </c>
      <c r="E398" s="53" t="s">
        <v>485</v>
      </c>
      <c r="F398" s="53" t="s">
        <v>64</v>
      </c>
      <c r="G398" s="49">
        <f t="shared" ref="G398:P401" si="169">G399</f>
        <v>627</v>
      </c>
      <c r="H398" s="49">
        <f t="shared" si="169"/>
        <v>0</v>
      </c>
      <c r="I398" s="49">
        <f t="shared" si="169"/>
        <v>627</v>
      </c>
      <c r="J398" s="49">
        <f t="shared" si="169"/>
        <v>0</v>
      </c>
      <c r="K398" s="17">
        <f t="shared" si="148"/>
        <v>627</v>
      </c>
      <c r="L398" s="49">
        <f t="shared" si="169"/>
        <v>0</v>
      </c>
      <c r="M398" s="17">
        <f t="shared" si="153"/>
        <v>627</v>
      </c>
      <c r="N398" s="49">
        <f t="shared" si="169"/>
        <v>0</v>
      </c>
      <c r="O398" s="17">
        <f t="shared" si="154"/>
        <v>627</v>
      </c>
      <c r="P398" s="49">
        <f t="shared" si="169"/>
        <v>0</v>
      </c>
      <c r="Q398" s="17">
        <f t="shared" si="155"/>
        <v>627</v>
      </c>
    </row>
    <row r="399" spans="1:17" ht="75" x14ac:dyDescent="0.3">
      <c r="A399" s="9" t="s">
        <v>486</v>
      </c>
      <c r="B399" s="52">
        <v>544</v>
      </c>
      <c r="C399" s="53" t="s">
        <v>108</v>
      </c>
      <c r="D399" s="53" t="s">
        <v>61</v>
      </c>
      <c r="E399" s="53" t="s">
        <v>487</v>
      </c>
      <c r="F399" s="53" t="s">
        <v>64</v>
      </c>
      <c r="G399" s="49">
        <f t="shared" si="169"/>
        <v>627</v>
      </c>
      <c r="H399" s="49">
        <f t="shared" si="169"/>
        <v>0</v>
      </c>
      <c r="I399" s="49">
        <f t="shared" si="169"/>
        <v>627</v>
      </c>
      <c r="J399" s="49">
        <f t="shared" si="169"/>
        <v>0</v>
      </c>
      <c r="K399" s="17">
        <f t="shared" si="148"/>
        <v>627</v>
      </c>
      <c r="L399" s="49">
        <f t="shared" si="169"/>
        <v>0</v>
      </c>
      <c r="M399" s="17">
        <f t="shared" si="153"/>
        <v>627</v>
      </c>
      <c r="N399" s="49">
        <f t="shared" si="169"/>
        <v>0</v>
      </c>
      <c r="O399" s="17">
        <f t="shared" si="154"/>
        <v>627</v>
      </c>
      <c r="P399" s="49">
        <f t="shared" si="169"/>
        <v>0</v>
      </c>
      <c r="Q399" s="17">
        <f t="shared" si="155"/>
        <v>627</v>
      </c>
    </row>
    <row r="400" spans="1:17" ht="57.6" customHeight="1" x14ac:dyDescent="0.3">
      <c r="A400" s="9" t="s">
        <v>661</v>
      </c>
      <c r="B400" s="52">
        <v>544</v>
      </c>
      <c r="C400" s="53" t="s">
        <v>108</v>
      </c>
      <c r="D400" s="53" t="s">
        <v>61</v>
      </c>
      <c r="E400" s="53" t="s">
        <v>571</v>
      </c>
      <c r="F400" s="53" t="s">
        <v>64</v>
      </c>
      <c r="G400" s="49">
        <f t="shared" si="169"/>
        <v>627</v>
      </c>
      <c r="H400" s="49">
        <f t="shared" si="169"/>
        <v>0</v>
      </c>
      <c r="I400" s="49">
        <f t="shared" si="169"/>
        <v>627</v>
      </c>
      <c r="J400" s="49">
        <f t="shared" si="169"/>
        <v>0</v>
      </c>
      <c r="K400" s="17">
        <f t="shared" si="148"/>
        <v>627</v>
      </c>
      <c r="L400" s="49">
        <f t="shared" si="169"/>
        <v>0</v>
      </c>
      <c r="M400" s="17">
        <f t="shared" si="153"/>
        <v>627</v>
      </c>
      <c r="N400" s="49">
        <f t="shared" si="169"/>
        <v>0</v>
      </c>
      <c r="O400" s="17">
        <f t="shared" si="154"/>
        <v>627</v>
      </c>
      <c r="P400" s="49">
        <f t="shared" si="169"/>
        <v>0</v>
      </c>
      <c r="Q400" s="17">
        <f t="shared" si="155"/>
        <v>627</v>
      </c>
    </row>
    <row r="401" spans="1:17" ht="30.6" customHeight="1" x14ac:dyDescent="0.3">
      <c r="A401" s="9" t="s">
        <v>166</v>
      </c>
      <c r="B401" s="52">
        <v>544</v>
      </c>
      <c r="C401" s="53" t="s">
        <v>108</v>
      </c>
      <c r="D401" s="53" t="s">
        <v>61</v>
      </c>
      <c r="E401" s="53" t="s">
        <v>571</v>
      </c>
      <c r="F401" s="53" t="s">
        <v>488</v>
      </c>
      <c r="G401" s="49">
        <f t="shared" si="169"/>
        <v>627</v>
      </c>
      <c r="H401" s="49">
        <f t="shared" si="169"/>
        <v>0</v>
      </c>
      <c r="I401" s="49">
        <f t="shared" si="169"/>
        <v>627</v>
      </c>
      <c r="J401" s="49">
        <f t="shared" si="169"/>
        <v>0</v>
      </c>
      <c r="K401" s="17">
        <f t="shared" si="148"/>
        <v>627</v>
      </c>
      <c r="L401" s="49">
        <f t="shared" si="169"/>
        <v>0</v>
      </c>
      <c r="M401" s="17">
        <f t="shared" si="153"/>
        <v>627</v>
      </c>
      <c r="N401" s="49">
        <f t="shared" si="169"/>
        <v>0</v>
      </c>
      <c r="O401" s="17">
        <f t="shared" si="154"/>
        <v>627</v>
      </c>
      <c r="P401" s="49">
        <f t="shared" si="169"/>
        <v>0</v>
      </c>
      <c r="Q401" s="17">
        <f t="shared" si="155"/>
        <v>627</v>
      </c>
    </row>
    <row r="402" spans="1:17" ht="15" customHeight="1" x14ac:dyDescent="0.3">
      <c r="A402" s="9" t="s">
        <v>174</v>
      </c>
      <c r="B402" s="52">
        <v>544</v>
      </c>
      <c r="C402" s="53" t="s">
        <v>108</v>
      </c>
      <c r="D402" s="53" t="s">
        <v>61</v>
      </c>
      <c r="E402" s="53" t="s">
        <v>571</v>
      </c>
      <c r="F402" s="53" t="s">
        <v>489</v>
      </c>
      <c r="G402" s="49">
        <v>627</v>
      </c>
      <c r="H402" s="5"/>
      <c r="I402" s="17">
        <f t="shared" si="156"/>
        <v>627</v>
      </c>
      <c r="J402" s="49"/>
      <c r="K402" s="17">
        <f t="shared" si="148"/>
        <v>627</v>
      </c>
      <c r="L402" s="49"/>
      <c r="M402" s="17">
        <f t="shared" si="153"/>
        <v>627</v>
      </c>
      <c r="N402" s="49"/>
      <c r="O402" s="17">
        <f t="shared" si="154"/>
        <v>627</v>
      </c>
      <c r="P402" s="49"/>
      <c r="Q402" s="17">
        <f t="shared" si="155"/>
        <v>627</v>
      </c>
    </row>
    <row r="403" spans="1:17" x14ac:dyDescent="0.3">
      <c r="A403" s="9" t="s">
        <v>244</v>
      </c>
      <c r="B403" s="52">
        <v>544</v>
      </c>
      <c r="C403" s="53" t="s">
        <v>108</v>
      </c>
      <c r="D403" s="53" t="s">
        <v>66</v>
      </c>
      <c r="E403" s="53" t="s">
        <v>63</v>
      </c>
      <c r="F403" s="53" t="s">
        <v>64</v>
      </c>
      <c r="G403" s="49">
        <f>G404+G443</f>
        <v>630954.19999999995</v>
      </c>
      <c r="H403" s="49">
        <f t="shared" ref="H403:I403" si="170">H404+H443</f>
        <v>40751.399999999994</v>
      </c>
      <c r="I403" s="49">
        <f t="shared" si="170"/>
        <v>671705.59999999998</v>
      </c>
      <c r="J403" s="49">
        <f>J404+J443</f>
        <v>8460.1</v>
      </c>
      <c r="K403" s="17">
        <f t="shared" si="148"/>
        <v>680165.7</v>
      </c>
      <c r="L403" s="49">
        <f>L404+L443</f>
        <v>-3000</v>
      </c>
      <c r="M403" s="17">
        <f t="shared" si="153"/>
        <v>677165.7</v>
      </c>
      <c r="N403" s="49">
        <f>N404+N443</f>
        <v>7092.7000000000007</v>
      </c>
      <c r="O403" s="17">
        <f t="shared" si="154"/>
        <v>684258.39999999991</v>
      </c>
      <c r="P403" s="49">
        <f>P404+P443</f>
        <v>16.7</v>
      </c>
      <c r="Q403" s="17">
        <f t="shared" si="155"/>
        <v>684275.09999999986</v>
      </c>
    </row>
    <row r="404" spans="1:17" ht="45" x14ac:dyDescent="0.3">
      <c r="A404" s="9" t="s">
        <v>658</v>
      </c>
      <c r="B404" s="52">
        <v>544</v>
      </c>
      <c r="C404" s="53" t="s">
        <v>108</v>
      </c>
      <c r="D404" s="53" t="s">
        <v>66</v>
      </c>
      <c r="E404" s="53" t="s">
        <v>212</v>
      </c>
      <c r="F404" s="53" t="s">
        <v>64</v>
      </c>
      <c r="G404" s="49">
        <f>G405+G419+G424+G438</f>
        <v>630407.19999999995</v>
      </c>
      <c r="H404" s="49">
        <f t="shared" ref="H404:I404" si="171">H405+H419+H424+H438</f>
        <v>40751.399999999994</v>
      </c>
      <c r="I404" s="49">
        <f t="shared" si="171"/>
        <v>671158.6</v>
      </c>
      <c r="J404" s="49">
        <f>J405+J419+J424+J438</f>
        <v>8460.1</v>
      </c>
      <c r="K404" s="17">
        <f t="shared" si="148"/>
        <v>679618.7</v>
      </c>
      <c r="L404" s="49">
        <f>L405+L419+L424+L438</f>
        <v>-3000</v>
      </c>
      <c r="M404" s="17">
        <f t="shared" si="153"/>
        <v>676618.7</v>
      </c>
      <c r="N404" s="49">
        <f>N405+N419+N424+N438</f>
        <v>7092.7000000000007</v>
      </c>
      <c r="O404" s="17">
        <f t="shared" si="154"/>
        <v>683711.39999999991</v>
      </c>
      <c r="P404" s="49">
        <f>P405+P419+P424+P438</f>
        <v>16.7</v>
      </c>
      <c r="Q404" s="17">
        <f t="shared" si="155"/>
        <v>683728.09999999986</v>
      </c>
    </row>
    <row r="405" spans="1:17" ht="19.899999999999999" customHeight="1" x14ac:dyDescent="0.3">
      <c r="A405" s="9" t="s">
        <v>730</v>
      </c>
      <c r="B405" s="52">
        <v>544</v>
      </c>
      <c r="C405" s="53" t="s">
        <v>108</v>
      </c>
      <c r="D405" s="53" t="s">
        <v>66</v>
      </c>
      <c r="E405" s="53" t="s">
        <v>245</v>
      </c>
      <c r="F405" s="53" t="s">
        <v>64</v>
      </c>
      <c r="G405" s="49">
        <f>G406</f>
        <v>539468.20000000007</v>
      </c>
      <c r="H405" s="49">
        <f t="shared" ref="H405:I405" si="172">H406</f>
        <v>40217.299999999996</v>
      </c>
      <c r="I405" s="49">
        <f t="shared" si="172"/>
        <v>579685.5</v>
      </c>
      <c r="J405" s="49">
        <f>J406</f>
        <v>6273.3</v>
      </c>
      <c r="K405" s="17">
        <f t="shared" si="148"/>
        <v>585958.80000000005</v>
      </c>
      <c r="L405" s="49">
        <f>L406</f>
        <v>0</v>
      </c>
      <c r="M405" s="17">
        <f t="shared" si="153"/>
        <v>585958.80000000005</v>
      </c>
      <c r="N405" s="49">
        <f>N406</f>
        <v>1389.1</v>
      </c>
      <c r="O405" s="17">
        <f t="shared" si="154"/>
        <v>587347.9</v>
      </c>
      <c r="P405" s="49">
        <f>P406</f>
        <v>16.7</v>
      </c>
      <c r="Q405" s="17">
        <f t="shared" si="155"/>
        <v>587364.6</v>
      </c>
    </row>
    <row r="406" spans="1:17" ht="93.6" customHeight="1" x14ac:dyDescent="0.3">
      <c r="A406" s="9" t="s">
        <v>246</v>
      </c>
      <c r="B406" s="52">
        <v>544</v>
      </c>
      <c r="C406" s="53" t="s">
        <v>108</v>
      </c>
      <c r="D406" s="53" t="s">
        <v>66</v>
      </c>
      <c r="E406" s="53" t="s">
        <v>247</v>
      </c>
      <c r="F406" s="53" t="s">
        <v>64</v>
      </c>
      <c r="G406" s="49">
        <f>G407+G410+G413+G416</f>
        <v>539468.20000000007</v>
      </c>
      <c r="H406" s="49">
        <f t="shared" ref="H406:I406" si="173">H407+H410+H413+H416</f>
        <v>40217.299999999996</v>
      </c>
      <c r="I406" s="49">
        <f t="shared" si="173"/>
        <v>579685.5</v>
      </c>
      <c r="J406" s="49">
        <f>J407+J410+J413+J416</f>
        <v>6273.3</v>
      </c>
      <c r="K406" s="17">
        <f t="shared" si="148"/>
        <v>585958.80000000005</v>
      </c>
      <c r="L406" s="49">
        <f>L407+L410+L413+L416</f>
        <v>0</v>
      </c>
      <c r="M406" s="17">
        <f t="shared" si="153"/>
        <v>585958.80000000005</v>
      </c>
      <c r="N406" s="49">
        <f>N407+N410+N413+N416</f>
        <v>1389.1</v>
      </c>
      <c r="O406" s="17">
        <f t="shared" si="154"/>
        <v>587347.9</v>
      </c>
      <c r="P406" s="49">
        <f>P407+P410+P413+P416</f>
        <v>16.7</v>
      </c>
      <c r="Q406" s="17">
        <f t="shared" si="155"/>
        <v>587364.6</v>
      </c>
    </row>
    <row r="407" spans="1:17" ht="45" customHeight="1" x14ac:dyDescent="0.3">
      <c r="A407" s="9" t="s">
        <v>248</v>
      </c>
      <c r="B407" s="52">
        <v>544</v>
      </c>
      <c r="C407" s="53" t="s">
        <v>108</v>
      </c>
      <c r="D407" s="53" t="s">
        <v>66</v>
      </c>
      <c r="E407" s="53" t="s">
        <v>249</v>
      </c>
      <c r="F407" s="53" t="s">
        <v>64</v>
      </c>
      <c r="G407" s="49">
        <f t="shared" ref="G407:P408" si="174">G408</f>
        <v>356117</v>
      </c>
      <c r="H407" s="49">
        <f t="shared" si="174"/>
        <v>36373</v>
      </c>
      <c r="I407" s="49">
        <f t="shared" si="174"/>
        <v>392490</v>
      </c>
      <c r="J407" s="49">
        <f t="shared" si="174"/>
        <v>0</v>
      </c>
      <c r="K407" s="17">
        <f t="shared" ref="K407:K473" si="175">I407+J407</f>
        <v>392490</v>
      </c>
      <c r="L407" s="49">
        <f t="shared" si="174"/>
        <v>0</v>
      </c>
      <c r="M407" s="17">
        <f t="shared" si="153"/>
        <v>392490</v>
      </c>
      <c r="N407" s="49">
        <f t="shared" si="174"/>
        <v>0</v>
      </c>
      <c r="O407" s="17">
        <f t="shared" si="154"/>
        <v>392490</v>
      </c>
      <c r="P407" s="49">
        <f t="shared" si="174"/>
        <v>0</v>
      </c>
      <c r="Q407" s="17">
        <f t="shared" si="155"/>
        <v>392490</v>
      </c>
    </row>
    <row r="408" spans="1:17" ht="45" customHeight="1" x14ac:dyDescent="0.3">
      <c r="A408" s="9" t="s">
        <v>166</v>
      </c>
      <c r="B408" s="52">
        <v>544</v>
      </c>
      <c r="C408" s="53" t="s">
        <v>108</v>
      </c>
      <c r="D408" s="53" t="s">
        <v>66</v>
      </c>
      <c r="E408" s="53" t="s">
        <v>249</v>
      </c>
      <c r="F408" s="53">
        <v>600</v>
      </c>
      <c r="G408" s="49">
        <f t="shared" si="174"/>
        <v>356117</v>
      </c>
      <c r="H408" s="49">
        <f t="shared" si="174"/>
        <v>36373</v>
      </c>
      <c r="I408" s="49">
        <f t="shared" si="174"/>
        <v>392490</v>
      </c>
      <c r="J408" s="49">
        <f t="shared" si="174"/>
        <v>0</v>
      </c>
      <c r="K408" s="17">
        <f t="shared" si="175"/>
        <v>392490</v>
      </c>
      <c r="L408" s="49">
        <f t="shared" si="174"/>
        <v>0</v>
      </c>
      <c r="M408" s="17">
        <f t="shared" si="153"/>
        <v>392490</v>
      </c>
      <c r="N408" s="49">
        <f t="shared" si="174"/>
        <v>0</v>
      </c>
      <c r="O408" s="17">
        <f t="shared" si="154"/>
        <v>392490</v>
      </c>
      <c r="P408" s="49">
        <f t="shared" si="174"/>
        <v>0</v>
      </c>
      <c r="Q408" s="17">
        <f t="shared" si="155"/>
        <v>392490</v>
      </c>
    </row>
    <row r="409" spans="1:17" ht="15" customHeight="1" x14ac:dyDescent="0.3">
      <c r="A409" s="9" t="s">
        <v>174</v>
      </c>
      <c r="B409" s="52">
        <v>544</v>
      </c>
      <c r="C409" s="53" t="s">
        <v>108</v>
      </c>
      <c r="D409" s="53" t="s">
        <v>66</v>
      </c>
      <c r="E409" s="53" t="s">
        <v>249</v>
      </c>
      <c r="F409" s="53">
        <v>610</v>
      </c>
      <c r="G409" s="49">
        <v>356117</v>
      </c>
      <c r="H409" s="17">
        <v>36373</v>
      </c>
      <c r="I409" s="17">
        <f t="shared" si="156"/>
        <v>392490</v>
      </c>
      <c r="J409" s="49"/>
      <c r="K409" s="17">
        <f t="shared" si="175"/>
        <v>392490</v>
      </c>
      <c r="L409" s="49"/>
      <c r="M409" s="17">
        <f t="shared" si="153"/>
        <v>392490</v>
      </c>
      <c r="N409" s="49"/>
      <c r="O409" s="17">
        <f t="shared" si="154"/>
        <v>392490</v>
      </c>
      <c r="P409" s="49"/>
      <c r="Q409" s="17">
        <f t="shared" si="155"/>
        <v>392490</v>
      </c>
    </row>
    <row r="410" spans="1:17" ht="44.25" customHeight="1" x14ac:dyDescent="0.3">
      <c r="A410" s="9" t="s">
        <v>413</v>
      </c>
      <c r="B410" s="52">
        <v>544</v>
      </c>
      <c r="C410" s="53" t="s">
        <v>108</v>
      </c>
      <c r="D410" s="53" t="s">
        <v>66</v>
      </c>
      <c r="E410" s="53" t="s">
        <v>251</v>
      </c>
      <c r="F410" s="53" t="s">
        <v>64</v>
      </c>
      <c r="G410" s="49">
        <f t="shared" ref="G410:P411" si="176">G411</f>
        <v>131817.4</v>
      </c>
      <c r="H410" s="49">
        <f t="shared" si="176"/>
        <v>3637.1</v>
      </c>
      <c r="I410" s="49">
        <f t="shared" si="176"/>
        <v>135454.5</v>
      </c>
      <c r="J410" s="49">
        <f t="shared" si="176"/>
        <v>6079.8</v>
      </c>
      <c r="K410" s="17">
        <f t="shared" si="175"/>
        <v>141534.29999999999</v>
      </c>
      <c r="L410" s="49">
        <f t="shared" si="176"/>
        <v>0</v>
      </c>
      <c r="M410" s="17">
        <f t="shared" si="153"/>
        <v>141534.29999999999</v>
      </c>
      <c r="N410" s="49">
        <f t="shared" si="176"/>
        <v>1389.1</v>
      </c>
      <c r="O410" s="17">
        <f t="shared" si="154"/>
        <v>142923.4</v>
      </c>
      <c r="P410" s="49">
        <f t="shared" si="176"/>
        <v>16.7</v>
      </c>
      <c r="Q410" s="17">
        <f t="shared" si="155"/>
        <v>142940.1</v>
      </c>
    </row>
    <row r="411" spans="1:17" ht="45.75" customHeight="1" x14ac:dyDescent="0.3">
      <c r="A411" s="9" t="s">
        <v>166</v>
      </c>
      <c r="B411" s="52">
        <v>544</v>
      </c>
      <c r="C411" s="53" t="s">
        <v>108</v>
      </c>
      <c r="D411" s="53" t="s">
        <v>66</v>
      </c>
      <c r="E411" s="53" t="s">
        <v>251</v>
      </c>
      <c r="F411" s="53">
        <v>600</v>
      </c>
      <c r="G411" s="49">
        <f t="shared" si="176"/>
        <v>131817.4</v>
      </c>
      <c r="H411" s="49">
        <f t="shared" si="176"/>
        <v>3637.1</v>
      </c>
      <c r="I411" s="49">
        <f t="shared" si="176"/>
        <v>135454.5</v>
      </c>
      <c r="J411" s="49">
        <f t="shared" si="176"/>
        <v>6079.8</v>
      </c>
      <c r="K411" s="17">
        <f t="shared" si="175"/>
        <v>141534.29999999999</v>
      </c>
      <c r="L411" s="49">
        <f t="shared" si="176"/>
        <v>0</v>
      </c>
      <c r="M411" s="17">
        <f t="shared" si="153"/>
        <v>141534.29999999999</v>
      </c>
      <c r="N411" s="49">
        <f t="shared" si="176"/>
        <v>1389.1</v>
      </c>
      <c r="O411" s="17">
        <f t="shared" si="154"/>
        <v>142923.4</v>
      </c>
      <c r="P411" s="49">
        <f t="shared" si="176"/>
        <v>16.7</v>
      </c>
      <c r="Q411" s="17">
        <f t="shared" si="155"/>
        <v>142940.1</v>
      </c>
    </row>
    <row r="412" spans="1:17" ht="15.75" customHeight="1" x14ac:dyDescent="0.3">
      <c r="A412" s="9" t="s">
        <v>174</v>
      </c>
      <c r="B412" s="52">
        <v>544</v>
      </c>
      <c r="C412" s="53" t="s">
        <v>108</v>
      </c>
      <c r="D412" s="53" t="s">
        <v>66</v>
      </c>
      <c r="E412" s="53" t="s">
        <v>251</v>
      </c>
      <c r="F412" s="53">
        <v>610</v>
      </c>
      <c r="G412" s="49">
        <v>131817.4</v>
      </c>
      <c r="H412" s="17">
        <v>3637.1</v>
      </c>
      <c r="I412" s="17">
        <f t="shared" si="156"/>
        <v>135454.5</v>
      </c>
      <c r="J412" s="49">
        <v>6079.8</v>
      </c>
      <c r="K412" s="17">
        <f t="shared" si="175"/>
        <v>141534.29999999999</v>
      </c>
      <c r="L412" s="49"/>
      <c r="M412" s="17">
        <f t="shared" si="153"/>
        <v>141534.29999999999</v>
      </c>
      <c r="N412" s="49">
        <v>1389.1</v>
      </c>
      <c r="O412" s="17">
        <f t="shared" si="154"/>
        <v>142923.4</v>
      </c>
      <c r="P412" s="49">
        <v>16.7</v>
      </c>
      <c r="Q412" s="17">
        <f t="shared" si="155"/>
        <v>142940.1</v>
      </c>
    </row>
    <row r="413" spans="1:17" ht="33.6" customHeight="1" x14ac:dyDescent="0.3">
      <c r="A413" s="9" t="s">
        <v>414</v>
      </c>
      <c r="B413" s="52">
        <v>544</v>
      </c>
      <c r="C413" s="53" t="s">
        <v>108</v>
      </c>
      <c r="D413" s="53" t="s">
        <v>66</v>
      </c>
      <c r="E413" s="53" t="s">
        <v>252</v>
      </c>
      <c r="F413" s="53" t="s">
        <v>64</v>
      </c>
      <c r="G413" s="49">
        <f t="shared" ref="G413:P414" si="177">G414</f>
        <v>7630.4</v>
      </c>
      <c r="H413" s="49">
        <f t="shared" si="177"/>
        <v>207.2</v>
      </c>
      <c r="I413" s="49">
        <f t="shared" si="177"/>
        <v>7837.5999999999995</v>
      </c>
      <c r="J413" s="49">
        <f t="shared" si="177"/>
        <v>193.5</v>
      </c>
      <c r="K413" s="17">
        <f t="shared" si="175"/>
        <v>8031.0999999999995</v>
      </c>
      <c r="L413" s="49">
        <f t="shared" si="177"/>
        <v>0</v>
      </c>
      <c r="M413" s="17">
        <f t="shared" si="153"/>
        <v>8031.0999999999995</v>
      </c>
      <c r="N413" s="49">
        <f t="shared" si="177"/>
        <v>0</v>
      </c>
      <c r="O413" s="17">
        <f t="shared" si="154"/>
        <v>8031.0999999999995</v>
      </c>
      <c r="P413" s="49">
        <f>P414</f>
        <v>0</v>
      </c>
      <c r="Q413" s="17">
        <f t="shared" si="155"/>
        <v>8031.0999999999995</v>
      </c>
    </row>
    <row r="414" spans="1:17" ht="45" customHeight="1" x14ac:dyDescent="0.3">
      <c r="A414" s="9" t="s">
        <v>166</v>
      </c>
      <c r="B414" s="52">
        <v>544</v>
      </c>
      <c r="C414" s="53" t="s">
        <v>108</v>
      </c>
      <c r="D414" s="53" t="s">
        <v>66</v>
      </c>
      <c r="E414" s="53" t="s">
        <v>252</v>
      </c>
      <c r="F414" s="53">
        <v>600</v>
      </c>
      <c r="G414" s="49">
        <f t="shared" si="177"/>
        <v>7630.4</v>
      </c>
      <c r="H414" s="49">
        <f t="shared" si="177"/>
        <v>207.2</v>
      </c>
      <c r="I414" s="49">
        <f t="shared" si="177"/>
        <v>7837.5999999999995</v>
      </c>
      <c r="J414" s="49">
        <f t="shared" si="177"/>
        <v>193.5</v>
      </c>
      <c r="K414" s="17">
        <f t="shared" si="175"/>
        <v>8031.0999999999995</v>
      </c>
      <c r="L414" s="49">
        <f t="shared" si="177"/>
        <v>0</v>
      </c>
      <c r="M414" s="17">
        <f t="shared" si="153"/>
        <v>8031.0999999999995</v>
      </c>
      <c r="N414" s="49">
        <f t="shared" si="177"/>
        <v>0</v>
      </c>
      <c r="O414" s="17">
        <f t="shared" si="154"/>
        <v>8031.0999999999995</v>
      </c>
      <c r="P414" s="49">
        <f t="shared" si="177"/>
        <v>0</v>
      </c>
      <c r="Q414" s="17">
        <f t="shared" si="155"/>
        <v>8031.0999999999995</v>
      </c>
    </row>
    <row r="415" spans="1:17" ht="15" customHeight="1" x14ac:dyDescent="0.3">
      <c r="A415" s="9" t="s">
        <v>174</v>
      </c>
      <c r="B415" s="52">
        <v>544</v>
      </c>
      <c r="C415" s="53" t="s">
        <v>108</v>
      </c>
      <c r="D415" s="53" t="s">
        <v>66</v>
      </c>
      <c r="E415" s="53" t="s">
        <v>252</v>
      </c>
      <c r="F415" s="53">
        <v>610</v>
      </c>
      <c r="G415" s="49">
        <v>7630.4</v>
      </c>
      <c r="H415" s="6">
        <v>207.2</v>
      </c>
      <c r="I415" s="17">
        <f t="shared" si="156"/>
        <v>7837.5999999999995</v>
      </c>
      <c r="J415" s="49">
        <v>193.5</v>
      </c>
      <c r="K415" s="17">
        <f t="shared" si="175"/>
        <v>8031.0999999999995</v>
      </c>
      <c r="L415" s="49"/>
      <c r="M415" s="17">
        <f t="shared" si="153"/>
        <v>8031.0999999999995</v>
      </c>
      <c r="N415" s="49"/>
      <c r="O415" s="17">
        <f t="shared" si="154"/>
        <v>8031.0999999999995</v>
      </c>
      <c r="P415" s="49"/>
      <c r="Q415" s="17">
        <f t="shared" si="155"/>
        <v>8031.0999999999995</v>
      </c>
    </row>
    <row r="416" spans="1:17" ht="135.6" customHeight="1" x14ac:dyDescent="0.3">
      <c r="A416" s="68" t="s">
        <v>833</v>
      </c>
      <c r="B416" s="52">
        <v>544</v>
      </c>
      <c r="C416" s="53" t="s">
        <v>108</v>
      </c>
      <c r="D416" s="53" t="s">
        <v>66</v>
      </c>
      <c r="E416" s="53" t="s">
        <v>834</v>
      </c>
      <c r="F416" s="53" t="s">
        <v>64</v>
      </c>
      <c r="G416" s="49">
        <f t="shared" ref="G416:P417" si="178">G417</f>
        <v>43903.4</v>
      </c>
      <c r="H416" s="49">
        <f t="shared" si="178"/>
        <v>0</v>
      </c>
      <c r="I416" s="49">
        <f t="shared" si="178"/>
        <v>43903.4</v>
      </c>
      <c r="J416" s="49">
        <f t="shared" si="178"/>
        <v>0</v>
      </c>
      <c r="K416" s="17">
        <f t="shared" si="175"/>
        <v>43903.4</v>
      </c>
      <c r="L416" s="49">
        <f t="shared" si="178"/>
        <v>0</v>
      </c>
      <c r="M416" s="17">
        <f t="shared" ref="M416:M482" si="179">K416+L416</f>
        <v>43903.4</v>
      </c>
      <c r="N416" s="49">
        <f t="shared" si="178"/>
        <v>0</v>
      </c>
      <c r="O416" s="17">
        <f t="shared" ref="O416:O482" si="180">M416+N416</f>
        <v>43903.4</v>
      </c>
      <c r="P416" s="49">
        <f t="shared" si="178"/>
        <v>0</v>
      </c>
      <c r="Q416" s="17">
        <f t="shared" ref="Q416:Q482" si="181">O416+P416</f>
        <v>43903.4</v>
      </c>
    </row>
    <row r="417" spans="1:17" ht="44.45" customHeight="1" x14ac:dyDescent="0.3">
      <c r="A417" s="9" t="s">
        <v>166</v>
      </c>
      <c r="B417" s="52">
        <v>544</v>
      </c>
      <c r="C417" s="53" t="s">
        <v>108</v>
      </c>
      <c r="D417" s="53" t="s">
        <v>66</v>
      </c>
      <c r="E417" s="53" t="s">
        <v>834</v>
      </c>
      <c r="F417" s="53">
        <v>600</v>
      </c>
      <c r="G417" s="49">
        <f t="shared" si="178"/>
        <v>43903.4</v>
      </c>
      <c r="H417" s="49">
        <f t="shared" si="178"/>
        <v>0</v>
      </c>
      <c r="I417" s="49">
        <f t="shared" si="178"/>
        <v>43903.4</v>
      </c>
      <c r="J417" s="49">
        <f t="shared" si="178"/>
        <v>0</v>
      </c>
      <c r="K417" s="17">
        <f t="shared" si="175"/>
        <v>43903.4</v>
      </c>
      <c r="L417" s="49">
        <f t="shared" si="178"/>
        <v>0</v>
      </c>
      <c r="M417" s="17">
        <f t="shared" si="179"/>
        <v>43903.4</v>
      </c>
      <c r="N417" s="49">
        <f t="shared" si="178"/>
        <v>0</v>
      </c>
      <c r="O417" s="17">
        <f t="shared" si="180"/>
        <v>43903.4</v>
      </c>
      <c r="P417" s="49">
        <f t="shared" si="178"/>
        <v>0</v>
      </c>
      <c r="Q417" s="17">
        <f t="shared" si="181"/>
        <v>43903.4</v>
      </c>
    </row>
    <row r="418" spans="1:17" ht="21" customHeight="1" x14ac:dyDescent="0.3">
      <c r="A418" s="9" t="s">
        <v>174</v>
      </c>
      <c r="B418" s="52">
        <v>544</v>
      </c>
      <c r="C418" s="53" t="s">
        <v>108</v>
      </c>
      <c r="D418" s="53" t="s">
        <v>66</v>
      </c>
      <c r="E418" s="53" t="s">
        <v>834</v>
      </c>
      <c r="F418" s="53">
        <v>610</v>
      </c>
      <c r="G418" s="49">
        <v>43903.4</v>
      </c>
      <c r="H418" s="5"/>
      <c r="I418" s="17">
        <f t="shared" si="156"/>
        <v>43903.4</v>
      </c>
      <c r="J418" s="49"/>
      <c r="K418" s="17">
        <f t="shared" si="175"/>
        <v>43903.4</v>
      </c>
      <c r="L418" s="49"/>
      <c r="M418" s="17">
        <f t="shared" si="179"/>
        <v>43903.4</v>
      </c>
      <c r="N418" s="49"/>
      <c r="O418" s="17">
        <f t="shared" si="180"/>
        <v>43903.4</v>
      </c>
      <c r="P418" s="49"/>
      <c r="Q418" s="17">
        <f t="shared" si="181"/>
        <v>43903.4</v>
      </c>
    </row>
    <row r="419" spans="1:17" x14ac:dyDescent="0.3">
      <c r="A419" s="9" t="s">
        <v>230</v>
      </c>
      <c r="B419" s="52">
        <v>544</v>
      </c>
      <c r="C419" s="53" t="s">
        <v>108</v>
      </c>
      <c r="D419" s="53" t="s">
        <v>66</v>
      </c>
      <c r="E419" s="53" t="s">
        <v>236</v>
      </c>
      <c r="F419" s="53" t="s">
        <v>64</v>
      </c>
      <c r="G419" s="49">
        <f t="shared" ref="G419:P422" si="182">G420</f>
        <v>312.7</v>
      </c>
      <c r="H419" s="49">
        <f t="shared" si="182"/>
        <v>0</v>
      </c>
      <c r="I419" s="49">
        <f t="shared" si="182"/>
        <v>312.7</v>
      </c>
      <c r="J419" s="49">
        <f t="shared" si="182"/>
        <v>0</v>
      </c>
      <c r="K419" s="17">
        <f t="shared" si="175"/>
        <v>312.7</v>
      </c>
      <c r="L419" s="49">
        <f t="shared" si="182"/>
        <v>0</v>
      </c>
      <c r="M419" s="17">
        <f t="shared" si="179"/>
        <v>312.7</v>
      </c>
      <c r="N419" s="49">
        <f t="shared" si="182"/>
        <v>0</v>
      </c>
      <c r="O419" s="17">
        <f t="shared" si="180"/>
        <v>312.7</v>
      </c>
      <c r="P419" s="49">
        <f t="shared" si="182"/>
        <v>0</v>
      </c>
      <c r="Q419" s="17">
        <f t="shared" si="181"/>
        <v>312.7</v>
      </c>
    </row>
    <row r="420" spans="1:17" ht="32.25" customHeight="1" x14ac:dyDescent="0.3">
      <c r="A420" s="9" t="s">
        <v>232</v>
      </c>
      <c r="B420" s="52">
        <v>544</v>
      </c>
      <c r="C420" s="53" t="s">
        <v>108</v>
      </c>
      <c r="D420" s="53" t="s">
        <v>66</v>
      </c>
      <c r="E420" s="53" t="s">
        <v>238</v>
      </c>
      <c r="F420" s="53" t="s">
        <v>64</v>
      </c>
      <c r="G420" s="49">
        <f t="shared" si="182"/>
        <v>312.7</v>
      </c>
      <c r="H420" s="49">
        <f t="shared" si="182"/>
        <v>0</v>
      </c>
      <c r="I420" s="49">
        <f t="shared" si="182"/>
        <v>312.7</v>
      </c>
      <c r="J420" s="49">
        <f t="shared" si="182"/>
        <v>0</v>
      </c>
      <c r="K420" s="17">
        <f t="shared" si="175"/>
        <v>312.7</v>
      </c>
      <c r="L420" s="49">
        <f t="shared" si="182"/>
        <v>0</v>
      </c>
      <c r="M420" s="17">
        <f t="shared" si="179"/>
        <v>312.7</v>
      </c>
      <c r="N420" s="49">
        <f t="shared" si="182"/>
        <v>0</v>
      </c>
      <c r="O420" s="17">
        <f t="shared" si="180"/>
        <v>312.7</v>
      </c>
      <c r="P420" s="49">
        <f t="shared" si="182"/>
        <v>0</v>
      </c>
      <c r="Q420" s="17">
        <f t="shared" si="181"/>
        <v>312.7</v>
      </c>
    </row>
    <row r="421" spans="1:17" ht="28.5" customHeight="1" x14ac:dyDescent="0.3">
      <c r="A421" s="9" t="s">
        <v>253</v>
      </c>
      <c r="B421" s="52">
        <v>544</v>
      </c>
      <c r="C421" s="53" t="s">
        <v>108</v>
      </c>
      <c r="D421" s="53" t="s">
        <v>66</v>
      </c>
      <c r="E421" s="53" t="s">
        <v>773</v>
      </c>
      <c r="F421" s="53" t="s">
        <v>64</v>
      </c>
      <c r="G421" s="49">
        <f t="shared" si="182"/>
        <v>312.7</v>
      </c>
      <c r="H421" s="49">
        <f t="shared" si="182"/>
        <v>0</v>
      </c>
      <c r="I421" s="49">
        <f t="shared" si="182"/>
        <v>312.7</v>
      </c>
      <c r="J421" s="49">
        <f t="shared" si="182"/>
        <v>0</v>
      </c>
      <c r="K421" s="17">
        <f t="shared" si="175"/>
        <v>312.7</v>
      </c>
      <c r="L421" s="49">
        <f t="shared" si="182"/>
        <v>0</v>
      </c>
      <c r="M421" s="17">
        <f t="shared" si="179"/>
        <v>312.7</v>
      </c>
      <c r="N421" s="49">
        <f t="shared" si="182"/>
        <v>0</v>
      </c>
      <c r="O421" s="17">
        <f t="shared" si="180"/>
        <v>312.7</v>
      </c>
      <c r="P421" s="49">
        <f t="shared" si="182"/>
        <v>0</v>
      </c>
      <c r="Q421" s="17">
        <f t="shared" si="181"/>
        <v>312.7</v>
      </c>
    </row>
    <row r="422" spans="1:17" ht="45" customHeight="1" x14ac:dyDescent="0.3">
      <c r="A422" s="9" t="s">
        <v>166</v>
      </c>
      <c r="B422" s="52">
        <v>544</v>
      </c>
      <c r="C422" s="53" t="s">
        <v>108</v>
      </c>
      <c r="D422" s="53" t="s">
        <v>66</v>
      </c>
      <c r="E422" s="53" t="s">
        <v>773</v>
      </c>
      <c r="F422" s="53">
        <v>600</v>
      </c>
      <c r="G422" s="49">
        <f t="shared" si="182"/>
        <v>312.7</v>
      </c>
      <c r="H422" s="49">
        <f t="shared" si="182"/>
        <v>0</v>
      </c>
      <c r="I422" s="49">
        <f t="shared" si="182"/>
        <v>312.7</v>
      </c>
      <c r="J422" s="49">
        <f t="shared" si="182"/>
        <v>0</v>
      </c>
      <c r="K422" s="17">
        <f t="shared" si="175"/>
        <v>312.7</v>
      </c>
      <c r="L422" s="49">
        <f t="shared" si="182"/>
        <v>0</v>
      </c>
      <c r="M422" s="17">
        <f t="shared" si="179"/>
        <v>312.7</v>
      </c>
      <c r="N422" s="49">
        <f t="shared" si="182"/>
        <v>0</v>
      </c>
      <c r="O422" s="17">
        <f t="shared" si="180"/>
        <v>312.7</v>
      </c>
      <c r="P422" s="49">
        <f t="shared" si="182"/>
        <v>0</v>
      </c>
      <c r="Q422" s="17">
        <f t="shared" si="181"/>
        <v>312.7</v>
      </c>
    </row>
    <row r="423" spans="1:17" ht="15" customHeight="1" x14ac:dyDescent="0.3">
      <c r="A423" s="9" t="s">
        <v>174</v>
      </c>
      <c r="B423" s="52">
        <v>544</v>
      </c>
      <c r="C423" s="53" t="s">
        <v>108</v>
      </c>
      <c r="D423" s="53" t="s">
        <v>66</v>
      </c>
      <c r="E423" s="53" t="s">
        <v>773</v>
      </c>
      <c r="F423" s="53">
        <v>610</v>
      </c>
      <c r="G423" s="49">
        <v>312.7</v>
      </c>
      <c r="H423" s="5"/>
      <c r="I423" s="17">
        <f t="shared" ref="I423:I485" si="183">G423+H423</f>
        <v>312.7</v>
      </c>
      <c r="J423" s="49"/>
      <c r="K423" s="17">
        <f t="shared" si="175"/>
        <v>312.7</v>
      </c>
      <c r="L423" s="49"/>
      <c r="M423" s="17">
        <f t="shared" si="179"/>
        <v>312.7</v>
      </c>
      <c r="N423" s="49"/>
      <c r="O423" s="17">
        <f t="shared" si="180"/>
        <v>312.7</v>
      </c>
      <c r="P423" s="49"/>
      <c r="Q423" s="17">
        <f t="shared" si="181"/>
        <v>312.7</v>
      </c>
    </row>
    <row r="424" spans="1:17" ht="15.75" customHeight="1" x14ac:dyDescent="0.3">
      <c r="A424" s="9" t="s">
        <v>235</v>
      </c>
      <c r="B424" s="52">
        <v>544</v>
      </c>
      <c r="C424" s="53" t="s">
        <v>108</v>
      </c>
      <c r="D424" s="53" t="s">
        <v>66</v>
      </c>
      <c r="E424" s="53" t="s">
        <v>213</v>
      </c>
      <c r="F424" s="53" t="s">
        <v>64</v>
      </c>
      <c r="G424" s="49">
        <f>G425</f>
        <v>85287.2</v>
      </c>
      <c r="H424" s="49">
        <f t="shared" ref="H424:I424" si="184">H425</f>
        <v>534.1</v>
      </c>
      <c r="I424" s="49">
        <f t="shared" si="184"/>
        <v>85821.299999999988</v>
      </c>
      <c r="J424" s="49">
        <f>J425</f>
        <v>1451.3</v>
      </c>
      <c r="K424" s="17">
        <f t="shared" si="175"/>
        <v>87272.599999999991</v>
      </c>
      <c r="L424" s="49">
        <f>L425</f>
        <v>-3000</v>
      </c>
      <c r="M424" s="17">
        <f t="shared" si="179"/>
        <v>84272.599999999991</v>
      </c>
      <c r="N424" s="49">
        <f>N425</f>
        <v>5703.6</v>
      </c>
      <c r="O424" s="17">
        <f t="shared" si="180"/>
        <v>89976.2</v>
      </c>
      <c r="P424" s="49">
        <f>P425</f>
        <v>0</v>
      </c>
      <c r="Q424" s="17">
        <f t="shared" si="181"/>
        <v>89976.2</v>
      </c>
    </row>
    <row r="425" spans="1:17" ht="30" x14ac:dyDescent="0.3">
      <c r="A425" s="9" t="s">
        <v>254</v>
      </c>
      <c r="B425" s="52">
        <v>544</v>
      </c>
      <c r="C425" s="53" t="s">
        <v>108</v>
      </c>
      <c r="D425" s="53" t="s">
        <v>66</v>
      </c>
      <c r="E425" s="53" t="s">
        <v>215</v>
      </c>
      <c r="F425" s="53" t="s">
        <v>64</v>
      </c>
      <c r="G425" s="49">
        <f>G426+G432+G429</f>
        <v>85287.2</v>
      </c>
      <c r="H425" s="49">
        <f t="shared" ref="H425:I425" si="185">H426+H432+H429</f>
        <v>534.1</v>
      </c>
      <c r="I425" s="49">
        <f t="shared" si="185"/>
        <v>85821.299999999988</v>
      </c>
      <c r="J425" s="49">
        <f>J426+J432+J429</f>
        <v>1451.3</v>
      </c>
      <c r="K425" s="17">
        <f t="shared" si="175"/>
        <v>87272.599999999991</v>
      </c>
      <c r="L425" s="49">
        <f>L426+L432+L429</f>
        <v>-3000</v>
      </c>
      <c r="M425" s="17">
        <f t="shared" si="179"/>
        <v>84272.599999999991</v>
      </c>
      <c r="N425" s="49">
        <f>N426+N432+N429+N435</f>
        <v>5703.6</v>
      </c>
      <c r="O425" s="17">
        <f t="shared" si="180"/>
        <v>89976.2</v>
      </c>
      <c r="P425" s="49">
        <f>P426+P432+P429+P435</f>
        <v>0</v>
      </c>
      <c r="Q425" s="17">
        <f t="shared" si="181"/>
        <v>89976.2</v>
      </c>
    </row>
    <row r="426" spans="1:17" ht="30.75" customHeight="1" x14ac:dyDescent="0.3">
      <c r="A426" s="9" t="s">
        <v>255</v>
      </c>
      <c r="B426" s="52">
        <v>544</v>
      </c>
      <c r="C426" s="53" t="s">
        <v>108</v>
      </c>
      <c r="D426" s="53" t="s">
        <v>66</v>
      </c>
      <c r="E426" s="53" t="s">
        <v>774</v>
      </c>
      <c r="F426" s="53" t="s">
        <v>64</v>
      </c>
      <c r="G426" s="49">
        <f t="shared" ref="G426:P427" si="186">G427</f>
        <v>15757.5</v>
      </c>
      <c r="H426" s="49">
        <f t="shared" si="186"/>
        <v>0</v>
      </c>
      <c r="I426" s="49">
        <f t="shared" si="186"/>
        <v>15757.5</v>
      </c>
      <c r="J426" s="49">
        <f t="shared" si="186"/>
        <v>1451.3</v>
      </c>
      <c r="K426" s="17">
        <f t="shared" si="175"/>
        <v>17208.8</v>
      </c>
      <c r="L426" s="49">
        <f t="shared" si="186"/>
        <v>0</v>
      </c>
      <c r="M426" s="17">
        <f t="shared" si="179"/>
        <v>17208.8</v>
      </c>
      <c r="N426" s="49">
        <f t="shared" si="186"/>
        <v>0</v>
      </c>
      <c r="O426" s="17">
        <f t="shared" si="180"/>
        <v>17208.8</v>
      </c>
      <c r="P426" s="49">
        <f t="shared" si="186"/>
        <v>0</v>
      </c>
      <c r="Q426" s="17">
        <f t="shared" si="181"/>
        <v>17208.8</v>
      </c>
    </row>
    <row r="427" spans="1:17" ht="47.25" customHeight="1" x14ac:dyDescent="0.3">
      <c r="A427" s="9" t="s">
        <v>166</v>
      </c>
      <c r="B427" s="52">
        <v>544</v>
      </c>
      <c r="C427" s="53" t="s">
        <v>108</v>
      </c>
      <c r="D427" s="53" t="s">
        <v>66</v>
      </c>
      <c r="E427" s="53" t="s">
        <v>774</v>
      </c>
      <c r="F427" s="53">
        <v>600</v>
      </c>
      <c r="G427" s="49">
        <f t="shared" si="186"/>
        <v>15757.5</v>
      </c>
      <c r="H427" s="49">
        <f t="shared" si="186"/>
        <v>0</v>
      </c>
      <c r="I427" s="49">
        <f t="shared" si="186"/>
        <v>15757.5</v>
      </c>
      <c r="J427" s="49">
        <f t="shared" si="186"/>
        <v>1451.3</v>
      </c>
      <c r="K427" s="17">
        <f t="shared" si="175"/>
        <v>17208.8</v>
      </c>
      <c r="L427" s="49">
        <f t="shared" si="186"/>
        <v>0</v>
      </c>
      <c r="M427" s="17">
        <f t="shared" si="179"/>
        <v>17208.8</v>
      </c>
      <c r="N427" s="49">
        <f t="shared" si="186"/>
        <v>0</v>
      </c>
      <c r="O427" s="17">
        <f t="shared" si="180"/>
        <v>17208.8</v>
      </c>
      <c r="P427" s="49">
        <f t="shared" si="186"/>
        <v>0</v>
      </c>
      <c r="Q427" s="17">
        <f t="shared" si="181"/>
        <v>17208.8</v>
      </c>
    </row>
    <row r="428" spans="1:17" ht="16.5" customHeight="1" x14ac:dyDescent="0.3">
      <c r="A428" s="9" t="s">
        <v>174</v>
      </c>
      <c r="B428" s="52">
        <v>544</v>
      </c>
      <c r="C428" s="53" t="s">
        <v>108</v>
      </c>
      <c r="D428" s="53" t="s">
        <v>66</v>
      </c>
      <c r="E428" s="53" t="s">
        <v>774</v>
      </c>
      <c r="F428" s="53">
        <v>610</v>
      </c>
      <c r="G428" s="49">
        <v>15757.5</v>
      </c>
      <c r="H428" s="5"/>
      <c r="I428" s="17">
        <f t="shared" si="183"/>
        <v>15757.5</v>
      </c>
      <c r="J428" s="49">
        <v>1451.3</v>
      </c>
      <c r="K428" s="17">
        <f t="shared" si="175"/>
        <v>17208.8</v>
      </c>
      <c r="L428" s="49"/>
      <c r="M428" s="17">
        <f t="shared" si="179"/>
        <v>17208.8</v>
      </c>
      <c r="N428" s="49"/>
      <c r="O428" s="17">
        <f t="shared" si="180"/>
        <v>17208.8</v>
      </c>
      <c r="P428" s="49"/>
      <c r="Q428" s="17">
        <f t="shared" si="181"/>
        <v>17208.8</v>
      </c>
    </row>
    <row r="429" spans="1:17" ht="86.45" customHeight="1" x14ac:dyDescent="0.3">
      <c r="A429" s="68" t="s">
        <v>835</v>
      </c>
      <c r="B429" s="52">
        <v>544</v>
      </c>
      <c r="C429" s="53" t="s">
        <v>108</v>
      </c>
      <c r="D429" s="53" t="s">
        <v>66</v>
      </c>
      <c r="E429" s="53" t="s">
        <v>836</v>
      </c>
      <c r="F429" s="53" t="s">
        <v>64</v>
      </c>
      <c r="G429" s="49">
        <f t="shared" ref="G429:P430" si="187">G430</f>
        <v>58029.7</v>
      </c>
      <c r="H429" s="49">
        <f t="shared" si="187"/>
        <v>534.1</v>
      </c>
      <c r="I429" s="49">
        <f t="shared" si="187"/>
        <v>58563.799999999996</v>
      </c>
      <c r="J429" s="49">
        <f t="shared" si="187"/>
        <v>0</v>
      </c>
      <c r="K429" s="17">
        <f t="shared" si="175"/>
        <v>58563.799999999996</v>
      </c>
      <c r="L429" s="49">
        <f t="shared" si="187"/>
        <v>0</v>
      </c>
      <c r="M429" s="17">
        <f t="shared" si="179"/>
        <v>58563.799999999996</v>
      </c>
      <c r="N429" s="49">
        <f t="shared" si="187"/>
        <v>0</v>
      </c>
      <c r="O429" s="17">
        <f t="shared" si="180"/>
        <v>58563.799999999996</v>
      </c>
      <c r="P429" s="49">
        <f t="shared" si="187"/>
        <v>0</v>
      </c>
      <c r="Q429" s="17">
        <f t="shared" si="181"/>
        <v>58563.799999999996</v>
      </c>
    </row>
    <row r="430" spans="1:17" ht="46.15" customHeight="1" x14ac:dyDescent="0.3">
      <c r="A430" s="9" t="s">
        <v>166</v>
      </c>
      <c r="B430" s="52">
        <v>544</v>
      </c>
      <c r="C430" s="53" t="s">
        <v>108</v>
      </c>
      <c r="D430" s="53" t="s">
        <v>66</v>
      </c>
      <c r="E430" s="53" t="s">
        <v>836</v>
      </c>
      <c r="F430" s="53">
        <v>600</v>
      </c>
      <c r="G430" s="49">
        <f t="shared" si="187"/>
        <v>58029.7</v>
      </c>
      <c r="H430" s="49">
        <f t="shared" si="187"/>
        <v>534.1</v>
      </c>
      <c r="I430" s="49">
        <f t="shared" si="187"/>
        <v>58563.799999999996</v>
      </c>
      <c r="J430" s="49">
        <f t="shared" si="187"/>
        <v>0</v>
      </c>
      <c r="K430" s="17">
        <f t="shared" si="175"/>
        <v>58563.799999999996</v>
      </c>
      <c r="L430" s="49">
        <f t="shared" si="187"/>
        <v>0</v>
      </c>
      <c r="M430" s="17">
        <f t="shared" si="179"/>
        <v>58563.799999999996</v>
      </c>
      <c r="N430" s="49">
        <f t="shared" si="187"/>
        <v>0</v>
      </c>
      <c r="O430" s="17">
        <f t="shared" si="180"/>
        <v>58563.799999999996</v>
      </c>
      <c r="P430" s="49">
        <f t="shared" si="187"/>
        <v>0</v>
      </c>
      <c r="Q430" s="17">
        <f t="shared" si="181"/>
        <v>58563.799999999996</v>
      </c>
    </row>
    <row r="431" spans="1:17" ht="19.149999999999999" customHeight="1" x14ac:dyDescent="0.3">
      <c r="A431" s="9" t="s">
        <v>174</v>
      </c>
      <c r="B431" s="52">
        <v>544</v>
      </c>
      <c r="C431" s="53" t="s">
        <v>108</v>
      </c>
      <c r="D431" s="53" t="s">
        <v>66</v>
      </c>
      <c r="E431" s="53" t="s">
        <v>836</v>
      </c>
      <c r="F431" s="53">
        <v>610</v>
      </c>
      <c r="G431" s="49">
        <v>58029.7</v>
      </c>
      <c r="H431" s="6">
        <v>534.1</v>
      </c>
      <c r="I431" s="17">
        <f t="shared" si="183"/>
        <v>58563.799999999996</v>
      </c>
      <c r="J431" s="49"/>
      <c r="K431" s="17">
        <f t="shared" si="175"/>
        <v>58563.799999999996</v>
      </c>
      <c r="L431" s="49"/>
      <c r="M431" s="17">
        <f t="shared" si="179"/>
        <v>58563.799999999996</v>
      </c>
      <c r="N431" s="49"/>
      <c r="O431" s="17">
        <f t="shared" si="180"/>
        <v>58563.799999999996</v>
      </c>
      <c r="P431" s="49"/>
      <c r="Q431" s="17">
        <f t="shared" si="181"/>
        <v>58563.799999999996</v>
      </c>
    </row>
    <row r="432" spans="1:17" ht="88.15" customHeight="1" x14ac:dyDescent="0.3">
      <c r="A432" s="78" t="s">
        <v>837</v>
      </c>
      <c r="B432" s="52">
        <v>544</v>
      </c>
      <c r="C432" s="53" t="s">
        <v>108</v>
      </c>
      <c r="D432" s="53" t="s">
        <v>66</v>
      </c>
      <c r="E432" s="53" t="s">
        <v>838</v>
      </c>
      <c r="F432" s="53" t="s">
        <v>64</v>
      </c>
      <c r="G432" s="49">
        <f>G433</f>
        <v>11500</v>
      </c>
      <c r="H432" s="49">
        <f t="shared" ref="H432:I433" si="188">H433</f>
        <v>0</v>
      </c>
      <c r="I432" s="49">
        <f t="shared" si="188"/>
        <v>11500</v>
      </c>
      <c r="J432" s="49">
        <f>J433</f>
        <v>0</v>
      </c>
      <c r="K432" s="17">
        <f t="shared" si="175"/>
        <v>11500</v>
      </c>
      <c r="L432" s="49">
        <f>L433</f>
        <v>-3000</v>
      </c>
      <c r="M432" s="17">
        <f t="shared" si="179"/>
        <v>8500</v>
      </c>
      <c r="N432" s="49">
        <f>N433</f>
        <v>3662.6</v>
      </c>
      <c r="O432" s="17">
        <f t="shared" si="180"/>
        <v>12162.6</v>
      </c>
      <c r="P432" s="49">
        <f>P433</f>
        <v>0</v>
      </c>
      <c r="Q432" s="17">
        <f t="shared" si="181"/>
        <v>12162.6</v>
      </c>
    </row>
    <row r="433" spans="1:17" ht="48.6" customHeight="1" x14ac:dyDescent="0.3">
      <c r="A433" s="9" t="s">
        <v>166</v>
      </c>
      <c r="B433" s="52">
        <v>544</v>
      </c>
      <c r="C433" s="53" t="s">
        <v>108</v>
      </c>
      <c r="D433" s="53" t="s">
        <v>66</v>
      </c>
      <c r="E433" s="53" t="s">
        <v>838</v>
      </c>
      <c r="F433" s="53" t="s">
        <v>488</v>
      </c>
      <c r="G433" s="49">
        <f>G434</f>
        <v>11500</v>
      </c>
      <c r="H433" s="49">
        <f t="shared" si="188"/>
        <v>0</v>
      </c>
      <c r="I433" s="49">
        <f t="shared" si="188"/>
        <v>11500</v>
      </c>
      <c r="J433" s="49">
        <f>J434</f>
        <v>0</v>
      </c>
      <c r="K433" s="17">
        <f t="shared" si="175"/>
        <v>11500</v>
      </c>
      <c r="L433" s="49">
        <f>L434</f>
        <v>-3000</v>
      </c>
      <c r="M433" s="17">
        <f t="shared" si="179"/>
        <v>8500</v>
      </c>
      <c r="N433" s="49">
        <f>N434</f>
        <v>3662.6</v>
      </c>
      <c r="O433" s="17">
        <f t="shared" si="180"/>
        <v>12162.6</v>
      </c>
      <c r="P433" s="49">
        <f>P434</f>
        <v>0</v>
      </c>
      <c r="Q433" s="17">
        <f t="shared" si="181"/>
        <v>12162.6</v>
      </c>
    </row>
    <row r="434" spans="1:17" ht="18" customHeight="1" x14ac:dyDescent="0.3">
      <c r="A434" s="9" t="s">
        <v>174</v>
      </c>
      <c r="B434" s="52">
        <v>544</v>
      </c>
      <c r="C434" s="53" t="s">
        <v>108</v>
      </c>
      <c r="D434" s="53" t="s">
        <v>66</v>
      </c>
      <c r="E434" s="53" t="s">
        <v>838</v>
      </c>
      <c r="F434" s="53" t="s">
        <v>489</v>
      </c>
      <c r="G434" s="49">
        <v>11500</v>
      </c>
      <c r="H434" s="5"/>
      <c r="I434" s="17">
        <f t="shared" si="183"/>
        <v>11500</v>
      </c>
      <c r="J434" s="49"/>
      <c r="K434" s="17">
        <f t="shared" si="175"/>
        <v>11500</v>
      </c>
      <c r="L434" s="49">
        <v>-3000</v>
      </c>
      <c r="M434" s="17">
        <f t="shared" si="179"/>
        <v>8500</v>
      </c>
      <c r="N434" s="49">
        <v>3662.6</v>
      </c>
      <c r="O434" s="17">
        <f t="shared" si="180"/>
        <v>12162.6</v>
      </c>
      <c r="P434" s="49"/>
      <c r="Q434" s="17">
        <f t="shared" si="181"/>
        <v>12162.6</v>
      </c>
    </row>
    <row r="435" spans="1:17" ht="44.45" customHeight="1" x14ac:dyDescent="0.3">
      <c r="A435" s="9" t="s">
        <v>962</v>
      </c>
      <c r="B435" s="52">
        <v>544</v>
      </c>
      <c r="C435" s="53" t="s">
        <v>108</v>
      </c>
      <c r="D435" s="53" t="s">
        <v>66</v>
      </c>
      <c r="E435" s="53" t="s">
        <v>961</v>
      </c>
      <c r="F435" s="53" t="s">
        <v>64</v>
      </c>
      <c r="G435" s="49"/>
      <c r="H435" s="5"/>
      <c r="I435" s="17"/>
      <c r="J435" s="49"/>
      <c r="K435" s="17"/>
      <c r="L435" s="49"/>
      <c r="M435" s="49">
        <f>M436</f>
        <v>0</v>
      </c>
      <c r="N435" s="49">
        <f>N436</f>
        <v>2041</v>
      </c>
      <c r="O435" s="17">
        <f t="shared" si="180"/>
        <v>2041</v>
      </c>
      <c r="P435" s="49">
        <f>P436</f>
        <v>0</v>
      </c>
      <c r="Q435" s="17">
        <f t="shared" si="181"/>
        <v>2041</v>
      </c>
    </row>
    <row r="436" spans="1:17" ht="41.45" customHeight="1" x14ac:dyDescent="0.3">
      <c r="A436" s="9" t="s">
        <v>166</v>
      </c>
      <c r="B436" s="52">
        <v>544</v>
      </c>
      <c r="C436" s="53" t="s">
        <v>108</v>
      </c>
      <c r="D436" s="53" t="s">
        <v>66</v>
      </c>
      <c r="E436" s="53" t="s">
        <v>961</v>
      </c>
      <c r="F436" s="53" t="s">
        <v>488</v>
      </c>
      <c r="G436" s="49"/>
      <c r="H436" s="5"/>
      <c r="I436" s="17"/>
      <c r="J436" s="49"/>
      <c r="K436" s="17"/>
      <c r="L436" s="49"/>
      <c r="M436" s="49">
        <f>M437</f>
        <v>0</v>
      </c>
      <c r="N436" s="49">
        <f>N437</f>
        <v>2041</v>
      </c>
      <c r="O436" s="17">
        <f t="shared" si="180"/>
        <v>2041</v>
      </c>
      <c r="P436" s="49">
        <f>P437</f>
        <v>0</v>
      </c>
      <c r="Q436" s="17">
        <f t="shared" si="181"/>
        <v>2041</v>
      </c>
    </row>
    <row r="437" spans="1:17" ht="15.6" customHeight="1" x14ac:dyDescent="0.3">
      <c r="A437" s="9" t="s">
        <v>174</v>
      </c>
      <c r="B437" s="52">
        <v>544</v>
      </c>
      <c r="C437" s="53" t="s">
        <v>108</v>
      </c>
      <c r="D437" s="53" t="s">
        <v>66</v>
      </c>
      <c r="E437" s="53" t="s">
        <v>961</v>
      </c>
      <c r="F437" s="53" t="s">
        <v>489</v>
      </c>
      <c r="G437" s="49"/>
      <c r="H437" s="5"/>
      <c r="I437" s="17"/>
      <c r="J437" s="49"/>
      <c r="K437" s="17"/>
      <c r="L437" s="49"/>
      <c r="M437" s="17">
        <v>0</v>
      </c>
      <c r="N437" s="49">
        <v>2041</v>
      </c>
      <c r="O437" s="17">
        <f t="shared" si="180"/>
        <v>2041</v>
      </c>
      <c r="P437" s="49"/>
      <c r="Q437" s="17">
        <f t="shared" si="181"/>
        <v>2041</v>
      </c>
    </row>
    <row r="438" spans="1:17" ht="42.6" customHeight="1" x14ac:dyDescent="0.3">
      <c r="A438" s="9" t="s">
        <v>775</v>
      </c>
      <c r="B438" s="52">
        <v>544</v>
      </c>
      <c r="C438" s="53" t="s">
        <v>108</v>
      </c>
      <c r="D438" s="53" t="s">
        <v>66</v>
      </c>
      <c r="E438" s="53" t="s">
        <v>269</v>
      </c>
      <c r="F438" s="53" t="s">
        <v>64</v>
      </c>
      <c r="G438" s="49">
        <f t="shared" ref="G438:P441" si="189">G439</f>
        <v>5339.1</v>
      </c>
      <c r="H438" s="49">
        <f t="shared" si="189"/>
        <v>0</v>
      </c>
      <c r="I438" s="49">
        <f t="shared" si="189"/>
        <v>5339.1</v>
      </c>
      <c r="J438" s="49">
        <f t="shared" si="189"/>
        <v>735.5</v>
      </c>
      <c r="K438" s="17">
        <f t="shared" si="175"/>
        <v>6074.6</v>
      </c>
      <c r="L438" s="49">
        <f t="shared" si="189"/>
        <v>0</v>
      </c>
      <c r="M438" s="17">
        <f t="shared" si="179"/>
        <v>6074.6</v>
      </c>
      <c r="N438" s="49">
        <f t="shared" si="189"/>
        <v>0</v>
      </c>
      <c r="O438" s="17">
        <f t="shared" si="180"/>
        <v>6074.6</v>
      </c>
      <c r="P438" s="49">
        <f t="shared" si="189"/>
        <v>0</v>
      </c>
      <c r="Q438" s="17">
        <f t="shared" si="181"/>
        <v>6074.6</v>
      </c>
    </row>
    <row r="439" spans="1:17" ht="59.25" customHeight="1" x14ac:dyDescent="0.3">
      <c r="A439" s="9" t="s">
        <v>241</v>
      </c>
      <c r="B439" s="52">
        <v>544</v>
      </c>
      <c r="C439" s="53" t="s">
        <v>108</v>
      </c>
      <c r="D439" s="53" t="s">
        <v>66</v>
      </c>
      <c r="E439" s="53" t="s">
        <v>271</v>
      </c>
      <c r="F439" s="53" t="s">
        <v>64</v>
      </c>
      <c r="G439" s="49">
        <f t="shared" si="189"/>
        <v>5339.1</v>
      </c>
      <c r="H439" s="49">
        <f t="shared" si="189"/>
        <v>0</v>
      </c>
      <c r="I439" s="49">
        <f t="shared" si="189"/>
        <v>5339.1</v>
      </c>
      <c r="J439" s="49">
        <f t="shared" si="189"/>
        <v>735.5</v>
      </c>
      <c r="K439" s="17">
        <f t="shared" si="175"/>
        <v>6074.6</v>
      </c>
      <c r="L439" s="49">
        <f t="shared" si="189"/>
        <v>0</v>
      </c>
      <c r="M439" s="17">
        <f t="shared" si="179"/>
        <v>6074.6</v>
      </c>
      <c r="N439" s="49">
        <f t="shared" si="189"/>
        <v>0</v>
      </c>
      <c r="O439" s="17">
        <f t="shared" si="180"/>
        <v>6074.6</v>
      </c>
      <c r="P439" s="49">
        <f t="shared" si="189"/>
        <v>0</v>
      </c>
      <c r="Q439" s="17">
        <f t="shared" si="181"/>
        <v>6074.6</v>
      </c>
    </row>
    <row r="440" spans="1:17" ht="33" customHeight="1" x14ac:dyDescent="0.3">
      <c r="A440" s="9" t="s">
        <v>256</v>
      </c>
      <c r="B440" s="52">
        <v>544</v>
      </c>
      <c r="C440" s="53" t="s">
        <v>108</v>
      </c>
      <c r="D440" s="53" t="s">
        <v>66</v>
      </c>
      <c r="E440" s="53" t="s">
        <v>776</v>
      </c>
      <c r="F440" s="53" t="s">
        <v>64</v>
      </c>
      <c r="G440" s="49">
        <f t="shared" si="189"/>
        <v>5339.1</v>
      </c>
      <c r="H440" s="49">
        <f t="shared" si="189"/>
        <v>0</v>
      </c>
      <c r="I440" s="49">
        <f t="shared" si="189"/>
        <v>5339.1</v>
      </c>
      <c r="J440" s="49">
        <f t="shared" si="189"/>
        <v>735.5</v>
      </c>
      <c r="K440" s="17">
        <f t="shared" si="175"/>
        <v>6074.6</v>
      </c>
      <c r="L440" s="49">
        <f t="shared" si="189"/>
        <v>0</v>
      </c>
      <c r="M440" s="17">
        <f t="shared" si="179"/>
        <v>6074.6</v>
      </c>
      <c r="N440" s="49">
        <f t="shared" si="189"/>
        <v>0</v>
      </c>
      <c r="O440" s="17">
        <f t="shared" si="180"/>
        <v>6074.6</v>
      </c>
      <c r="P440" s="49">
        <f t="shared" si="189"/>
        <v>0</v>
      </c>
      <c r="Q440" s="17">
        <f t="shared" si="181"/>
        <v>6074.6</v>
      </c>
    </row>
    <row r="441" spans="1:17" ht="47.25" customHeight="1" x14ac:dyDescent="0.3">
      <c r="A441" s="9" t="s">
        <v>166</v>
      </c>
      <c r="B441" s="52">
        <v>544</v>
      </c>
      <c r="C441" s="53" t="s">
        <v>108</v>
      </c>
      <c r="D441" s="53" t="s">
        <v>66</v>
      </c>
      <c r="E441" s="53" t="s">
        <v>776</v>
      </c>
      <c r="F441" s="53">
        <v>600</v>
      </c>
      <c r="G441" s="49">
        <f t="shared" si="189"/>
        <v>5339.1</v>
      </c>
      <c r="H441" s="49">
        <f t="shared" si="189"/>
        <v>0</v>
      </c>
      <c r="I441" s="49">
        <f t="shared" si="189"/>
        <v>5339.1</v>
      </c>
      <c r="J441" s="49">
        <f t="shared" si="189"/>
        <v>735.5</v>
      </c>
      <c r="K441" s="17">
        <f t="shared" si="175"/>
        <v>6074.6</v>
      </c>
      <c r="L441" s="49">
        <f t="shared" si="189"/>
        <v>0</v>
      </c>
      <c r="M441" s="17">
        <f t="shared" si="179"/>
        <v>6074.6</v>
      </c>
      <c r="N441" s="49">
        <f t="shared" si="189"/>
        <v>0</v>
      </c>
      <c r="O441" s="17">
        <f t="shared" si="180"/>
        <v>6074.6</v>
      </c>
      <c r="P441" s="49">
        <f t="shared" si="189"/>
        <v>0</v>
      </c>
      <c r="Q441" s="17">
        <f t="shared" si="181"/>
        <v>6074.6</v>
      </c>
    </row>
    <row r="442" spans="1:17" ht="18.75" customHeight="1" x14ac:dyDescent="0.3">
      <c r="A442" s="9" t="s">
        <v>174</v>
      </c>
      <c r="B442" s="52">
        <v>544</v>
      </c>
      <c r="C442" s="53" t="s">
        <v>108</v>
      </c>
      <c r="D442" s="53" t="s">
        <v>66</v>
      </c>
      <c r="E442" s="53" t="s">
        <v>776</v>
      </c>
      <c r="F442" s="53">
        <v>610</v>
      </c>
      <c r="G442" s="49">
        <v>5339.1</v>
      </c>
      <c r="H442" s="5"/>
      <c r="I442" s="17">
        <f t="shared" si="183"/>
        <v>5339.1</v>
      </c>
      <c r="J442" s="49">
        <v>735.5</v>
      </c>
      <c r="K442" s="17">
        <f t="shared" si="175"/>
        <v>6074.6</v>
      </c>
      <c r="L442" s="49"/>
      <c r="M442" s="17">
        <f t="shared" si="179"/>
        <v>6074.6</v>
      </c>
      <c r="N442" s="49"/>
      <c r="O442" s="17">
        <f t="shared" si="180"/>
        <v>6074.6</v>
      </c>
      <c r="P442" s="49"/>
      <c r="Q442" s="17">
        <f t="shared" si="181"/>
        <v>6074.6</v>
      </c>
    </row>
    <row r="443" spans="1:17" ht="18.75" customHeight="1" x14ac:dyDescent="0.3">
      <c r="A443" s="9" t="s">
        <v>660</v>
      </c>
      <c r="B443" s="52">
        <v>544</v>
      </c>
      <c r="C443" s="53" t="s">
        <v>108</v>
      </c>
      <c r="D443" s="53" t="s">
        <v>66</v>
      </c>
      <c r="E443" s="53" t="s">
        <v>485</v>
      </c>
      <c r="F443" s="53" t="s">
        <v>64</v>
      </c>
      <c r="G443" s="49">
        <f t="shared" ref="G443:P446" si="190">G444</f>
        <v>547</v>
      </c>
      <c r="H443" s="49">
        <f t="shared" si="190"/>
        <v>0</v>
      </c>
      <c r="I443" s="49">
        <f t="shared" si="190"/>
        <v>547</v>
      </c>
      <c r="J443" s="49">
        <f t="shared" si="190"/>
        <v>0</v>
      </c>
      <c r="K443" s="17">
        <f t="shared" si="175"/>
        <v>547</v>
      </c>
      <c r="L443" s="49">
        <f t="shared" si="190"/>
        <v>0</v>
      </c>
      <c r="M443" s="17">
        <f t="shared" si="179"/>
        <v>547</v>
      </c>
      <c r="N443" s="49">
        <f t="shared" si="190"/>
        <v>0</v>
      </c>
      <c r="O443" s="17">
        <f t="shared" si="180"/>
        <v>547</v>
      </c>
      <c r="P443" s="49">
        <f t="shared" si="190"/>
        <v>0</v>
      </c>
      <c r="Q443" s="17">
        <f t="shared" si="181"/>
        <v>547</v>
      </c>
    </row>
    <row r="444" spans="1:17" ht="58.9" customHeight="1" x14ac:dyDescent="0.3">
      <c r="A444" s="9" t="s">
        <v>486</v>
      </c>
      <c r="B444" s="52">
        <v>544</v>
      </c>
      <c r="C444" s="53" t="s">
        <v>108</v>
      </c>
      <c r="D444" s="53" t="s">
        <v>66</v>
      </c>
      <c r="E444" s="53" t="s">
        <v>487</v>
      </c>
      <c r="F444" s="53" t="s">
        <v>64</v>
      </c>
      <c r="G444" s="49">
        <f t="shared" si="190"/>
        <v>547</v>
      </c>
      <c r="H444" s="49">
        <f t="shared" si="190"/>
        <v>0</v>
      </c>
      <c r="I444" s="49">
        <f t="shared" si="190"/>
        <v>547</v>
      </c>
      <c r="J444" s="49">
        <f t="shared" si="190"/>
        <v>0</v>
      </c>
      <c r="K444" s="17">
        <f t="shared" si="175"/>
        <v>547</v>
      </c>
      <c r="L444" s="49">
        <f t="shared" si="190"/>
        <v>0</v>
      </c>
      <c r="M444" s="17">
        <f t="shared" si="179"/>
        <v>547</v>
      </c>
      <c r="N444" s="49">
        <f t="shared" si="190"/>
        <v>0</v>
      </c>
      <c r="O444" s="17">
        <f t="shared" si="180"/>
        <v>547</v>
      </c>
      <c r="P444" s="49">
        <f t="shared" si="190"/>
        <v>0</v>
      </c>
      <c r="Q444" s="17">
        <f t="shared" si="181"/>
        <v>547</v>
      </c>
    </row>
    <row r="445" spans="1:17" ht="62.25" customHeight="1" x14ac:dyDescent="0.3">
      <c r="A445" s="9" t="s">
        <v>661</v>
      </c>
      <c r="B445" s="52">
        <v>544</v>
      </c>
      <c r="C445" s="53" t="s">
        <v>108</v>
      </c>
      <c r="D445" s="53" t="s">
        <v>66</v>
      </c>
      <c r="E445" s="53" t="s">
        <v>571</v>
      </c>
      <c r="F445" s="53" t="s">
        <v>64</v>
      </c>
      <c r="G445" s="49">
        <f t="shared" si="190"/>
        <v>547</v>
      </c>
      <c r="H445" s="49">
        <f t="shared" si="190"/>
        <v>0</v>
      </c>
      <c r="I445" s="49">
        <f t="shared" si="190"/>
        <v>547</v>
      </c>
      <c r="J445" s="49">
        <f t="shared" si="190"/>
        <v>0</v>
      </c>
      <c r="K445" s="17">
        <f t="shared" si="175"/>
        <v>547</v>
      </c>
      <c r="L445" s="49">
        <f t="shared" si="190"/>
        <v>0</v>
      </c>
      <c r="M445" s="17">
        <f t="shared" si="179"/>
        <v>547</v>
      </c>
      <c r="N445" s="49">
        <f t="shared" si="190"/>
        <v>0</v>
      </c>
      <c r="O445" s="17">
        <f t="shared" si="180"/>
        <v>547</v>
      </c>
      <c r="P445" s="49">
        <f t="shared" si="190"/>
        <v>0</v>
      </c>
      <c r="Q445" s="17">
        <f t="shared" si="181"/>
        <v>547</v>
      </c>
    </row>
    <row r="446" spans="1:17" ht="48" customHeight="1" x14ac:dyDescent="0.3">
      <c r="A446" s="9" t="s">
        <v>166</v>
      </c>
      <c r="B446" s="52">
        <v>544</v>
      </c>
      <c r="C446" s="53" t="s">
        <v>108</v>
      </c>
      <c r="D446" s="53" t="s">
        <v>66</v>
      </c>
      <c r="E446" s="53" t="s">
        <v>571</v>
      </c>
      <c r="F446" s="53" t="s">
        <v>488</v>
      </c>
      <c r="G446" s="49">
        <f t="shared" si="190"/>
        <v>547</v>
      </c>
      <c r="H446" s="49">
        <f t="shared" si="190"/>
        <v>0</v>
      </c>
      <c r="I446" s="49">
        <f t="shared" si="190"/>
        <v>547</v>
      </c>
      <c r="J446" s="49">
        <f t="shared" si="190"/>
        <v>0</v>
      </c>
      <c r="K446" s="17">
        <f t="shared" si="175"/>
        <v>547</v>
      </c>
      <c r="L446" s="49">
        <f t="shared" si="190"/>
        <v>0</v>
      </c>
      <c r="M446" s="17">
        <f t="shared" si="179"/>
        <v>547</v>
      </c>
      <c r="N446" s="49">
        <f t="shared" si="190"/>
        <v>0</v>
      </c>
      <c r="O446" s="17">
        <f t="shared" si="180"/>
        <v>547</v>
      </c>
      <c r="P446" s="49">
        <f t="shared" si="190"/>
        <v>0</v>
      </c>
      <c r="Q446" s="17">
        <f t="shared" si="181"/>
        <v>547</v>
      </c>
    </row>
    <row r="447" spans="1:17" ht="18.75" customHeight="1" x14ac:dyDescent="0.3">
      <c r="A447" s="9" t="s">
        <v>174</v>
      </c>
      <c r="B447" s="52">
        <v>544</v>
      </c>
      <c r="C447" s="53" t="s">
        <v>108</v>
      </c>
      <c r="D447" s="53" t="s">
        <v>66</v>
      </c>
      <c r="E447" s="53" t="s">
        <v>571</v>
      </c>
      <c r="F447" s="53" t="s">
        <v>489</v>
      </c>
      <c r="G447" s="49">
        <v>547</v>
      </c>
      <c r="H447" s="5"/>
      <c r="I447" s="17">
        <f t="shared" si="183"/>
        <v>547</v>
      </c>
      <c r="J447" s="49"/>
      <c r="K447" s="17">
        <f t="shared" si="175"/>
        <v>547</v>
      </c>
      <c r="L447" s="49"/>
      <c r="M447" s="17">
        <f t="shared" si="179"/>
        <v>547</v>
      </c>
      <c r="N447" s="49"/>
      <c r="O447" s="17">
        <f t="shared" si="180"/>
        <v>547</v>
      </c>
      <c r="P447" s="49"/>
      <c r="Q447" s="17">
        <f t="shared" si="181"/>
        <v>547</v>
      </c>
    </row>
    <row r="448" spans="1:17" ht="16.5" customHeight="1" x14ac:dyDescent="0.3">
      <c r="A448" s="9" t="s">
        <v>257</v>
      </c>
      <c r="B448" s="52">
        <v>544</v>
      </c>
      <c r="C448" s="53" t="s">
        <v>108</v>
      </c>
      <c r="D448" s="53" t="s">
        <v>78</v>
      </c>
      <c r="E448" s="53" t="s">
        <v>63</v>
      </c>
      <c r="F448" s="53" t="s">
        <v>64</v>
      </c>
      <c r="G448" s="49">
        <f>G449</f>
        <v>37045.399999999994</v>
      </c>
      <c r="H448" s="49">
        <f t="shared" ref="H448:I448" si="191">H449</f>
        <v>0</v>
      </c>
      <c r="I448" s="49">
        <f t="shared" si="191"/>
        <v>37045.399999999994</v>
      </c>
      <c r="J448" s="49">
        <f>J449</f>
        <v>83.8</v>
      </c>
      <c r="K448" s="17">
        <f t="shared" si="175"/>
        <v>37129.199999999997</v>
      </c>
      <c r="L448" s="49">
        <f>L449</f>
        <v>0</v>
      </c>
      <c r="M448" s="17">
        <f t="shared" si="179"/>
        <v>37129.199999999997</v>
      </c>
      <c r="N448" s="49">
        <f>N449</f>
        <v>0</v>
      </c>
      <c r="O448" s="17">
        <f t="shared" si="180"/>
        <v>37129.199999999997</v>
      </c>
      <c r="P448" s="49">
        <f>P449</f>
        <v>388.7</v>
      </c>
      <c r="Q448" s="17">
        <f t="shared" si="181"/>
        <v>37517.899999999994</v>
      </c>
    </row>
    <row r="449" spans="1:17" ht="46.5" customHeight="1" x14ac:dyDescent="0.3">
      <c r="A449" s="9" t="s">
        <v>731</v>
      </c>
      <c r="B449" s="52">
        <v>544</v>
      </c>
      <c r="C449" s="53" t="s">
        <v>108</v>
      </c>
      <c r="D449" s="53" t="s">
        <v>78</v>
      </c>
      <c r="E449" s="53" t="s">
        <v>212</v>
      </c>
      <c r="F449" s="53" t="s">
        <v>64</v>
      </c>
      <c r="G449" s="49">
        <f>G450+G465</f>
        <v>37045.399999999994</v>
      </c>
      <c r="H449" s="49">
        <f t="shared" ref="H449:I449" si="192">H450+H465</f>
        <v>0</v>
      </c>
      <c r="I449" s="49">
        <f t="shared" si="192"/>
        <v>37045.399999999994</v>
      </c>
      <c r="J449" s="49">
        <f>J450+J465</f>
        <v>83.8</v>
      </c>
      <c r="K449" s="17">
        <f t="shared" si="175"/>
        <v>37129.199999999997</v>
      </c>
      <c r="L449" s="49">
        <f>L450+L465</f>
        <v>0</v>
      </c>
      <c r="M449" s="17">
        <f t="shared" si="179"/>
        <v>37129.199999999997</v>
      </c>
      <c r="N449" s="49">
        <f>N450+N465</f>
        <v>0</v>
      </c>
      <c r="O449" s="17">
        <f t="shared" si="180"/>
        <v>37129.199999999997</v>
      </c>
      <c r="P449" s="49">
        <f>P450+P465</f>
        <v>388.7</v>
      </c>
      <c r="Q449" s="17">
        <f t="shared" si="181"/>
        <v>37517.899999999994</v>
      </c>
    </row>
    <row r="450" spans="1:17" ht="34.9" customHeight="1" x14ac:dyDescent="0.3">
      <c r="A450" s="9" t="s">
        <v>589</v>
      </c>
      <c r="B450" s="52">
        <v>544</v>
      </c>
      <c r="C450" s="53" t="s">
        <v>108</v>
      </c>
      <c r="D450" s="53" t="s">
        <v>78</v>
      </c>
      <c r="E450" s="53" t="s">
        <v>231</v>
      </c>
      <c r="F450" s="53" t="s">
        <v>64</v>
      </c>
      <c r="G450" s="49">
        <f>G451+G455+G460</f>
        <v>36665.399999999994</v>
      </c>
      <c r="H450" s="49">
        <f t="shared" ref="H450:I450" si="193">H451+H455+H460</f>
        <v>0</v>
      </c>
      <c r="I450" s="49">
        <f t="shared" si="193"/>
        <v>36665.399999999994</v>
      </c>
      <c r="J450" s="49">
        <f>J451+J455+J460</f>
        <v>83.8</v>
      </c>
      <c r="K450" s="17">
        <f t="shared" si="175"/>
        <v>36749.199999999997</v>
      </c>
      <c r="L450" s="49">
        <f>L451+L455+L460</f>
        <v>0</v>
      </c>
      <c r="M450" s="17">
        <f t="shared" si="179"/>
        <v>36749.199999999997</v>
      </c>
      <c r="N450" s="49">
        <f>N451+N455+N460</f>
        <v>0</v>
      </c>
      <c r="O450" s="17">
        <f t="shared" si="180"/>
        <v>36749.199999999997</v>
      </c>
      <c r="P450" s="49">
        <f>P451+P455+P460</f>
        <v>298.7</v>
      </c>
      <c r="Q450" s="17">
        <f t="shared" si="181"/>
        <v>37047.899999999994</v>
      </c>
    </row>
    <row r="451" spans="1:17" ht="57.6" customHeight="1" x14ac:dyDescent="0.3">
      <c r="A451" s="9" t="s">
        <v>266</v>
      </c>
      <c r="B451" s="52">
        <v>544</v>
      </c>
      <c r="C451" s="53" t="s">
        <v>108</v>
      </c>
      <c r="D451" s="53" t="s">
        <v>78</v>
      </c>
      <c r="E451" s="53" t="s">
        <v>233</v>
      </c>
      <c r="F451" s="53" t="s">
        <v>64</v>
      </c>
      <c r="G451" s="49">
        <f t="shared" ref="G451:P453" si="194">G452</f>
        <v>36039.699999999997</v>
      </c>
      <c r="H451" s="49">
        <f t="shared" si="194"/>
        <v>0</v>
      </c>
      <c r="I451" s="49">
        <f t="shared" si="194"/>
        <v>36039.699999999997</v>
      </c>
      <c r="J451" s="49">
        <f t="shared" si="194"/>
        <v>83.6</v>
      </c>
      <c r="K451" s="17">
        <f t="shared" si="175"/>
        <v>36123.299999999996</v>
      </c>
      <c r="L451" s="49">
        <f t="shared" si="194"/>
        <v>0</v>
      </c>
      <c r="M451" s="17">
        <f t="shared" si="179"/>
        <v>36123.299999999996</v>
      </c>
      <c r="N451" s="49">
        <f t="shared" si="194"/>
        <v>0</v>
      </c>
      <c r="O451" s="17">
        <f t="shared" si="180"/>
        <v>36123.299999999996</v>
      </c>
      <c r="P451" s="49">
        <f t="shared" si="194"/>
        <v>298.7</v>
      </c>
      <c r="Q451" s="17">
        <f t="shared" si="181"/>
        <v>36421.999999999993</v>
      </c>
    </row>
    <row r="452" spans="1:17" ht="45" customHeight="1" x14ac:dyDescent="0.3">
      <c r="A452" s="9" t="s">
        <v>267</v>
      </c>
      <c r="B452" s="52">
        <v>544</v>
      </c>
      <c r="C452" s="53" t="s">
        <v>108</v>
      </c>
      <c r="D452" s="53" t="s">
        <v>78</v>
      </c>
      <c r="E452" s="53" t="s">
        <v>778</v>
      </c>
      <c r="F452" s="53" t="s">
        <v>64</v>
      </c>
      <c r="G452" s="49">
        <f t="shared" si="194"/>
        <v>36039.699999999997</v>
      </c>
      <c r="H452" s="49">
        <f t="shared" si="194"/>
        <v>0</v>
      </c>
      <c r="I452" s="49">
        <f t="shared" si="194"/>
        <v>36039.699999999997</v>
      </c>
      <c r="J452" s="49">
        <f t="shared" si="194"/>
        <v>83.6</v>
      </c>
      <c r="K452" s="17">
        <f t="shared" si="175"/>
        <v>36123.299999999996</v>
      </c>
      <c r="L452" s="49">
        <f t="shared" si="194"/>
        <v>0</v>
      </c>
      <c r="M452" s="17">
        <f t="shared" si="179"/>
        <v>36123.299999999996</v>
      </c>
      <c r="N452" s="49">
        <f t="shared" si="194"/>
        <v>0</v>
      </c>
      <c r="O452" s="17">
        <f t="shared" si="180"/>
        <v>36123.299999999996</v>
      </c>
      <c r="P452" s="49">
        <f t="shared" si="194"/>
        <v>298.7</v>
      </c>
      <c r="Q452" s="17">
        <f t="shared" si="181"/>
        <v>36421.999999999993</v>
      </c>
    </row>
    <row r="453" spans="1:17" ht="51.6" customHeight="1" x14ac:dyDescent="0.3">
      <c r="A453" s="9" t="s">
        <v>166</v>
      </c>
      <c r="B453" s="52">
        <v>544</v>
      </c>
      <c r="C453" s="53" t="s">
        <v>108</v>
      </c>
      <c r="D453" s="53" t="s">
        <v>78</v>
      </c>
      <c r="E453" s="53" t="s">
        <v>778</v>
      </c>
      <c r="F453" s="53">
        <v>600</v>
      </c>
      <c r="G453" s="49">
        <f t="shared" si="194"/>
        <v>36039.699999999997</v>
      </c>
      <c r="H453" s="49">
        <f t="shared" si="194"/>
        <v>0</v>
      </c>
      <c r="I453" s="49">
        <f t="shared" si="194"/>
        <v>36039.699999999997</v>
      </c>
      <c r="J453" s="49">
        <f t="shared" si="194"/>
        <v>83.6</v>
      </c>
      <c r="K453" s="17">
        <f t="shared" si="175"/>
        <v>36123.299999999996</v>
      </c>
      <c r="L453" s="49">
        <f t="shared" si="194"/>
        <v>0</v>
      </c>
      <c r="M453" s="17">
        <f t="shared" si="179"/>
        <v>36123.299999999996</v>
      </c>
      <c r="N453" s="49">
        <f t="shared" si="194"/>
        <v>0</v>
      </c>
      <c r="O453" s="17">
        <f t="shared" si="180"/>
        <v>36123.299999999996</v>
      </c>
      <c r="P453" s="49">
        <f t="shared" si="194"/>
        <v>298.7</v>
      </c>
      <c r="Q453" s="17">
        <f t="shared" si="181"/>
        <v>36421.999999999993</v>
      </c>
    </row>
    <row r="454" spans="1:17" ht="19.149999999999999" customHeight="1" x14ac:dyDescent="0.3">
      <c r="A454" s="9" t="s">
        <v>174</v>
      </c>
      <c r="B454" s="52">
        <v>544</v>
      </c>
      <c r="C454" s="53" t="s">
        <v>108</v>
      </c>
      <c r="D454" s="53" t="s">
        <v>78</v>
      </c>
      <c r="E454" s="53" t="s">
        <v>778</v>
      </c>
      <c r="F454" s="53">
        <v>610</v>
      </c>
      <c r="G454" s="49">
        <v>36039.699999999997</v>
      </c>
      <c r="H454" s="5"/>
      <c r="I454" s="17">
        <f t="shared" si="183"/>
        <v>36039.699999999997</v>
      </c>
      <c r="J454" s="49">
        <v>83.6</v>
      </c>
      <c r="K454" s="17">
        <f t="shared" si="175"/>
        <v>36123.299999999996</v>
      </c>
      <c r="L454" s="49"/>
      <c r="M454" s="17">
        <f t="shared" si="179"/>
        <v>36123.299999999996</v>
      </c>
      <c r="N454" s="49"/>
      <c r="O454" s="17">
        <f t="shared" si="180"/>
        <v>36123.299999999996</v>
      </c>
      <c r="P454" s="49">
        <v>298.7</v>
      </c>
      <c r="Q454" s="17">
        <f t="shared" si="181"/>
        <v>36421.999999999993</v>
      </c>
    </row>
    <row r="455" spans="1:17" ht="16.149999999999999" customHeight="1" x14ac:dyDescent="0.3">
      <c r="A455" s="9" t="s">
        <v>230</v>
      </c>
      <c r="B455" s="52">
        <v>544</v>
      </c>
      <c r="C455" s="53" t="s">
        <v>108</v>
      </c>
      <c r="D455" s="53" t="s">
        <v>78</v>
      </c>
      <c r="E455" s="53" t="s">
        <v>236</v>
      </c>
      <c r="F455" s="53" t="s">
        <v>64</v>
      </c>
      <c r="G455" s="49">
        <f t="shared" ref="G455:P458" si="195">G456</f>
        <v>120</v>
      </c>
      <c r="H455" s="49">
        <f t="shared" si="195"/>
        <v>0</v>
      </c>
      <c r="I455" s="49">
        <f t="shared" si="195"/>
        <v>120</v>
      </c>
      <c r="J455" s="49">
        <f t="shared" si="195"/>
        <v>0</v>
      </c>
      <c r="K455" s="17">
        <f t="shared" si="175"/>
        <v>120</v>
      </c>
      <c r="L455" s="49">
        <f t="shared" si="195"/>
        <v>0</v>
      </c>
      <c r="M455" s="17">
        <f t="shared" si="179"/>
        <v>120</v>
      </c>
      <c r="N455" s="49">
        <f t="shared" si="195"/>
        <v>0</v>
      </c>
      <c r="O455" s="17">
        <f t="shared" si="180"/>
        <v>120</v>
      </c>
      <c r="P455" s="49">
        <f t="shared" si="195"/>
        <v>0</v>
      </c>
      <c r="Q455" s="17">
        <f t="shared" si="181"/>
        <v>120</v>
      </c>
    </row>
    <row r="456" spans="1:17" ht="30.75" customHeight="1" x14ac:dyDescent="0.3">
      <c r="A456" s="9" t="s">
        <v>232</v>
      </c>
      <c r="B456" s="52">
        <v>544</v>
      </c>
      <c r="C456" s="53" t="s">
        <v>108</v>
      </c>
      <c r="D456" s="53" t="s">
        <v>78</v>
      </c>
      <c r="E456" s="53" t="s">
        <v>238</v>
      </c>
      <c r="F456" s="53" t="s">
        <v>64</v>
      </c>
      <c r="G456" s="49">
        <f t="shared" si="195"/>
        <v>120</v>
      </c>
      <c r="H456" s="49">
        <f t="shared" si="195"/>
        <v>0</v>
      </c>
      <c r="I456" s="49">
        <f t="shared" si="195"/>
        <v>120</v>
      </c>
      <c r="J456" s="49">
        <f t="shared" si="195"/>
        <v>0</v>
      </c>
      <c r="K456" s="17">
        <f t="shared" si="175"/>
        <v>120</v>
      </c>
      <c r="L456" s="49">
        <f t="shared" si="195"/>
        <v>0</v>
      </c>
      <c r="M456" s="17">
        <f t="shared" si="179"/>
        <v>120</v>
      </c>
      <c r="N456" s="49">
        <f t="shared" si="195"/>
        <v>0</v>
      </c>
      <c r="O456" s="17">
        <f t="shared" si="180"/>
        <v>120</v>
      </c>
      <c r="P456" s="49">
        <f t="shared" si="195"/>
        <v>0</v>
      </c>
      <c r="Q456" s="17">
        <f t="shared" si="181"/>
        <v>120</v>
      </c>
    </row>
    <row r="457" spans="1:17" ht="34.9" customHeight="1" x14ac:dyDescent="0.3">
      <c r="A457" s="9" t="s">
        <v>415</v>
      </c>
      <c r="B457" s="52">
        <v>544</v>
      </c>
      <c r="C457" s="53" t="s">
        <v>108</v>
      </c>
      <c r="D457" s="53" t="s">
        <v>78</v>
      </c>
      <c r="E457" s="53" t="s">
        <v>777</v>
      </c>
      <c r="F457" s="53" t="s">
        <v>64</v>
      </c>
      <c r="G457" s="49">
        <f t="shared" si="195"/>
        <v>120</v>
      </c>
      <c r="H457" s="49">
        <f t="shared" si="195"/>
        <v>0</v>
      </c>
      <c r="I457" s="49">
        <f t="shared" si="195"/>
        <v>120</v>
      </c>
      <c r="J457" s="49">
        <f t="shared" si="195"/>
        <v>0</v>
      </c>
      <c r="K457" s="17">
        <f t="shared" si="175"/>
        <v>120</v>
      </c>
      <c r="L457" s="49">
        <f t="shared" si="195"/>
        <v>0</v>
      </c>
      <c r="M457" s="17">
        <f t="shared" si="179"/>
        <v>120</v>
      </c>
      <c r="N457" s="49">
        <f t="shared" si="195"/>
        <v>0</v>
      </c>
      <c r="O457" s="17">
        <f t="shared" si="180"/>
        <v>120</v>
      </c>
      <c r="P457" s="49">
        <f t="shared" si="195"/>
        <v>0</v>
      </c>
      <c r="Q457" s="17">
        <f t="shared" si="181"/>
        <v>120</v>
      </c>
    </row>
    <row r="458" spans="1:17" ht="46.5" customHeight="1" x14ac:dyDescent="0.3">
      <c r="A458" s="9" t="s">
        <v>166</v>
      </c>
      <c r="B458" s="52">
        <v>544</v>
      </c>
      <c r="C458" s="53" t="s">
        <v>108</v>
      </c>
      <c r="D458" s="53" t="s">
        <v>78</v>
      </c>
      <c r="E458" s="53" t="s">
        <v>777</v>
      </c>
      <c r="F458" s="53">
        <v>600</v>
      </c>
      <c r="G458" s="49">
        <f t="shared" si="195"/>
        <v>120</v>
      </c>
      <c r="H458" s="49">
        <f t="shared" si="195"/>
        <v>0</v>
      </c>
      <c r="I458" s="49">
        <f t="shared" si="195"/>
        <v>120</v>
      </c>
      <c r="J458" s="49">
        <f t="shared" si="195"/>
        <v>0</v>
      </c>
      <c r="K458" s="17">
        <f t="shared" si="175"/>
        <v>120</v>
      </c>
      <c r="L458" s="49">
        <f t="shared" si="195"/>
        <v>0</v>
      </c>
      <c r="M458" s="17">
        <f t="shared" si="179"/>
        <v>120</v>
      </c>
      <c r="N458" s="49">
        <f t="shared" si="195"/>
        <v>0</v>
      </c>
      <c r="O458" s="17">
        <f t="shared" si="180"/>
        <v>120</v>
      </c>
      <c r="P458" s="49">
        <f t="shared" si="195"/>
        <v>0</v>
      </c>
      <c r="Q458" s="17">
        <f t="shared" si="181"/>
        <v>120</v>
      </c>
    </row>
    <row r="459" spans="1:17" ht="17.45" customHeight="1" x14ac:dyDescent="0.3">
      <c r="A459" s="9" t="s">
        <v>174</v>
      </c>
      <c r="B459" s="52">
        <v>544</v>
      </c>
      <c r="C459" s="53" t="s">
        <v>108</v>
      </c>
      <c r="D459" s="53" t="s">
        <v>78</v>
      </c>
      <c r="E459" s="53" t="s">
        <v>777</v>
      </c>
      <c r="F459" s="53">
        <v>610</v>
      </c>
      <c r="G459" s="49">
        <v>120</v>
      </c>
      <c r="H459" s="5"/>
      <c r="I459" s="17">
        <f t="shared" si="183"/>
        <v>120</v>
      </c>
      <c r="J459" s="49"/>
      <c r="K459" s="17">
        <f t="shared" si="175"/>
        <v>120</v>
      </c>
      <c r="L459" s="49"/>
      <c r="M459" s="17">
        <f t="shared" si="179"/>
        <v>120</v>
      </c>
      <c r="N459" s="49"/>
      <c r="O459" s="17">
        <f t="shared" si="180"/>
        <v>120</v>
      </c>
      <c r="P459" s="49"/>
      <c r="Q459" s="17">
        <f t="shared" si="181"/>
        <v>120</v>
      </c>
    </row>
    <row r="460" spans="1:17" ht="45" x14ac:dyDescent="0.3">
      <c r="A460" s="9" t="s">
        <v>779</v>
      </c>
      <c r="B460" s="52">
        <v>544</v>
      </c>
      <c r="C460" s="53" t="s">
        <v>108</v>
      </c>
      <c r="D460" s="53" t="s">
        <v>78</v>
      </c>
      <c r="E460" s="53" t="s">
        <v>269</v>
      </c>
      <c r="F460" s="53" t="s">
        <v>64</v>
      </c>
      <c r="G460" s="49">
        <f t="shared" ref="G460:P463" si="196">G461</f>
        <v>505.7</v>
      </c>
      <c r="H460" s="49">
        <f t="shared" si="196"/>
        <v>0</v>
      </c>
      <c r="I460" s="49">
        <f t="shared" si="196"/>
        <v>505.7</v>
      </c>
      <c r="J460" s="49">
        <f t="shared" si="196"/>
        <v>0.2</v>
      </c>
      <c r="K460" s="17">
        <f t="shared" si="175"/>
        <v>505.9</v>
      </c>
      <c r="L460" s="49">
        <f t="shared" si="196"/>
        <v>0</v>
      </c>
      <c r="M460" s="17">
        <f t="shared" si="179"/>
        <v>505.9</v>
      </c>
      <c r="N460" s="49">
        <f t="shared" si="196"/>
        <v>0</v>
      </c>
      <c r="O460" s="17">
        <f t="shared" si="180"/>
        <v>505.9</v>
      </c>
      <c r="P460" s="49">
        <f t="shared" si="196"/>
        <v>0</v>
      </c>
      <c r="Q460" s="17">
        <f t="shared" si="181"/>
        <v>505.9</v>
      </c>
    </row>
    <row r="461" spans="1:17" ht="60" customHeight="1" x14ac:dyDescent="0.3">
      <c r="A461" s="9" t="s">
        <v>241</v>
      </c>
      <c r="B461" s="52">
        <v>544</v>
      </c>
      <c r="C461" s="53" t="s">
        <v>108</v>
      </c>
      <c r="D461" s="53" t="s">
        <v>78</v>
      </c>
      <c r="E461" s="53" t="s">
        <v>271</v>
      </c>
      <c r="F461" s="53" t="s">
        <v>64</v>
      </c>
      <c r="G461" s="49">
        <f t="shared" si="196"/>
        <v>505.7</v>
      </c>
      <c r="H461" s="49">
        <f t="shared" si="196"/>
        <v>0</v>
      </c>
      <c r="I461" s="49">
        <f t="shared" si="196"/>
        <v>505.7</v>
      </c>
      <c r="J461" s="49">
        <f t="shared" si="196"/>
        <v>0.2</v>
      </c>
      <c r="K461" s="17">
        <f t="shared" si="175"/>
        <v>505.9</v>
      </c>
      <c r="L461" s="49">
        <f t="shared" si="196"/>
        <v>0</v>
      </c>
      <c r="M461" s="17">
        <f t="shared" si="179"/>
        <v>505.9</v>
      </c>
      <c r="N461" s="49">
        <f t="shared" si="196"/>
        <v>0</v>
      </c>
      <c r="O461" s="17">
        <f t="shared" si="180"/>
        <v>505.9</v>
      </c>
      <c r="P461" s="49">
        <f t="shared" si="196"/>
        <v>0</v>
      </c>
      <c r="Q461" s="17">
        <f t="shared" si="181"/>
        <v>505.9</v>
      </c>
    </row>
    <row r="462" spans="1:17" ht="31.5" customHeight="1" x14ac:dyDescent="0.3">
      <c r="A462" s="9" t="s">
        <v>265</v>
      </c>
      <c r="B462" s="52">
        <v>544</v>
      </c>
      <c r="C462" s="53" t="s">
        <v>108</v>
      </c>
      <c r="D462" s="53" t="s">
        <v>78</v>
      </c>
      <c r="E462" s="53" t="s">
        <v>780</v>
      </c>
      <c r="F462" s="53" t="s">
        <v>64</v>
      </c>
      <c r="G462" s="49">
        <f t="shared" si="196"/>
        <v>505.7</v>
      </c>
      <c r="H462" s="49">
        <f t="shared" si="196"/>
        <v>0</v>
      </c>
      <c r="I462" s="49">
        <f t="shared" si="196"/>
        <v>505.7</v>
      </c>
      <c r="J462" s="49">
        <f t="shared" si="196"/>
        <v>0.2</v>
      </c>
      <c r="K462" s="17">
        <f t="shared" si="175"/>
        <v>505.9</v>
      </c>
      <c r="L462" s="49">
        <f t="shared" si="196"/>
        <v>0</v>
      </c>
      <c r="M462" s="17">
        <f t="shared" si="179"/>
        <v>505.9</v>
      </c>
      <c r="N462" s="49">
        <f t="shared" si="196"/>
        <v>0</v>
      </c>
      <c r="O462" s="17">
        <f t="shared" si="180"/>
        <v>505.9</v>
      </c>
      <c r="P462" s="49">
        <f t="shared" si="196"/>
        <v>0</v>
      </c>
      <c r="Q462" s="17">
        <f t="shared" si="181"/>
        <v>505.9</v>
      </c>
    </row>
    <row r="463" spans="1:17" ht="45.75" customHeight="1" x14ac:dyDescent="0.3">
      <c r="A463" s="9" t="s">
        <v>166</v>
      </c>
      <c r="B463" s="52">
        <v>544</v>
      </c>
      <c r="C463" s="53" t="s">
        <v>108</v>
      </c>
      <c r="D463" s="53" t="s">
        <v>78</v>
      </c>
      <c r="E463" s="53" t="s">
        <v>780</v>
      </c>
      <c r="F463" s="53">
        <v>600</v>
      </c>
      <c r="G463" s="49">
        <f t="shared" si="196"/>
        <v>505.7</v>
      </c>
      <c r="H463" s="49">
        <f t="shared" si="196"/>
        <v>0</v>
      </c>
      <c r="I463" s="49">
        <f t="shared" si="196"/>
        <v>505.7</v>
      </c>
      <c r="J463" s="49">
        <f t="shared" si="196"/>
        <v>0.2</v>
      </c>
      <c r="K463" s="17">
        <f t="shared" si="175"/>
        <v>505.9</v>
      </c>
      <c r="L463" s="49">
        <f t="shared" si="196"/>
        <v>0</v>
      </c>
      <c r="M463" s="17">
        <f t="shared" si="179"/>
        <v>505.9</v>
      </c>
      <c r="N463" s="49">
        <f t="shared" si="196"/>
        <v>0</v>
      </c>
      <c r="O463" s="17">
        <f t="shared" si="180"/>
        <v>505.9</v>
      </c>
      <c r="P463" s="49">
        <f t="shared" si="196"/>
        <v>0</v>
      </c>
      <c r="Q463" s="17">
        <f t="shared" si="181"/>
        <v>505.9</v>
      </c>
    </row>
    <row r="464" spans="1:17" ht="15.75" customHeight="1" x14ac:dyDescent="0.3">
      <c r="A464" s="9" t="s">
        <v>174</v>
      </c>
      <c r="B464" s="52">
        <v>544</v>
      </c>
      <c r="C464" s="53" t="s">
        <v>108</v>
      </c>
      <c r="D464" s="53" t="s">
        <v>78</v>
      </c>
      <c r="E464" s="53" t="s">
        <v>780</v>
      </c>
      <c r="F464" s="53">
        <v>610</v>
      </c>
      <c r="G464" s="49">
        <v>505.7</v>
      </c>
      <c r="H464" s="5"/>
      <c r="I464" s="17">
        <f t="shared" si="183"/>
        <v>505.7</v>
      </c>
      <c r="J464" s="49">
        <v>0.2</v>
      </c>
      <c r="K464" s="17">
        <f t="shared" si="175"/>
        <v>505.9</v>
      </c>
      <c r="L464" s="49"/>
      <c r="M464" s="17">
        <f t="shared" si="179"/>
        <v>505.9</v>
      </c>
      <c r="N464" s="49"/>
      <c r="O464" s="17">
        <f t="shared" si="180"/>
        <v>505.9</v>
      </c>
      <c r="P464" s="49"/>
      <c r="Q464" s="17">
        <f t="shared" si="181"/>
        <v>505.9</v>
      </c>
    </row>
    <row r="465" spans="1:17" ht="44.45" customHeight="1" x14ac:dyDescent="0.3">
      <c r="A465" s="81" t="s">
        <v>839</v>
      </c>
      <c r="B465" s="52">
        <v>544</v>
      </c>
      <c r="C465" s="53" t="s">
        <v>108</v>
      </c>
      <c r="D465" s="53" t="s">
        <v>78</v>
      </c>
      <c r="E465" s="53" t="s">
        <v>333</v>
      </c>
      <c r="F465" s="53" t="s">
        <v>64</v>
      </c>
      <c r="G465" s="49">
        <f>G466</f>
        <v>380</v>
      </c>
      <c r="H465" s="49">
        <f t="shared" ref="H465:I469" si="197">H466</f>
        <v>0</v>
      </c>
      <c r="I465" s="49">
        <f t="shared" si="197"/>
        <v>380</v>
      </c>
      <c r="J465" s="49">
        <f>J466</f>
        <v>0</v>
      </c>
      <c r="K465" s="17">
        <f t="shared" si="175"/>
        <v>380</v>
      </c>
      <c r="L465" s="49">
        <f>L466</f>
        <v>0</v>
      </c>
      <c r="M465" s="17">
        <f t="shared" si="179"/>
        <v>380</v>
      </c>
      <c r="N465" s="49">
        <f>N466</f>
        <v>0</v>
      </c>
      <c r="O465" s="17">
        <f t="shared" si="180"/>
        <v>380</v>
      </c>
      <c r="P465" s="49">
        <f>P466</f>
        <v>90</v>
      </c>
      <c r="Q465" s="17">
        <f t="shared" si="181"/>
        <v>470</v>
      </c>
    </row>
    <row r="466" spans="1:17" ht="45" x14ac:dyDescent="0.3">
      <c r="A466" s="81" t="s">
        <v>840</v>
      </c>
      <c r="B466" s="52">
        <v>544</v>
      </c>
      <c r="C466" s="53" t="s">
        <v>108</v>
      </c>
      <c r="D466" s="53" t="s">
        <v>78</v>
      </c>
      <c r="E466" s="53" t="s">
        <v>347</v>
      </c>
      <c r="F466" s="53" t="s">
        <v>64</v>
      </c>
      <c r="G466" s="49">
        <f>G467</f>
        <v>380</v>
      </c>
      <c r="H466" s="49">
        <f t="shared" si="197"/>
        <v>0</v>
      </c>
      <c r="I466" s="49">
        <f t="shared" si="197"/>
        <v>380</v>
      </c>
      <c r="J466" s="49">
        <f>J467</f>
        <v>0</v>
      </c>
      <c r="K466" s="17">
        <f t="shared" si="175"/>
        <v>380</v>
      </c>
      <c r="L466" s="49">
        <f>L467</f>
        <v>0</v>
      </c>
      <c r="M466" s="17">
        <f t="shared" si="179"/>
        <v>380</v>
      </c>
      <c r="N466" s="49">
        <f>N467</f>
        <v>0</v>
      </c>
      <c r="O466" s="17">
        <f t="shared" si="180"/>
        <v>380</v>
      </c>
      <c r="P466" s="49">
        <f>P467</f>
        <v>90</v>
      </c>
      <c r="Q466" s="17">
        <f t="shared" si="181"/>
        <v>470</v>
      </c>
    </row>
    <row r="467" spans="1:17" ht="31.15" customHeight="1" x14ac:dyDescent="0.3">
      <c r="A467" s="81" t="s">
        <v>841</v>
      </c>
      <c r="B467" s="52">
        <v>544</v>
      </c>
      <c r="C467" s="53" t="s">
        <v>108</v>
      </c>
      <c r="D467" s="53" t="s">
        <v>78</v>
      </c>
      <c r="E467" s="53" t="s">
        <v>394</v>
      </c>
      <c r="F467" s="53" t="s">
        <v>64</v>
      </c>
      <c r="G467" s="49">
        <f>G468</f>
        <v>380</v>
      </c>
      <c r="H467" s="49">
        <f t="shared" si="197"/>
        <v>0</v>
      </c>
      <c r="I467" s="49">
        <f t="shared" si="197"/>
        <v>380</v>
      </c>
      <c r="J467" s="49">
        <f>J468</f>
        <v>0</v>
      </c>
      <c r="K467" s="17">
        <f t="shared" si="175"/>
        <v>380</v>
      </c>
      <c r="L467" s="49">
        <f>L468</f>
        <v>0</v>
      </c>
      <c r="M467" s="17">
        <f t="shared" si="179"/>
        <v>380</v>
      </c>
      <c r="N467" s="49">
        <f>N468</f>
        <v>0</v>
      </c>
      <c r="O467" s="17">
        <f t="shared" si="180"/>
        <v>380</v>
      </c>
      <c r="P467" s="49">
        <f>P468</f>
        <v>90</v>
      </c>
      <c r="Q467" s="17">
        <f t="shared" si="181"/>
        <v>470</v>
      </c>
    </row>
    <row r="468" spans="1:17" ht="31.9" customHeight="1" x14ac:dyDescent="0.3">
      <c r="A468" s="81" t="s">
        <v>842</v>
      </c>
      <c r="B468" s="52">
        <v>544</v>
      </c>
      <c r="C468" s="53" t="s">
        <v>108</v>
      </c>
      <c r="D468" s="53" t="s">
        <v>78</v>
      </c>
      <c r="E468" s="53" t="s">
        <v>339</v>
      </c>
      <c r="F468" s="53" t="s">
        <v>64</v>
      </c>
      <c r="G468" s="49">
        <f>G469</f>
        <v>380</v>
      </c>
      <c r="H468" s="49">
        <f t="shared" si="197"/>
        <v>0</v>
      </c>
      <c r="I468" s="49">
        <f t="shared" si="197"/>
        <v>380</v>
      </c>
      <c r="J468" s="49">
        <f>J469</f>
        <v>0</v>
      </c>
      <c r="K468" s="17">
        <f t="shared" si="175"/>
        <v>380</v>
      </c>
      <c r="L468" s="49">
        <f>L469</f>
        <v>0</v>
      </c>
      <c r="M468" s="17">
        <f t="shared" si="179"/>
        <v>380</v>
      </c>
      <c r="N468" s="49">
        <f>N469</f>
        <v>0</v>
      </c>
      <c r="O468" s="17">
        <f t="shared" si="180"/>
        <v>380</v>
      </c>
      <c r="P468" s="49">
        <f>P469</f>
        <v>90</v>
      </c>
      <c r="Q468" s="17">
        <f t="shared" si="181"/>
        <v>470</v>
      </c>
    </row>
    <row r="469" spans="1:17" ht="29.45" customHeight="1" x14ac:dyDescent="0.3">
      <c r="A469" s="9" t="s">
        <v>166</v>
      </c>
      <c r="B469" s="52">
        <v>544</v>
      </c>
      <c r="C469" s="53" t="s">
        <v>108</v>
      </c>
      <c r="D469" s="53" t="s">
        <v>78</v>
      </c>
      <c r="E469" s="53" t="s">
        <v>339</v>
      </c>
      <c r="F469" s="53">
        <v>600</v>
      </c>
      <c r="G469" s="49">
        <f>G470</f>
        <v>380</v>
      </c>
      <c r="H469" s="49">
        <f t="shared" si="197"/>
        <v>0</v>
      </c>
      <c r="I469" s="49">
        <f t="shared" si="197"/>
        <v>380</v>
      </c>
      <c r="J469" s="49">
        <f>J470</f>
        <v>0</v>
      </c>
      <c r="K469" s="17">
        <f t="shared" si="175"/>
        <v>380</v>
      </c>
      <c r="L469" s="49">
        <f>L470</f>
        <v>0</v>
      </c>
      <c r="M469" s="17">
        <f t="shared" si="179"/>
        <v>380</v>
      </c>
      <c r="N469" s="49">
        <f>N470</f>
        <v>0</v>
      </c>
      <c r="O469" s="17">
        <f t="shared" si="180"/>
        <v>380</v>
      </c>
      <c r="P469" s="49">
        <f>P470</f>
        <v>90</v>
      </c>
      <c r="Q469" s="17">
        <f t="shared" si="181"/>
        <v>470</v>
      </c>
    </row>
    <row r="470" spans="1:17" ht="15.75" customHeight="1" x14ac:dyDescent="0.3">
      <c r="A470" s="9" t="s">
        <v>174</v>
      </c>
      <c r="B470" s="52">
        <v>544</v>
      </c>
      <c r="C470" s="53" t="s">
        <v>108</v>
      </c>
      <c r="D470" s="53" t="s">
        <v>78</v>
      </c>
      <c r="E470" s="53" t="s">
        <v>339</v>
      </c>
      <c r="F470" s="53">
        <v>610</v>
      </c>
      <c r="G470" s="49">
        <v>380</v>
      </c>
      <c r="H470" s="5"/>
      <c r="I470" s="17">
        <f t="shared" si="183"/>
        <v>380</v>
      </c>
      <c r="J470" s="49"/>
      <c r="K470" s="17">
        <f t="shared" si="175"/>
        <v>380</v>
      </c>
      <c r="L470" s="49"/>
      <c r="M470" s="17">
        <f t="shared" si="179"/>
        <v>380</v>
      </c>
      <c r="N470" s="49"/>
      <c r="O470" s="17">
        <f t="shared" si="180"/>
        <v>380</v>
      </c>
      <c r="P470" s="49">
        <v>90</v>
      </c>
      <c r="Q470" s="17">
        <f t="shared" si="181"/>
        <v>470</v>
      </c>
    </row>
    <row r="471" spans="1:17" ht="15.75" customHeight="1" x14ac:dyDescent="0.3">
      <c r="A471" s="9" t="s">
        <v>416</v>
      </c>
      <c r="B471" s="52">
        <v>544</v>
      </c>
      <c r="C471" s="53" t="s">
        <v>108</v>
      </c>
      <c r="D471" s="53" t="s">
        <v>140</v>
      </c>
      <c r="E471" s="53" t="s">
        <v>63</v>
      </c>
      <c r="F471" s="53" t="s">
        <v>64</v>
      </c>
      <c r="G471" s="49">
        <f t="shared" ref="G471:P473" si="198">G472</f>
        <v>30935.899999999998</v>
      </c>
      <c r="H471" s="49">
        <f t="shared" si="198"/>
        <v>0</v>
      </c>
      <c r="I471" s="49">
        <f t="shared" si="198"/>
        <v>30935.899999999998</v>
      </c>
      <c r="J471" s="49">
        <f t="shared" si="198"/>
        <v>66.8</v>
      </c>
      <c r="K471" s="17">
        <f t="shared" si="175"/>
        <v>31002.699999999997</v>
      </c>
      <c r="L471" s="49">
        <f t="shared" si="198"/>
        <v>0</v>
      </c>
      <c r="M471" s="17">
        <f t="shared" si="179"/>
        <v>31002.699999999997</v>
      </c>
      <c r="N471" s="49">
        <f t="shared" si="198"/>
        <v>0</v>
      </c>
      <c r="O471" s="17">
        <f t="shared" si="180"/>
        <v>31002.699999999997</v>
      </c>
      <c r="P471" s="49">
        <f t="shared" si="198"/>
        <v>590</v>
      </c>
      <c r="Q471" s="17">
        <f t="shared" si="181"/>
        <v>31592.699999999997</v>
      </c>
    </row>
    <row r="472" spans="1:17" ht="44.25" customHeight="1" x14ac:dyDescent="0.3">
      <c r="A472" s="9" t="s">
        <v>658</v>
      </c>
      <c r="B472" s="52">
        <v>544</v>
      </c>
      <c r="C472" s="53" t="s">
        <v>108</v>
      </c>
      <c r="D472" s="53" t="s">
        <v>140</v>
      </c>
      <c r="E472" s="53" t="s">
        <v>212</v>
      </c>
      <c r="F472" s="53" t="s">
        <v>64</v>
      </c>
      <c r="G472" s="49">
        <f t="shared" si="198"/>
        <v>30935.899999999998</v>
      </c>
      <c r="H472" s="49">
        <f t="shared" si="198"/>
        <v>0</v>
      </c>
      <c r="I472" s="49">
        <f t="shared" si="198"/>
        <v>30935.899999999998</v>
      </c>
      <c r="J472" s="49">
        <f t="shared" si="198"/>
        <v>66.8</v>
      </c>
      <c r="K472" s="17">
        <f t="shared" si="175"/>
        <v>31002.699999999997</v>
      </c>
      <c r="L472" s="49">
        <f t="shared" si="198"/>
        <v>0</v>
      </c>
      <c r="M472" s="17">
        <f t="shared" si="179"/>
        <v>31002.699999999997</v>
      </c>
      <c r="N472" s="49">
        <f t="shared" si="198"/>
        <v>0</v>
      </c>
      <c r="O472" s="17">
        <f t="shared" si="180"/>
        <v>31002.699999999997</v>
      </c>
      <c r="P472" s="49">
        <f t="shared" si="198"/>
        <v>590</v>
      </c>
      <c r="Q472" s="17">
        <f t="shared" si="181"/>
        <v>31592.699999999997</v>
      </c>
    </row>
    <row r="473" spans="1:17" ht="62.25" customHeight="1" x14ac:dyDescent="0.3">
      <c r="A473" s="9" t="s">
        <v>662</v>
      </c>
      <c r="B473" s="52">
        <v>544</v>
      </c>
      <c r="C473" s="53" t="s">
        <v>108</v>
      </c>
      <c r="D473" s="53" t="s">
        <v>140</v>
      </c>
      <c r="E473" s="53" t="s">
        <v>240</v>
      </c>
      <c r="F473" s="53" t="s">
        <v>64</v>
      </c>
      <c r="G473" s="49">
        <f t="shared" si="198"/>
        <v>30935.899999999998</v>
      </c>
      <c r="H473" s="49">
        <f t="shared" si="198"/>
        <v>0</v>
      </c>
      <c r="I473" s="49">
        <f t="shared" si="198"/>
        <v>30935.899999999998</v>
      </c>
      <c r="J473" s="49">
        <f t="shared" si="198"/>
        <v>66.8</v>
      </c>
      <c r="K473" s="17">
        <f t="shared" si="175"/>
        <v>31002.699999999997</v>
      </c>
      <c r="L473" s="49">
        <f t="shared" si="198"/>
        <v>0</v>
      </c>
      <c r="M473" s="17">
        <f t="shared" si="179"/>
        <v>31002.699999999997</v>
      </c>
      <c r="N473" s="49">
        <f t="shared" si="198"/>
        <v>0</v>
      </c>
      <c r="O473" s="17">
        <f t="shared" si="180"/>
        <v>31002.699999999997</v>
      </c>
      <c r="P473" s="49">
        <f t="shared" si="198"/>
        <v>590</v>
      </c>
      <c r="Q473" s="17">
        <f t="shared" si="181"/>
        <v>31592.699999999997</v>
      </c>
    </row>
    <row r="474" spans="1:17" ht="59.25" customHeight="1" x14ac:dyDescent="0.3">
      <c r="A474" s="9" t="s">
        <v>270</v>
      </c>
      <c r="B474" s="52">
        <v>544</v>
      </c>
      <c r="C474" s="53" t="s">
        <v>108</v>
      </c>
      <c r="D474" s="53" t="s">
        <v>140</v>
      </c>
      <c r="E474" s="53" t="s">
        <v>242</v>
      </c>
      <c r="F474" s="53" t="s">
        <v>64</v>
      </c>
      <c r="G474" s="49">
        <f>G475+G478+G483</f>
        <v>30935.899999999998</v>
      </c>
      <c r="H474" s="49">
        <f t="shared" ref="H474:I474" si="199">H475+H478+H483</f>
        <v>0</v>
      </c>
      <c r="I474" s="49">
        <f t="shared" si="199"/>
        <v>30935.899999999998</v>
      </c>
      <c r="J474" s="49">
        <f>J475+J478+J483</f>
        <v>66.8</v>
      </c>
      <c r="K474" s="17">
        <f t="shared" ref="K474:K537" si="200">I474+J474</f>
        <v>31002.699999999997</v>
      </c>
      <c r="L474" s="49">
        <f>L475+L478+L483</f>
        <v>0</v>
      </c>
      <c r="M474" s="17">
        <f t="shared" si="179"/>
        <v>31002.699999999997</v>
      </c>
      <c r="N474" s="49">
        <f>N475+N478+N483</f>
        <v>0</v>
      </c>
      <c r="O474" s="17">
        <f t="shared" si="180"/>
        <v>31002.699999999997</v>
      </c>
      <c r="P474" s="49">
        <f>P475+P478+P483</f>
        <v>590</v>
      </c>
      <c r="Q474" s="17">
        <f t="shared" si="181"/>
        <v>31592.699999999997</v>
      </c>
    </row>
    <row r="475" spans="1:17" ht="31.5" customHeight="1" x14ac:dyDescent="0.3">
      <c r="A475" s="9" t="s">
        <v>71</v>
      </c>
      <c r="B475" s="52">
        <v>544</v>
      </c>
      <c r="C475" s="53" t="s">
        <v>108</v>
      </c>
      <c r="D475" s="53" t="s">
        <v>140</v>
      </c>
      <c r="E475" s="53" t="s">
        <v>781</v>
      </c>
      <c r="F475" s="53" t="s">
        <v>64</v>
      </c>
      <c r="G475" s="49">
        <f t="shared" ref="G475:P476" si="201">G476</f>
        <v>3743.6</v>
      </c>
      <c r="H475" s="49">
        <f t="shared" si="201"/>
        <v>0</v>
      </c>
      <c r="I475" s="49">
        <f t="shared" si="201"/>
        <v>3743.6</v>
      </c>
      <c r="J475" s="49">
        <f t="shared" si="201"/>
        <v>0</v>
      </c>
      <c r="K475" s="17">
        <f t="shared" si="200"/>
        <v>3743.6</v>
      </c>
      <c r="L475" s="49">
        <f t="shared" si="201"/>
        <v>0</v>
      </c>
      <c r="M475" s="17">
        <f t="shared" si="179"/>
        <v>3743.6</v>
      </c>
      <c r="N475" s="49">
        <f t="shared" si="201"/>
        <v>0</v>
      </c>
      <c r="O475" s="17">
        <f t="shared" si="180"/>
        <v>3743.6</v>
      </c>
      <c r="P475" s="49">
        <f t="shared" si="201"/>
        <v>0</v>
      </c>
      <c r="Q475" s="17">
        <f t="shared" si="181"/>
        <v>3743.6</v>
      </c>
    </row>
    <row r="476" spans="1:17" ht="90" x14ac:dyDescent="0.3">
      <c r="A476" s="9" t="s">
        <v>73</v>
      </c>
      <c r="B476" s="52">
        <v>544</v>
      </c>
      <c r="C476" s="53" t="s">
        <v>108</v>
      </c>
      <c r="D476" s="53" t="s">
        <v>140</v>
      </c>
      <c r="E476" s="53" t="s">
        <v>781</v>
      </c>
      <c r="F476" s="53">
        <v>100</v>
      </c>
      <c r="G476" s="49">
        <f t="shared" si="201"/>
        <v>3743.6</v>
      </c>
      <c r="H476" s="49">
        <f t="shared" si="201"/>
        <v>0</v>
      </c>
      <c r="I476" s="49">
        <f t="shared" si="201"/>
        <v>3743.6</v>
      </c>
      <c r="J476" s="49">
        <f t="shared" si="201"/>
        <v>0</v>
      </c>
      <c r="K476" s="17">
        <f t="shared" si="200"/>
        <v>3743.6</v>
      </c>
      <c r="L476" s="49">
        <f t="shared" si="201"/>
        <v>0</v>
      </c>
      <c r="M476" s="17">
        <f t="shared" si="179"/>
        <v>3743.6</v>
      </c>
      <c r="N476" s="49">
        <f t="shared" si="201"/>
        <v>0</v>
      </c>
      <c r="O476" s="17">
        <f t="shared" si="180"/>
        <v>3743.6</v>
      </c>
      <c r="P476" s="49">
        <f t="shared" si="201"/>
        <v>0</v>
      </c>
      <c r="Q476" s="17">
        <f t="shared" si="181"/>
        <v>3743.6</v>
      </c>
    </row>
    <row r="477" spans="1:17" ht="27.6" customHeight="1" x14ac:dyDescent="0.3">
      <c r="A477" s="9" t="s">
        <v>74</v>
      </c>
      <c r="B477" s="52">
        <v>544</v>
      </c>
      <c r="C477" s="53" t="s">
        <v>108</v>
      </c>
      <c r="D477" s="53" t="s">
        <v>140</v>
      </c>
      <c r="E477" s="53" t="s">
        <v>781</v>
      </c>
      <c r="F477" s="53">
        <v>120</v>
      </c>
      <c r="G477" s="49">
        <v>3743.6</v>
      </c>
      <c r="H477" s="5"/>
      <c r="I477" s="17">
        <f t="shared" si="183"/>
        <v>3743.6</v>
      </c>
      <c r="J477" s="49"/>
      <c r="K477" s="17">
        <f t="shared" si="200"/>
        <v>3743.6</v>
      </c>
      <c r="L477" s="49"/>
      <c r="M477" s="17">
        <f t="shared" si="179"/>
        <v>3743.6</v>
      </c>
      <c r="N477" s="49"/>
      <c r="O477" s="17">
        <f t="shared" si="180"/>
        <v>3743.6</v>
      </c>
      <c r="P477" s="49"/>
      <c r="Q477" s="17">
        <f t="shared" si="181"/>
        <v>3743.6</v>
      </c>
    </row>
    <row r="478" spans="1:17" ht="30" x14ac:dyDescent="0.3">
      <c r="A478" s="9" t="s">
        <v>75</v>
      </c>
      <c r="B478" s="52">
        <v>544</v>
      </c>
      <c r="C478" s="53" t="s">
        <v>108</v>
      </c>
      <c r="D478" s="53" t="s">
        <v>140</v>
      </c>
      <c r="E478" s="53" t="s">
        <v>782</v>
      </c>
      <c r="F478" s="53" t="s">
        <v>64</v>
      </c>
      <c r="G478" s="49">
        <f>G479+G481</f>
        <v>176.1</v>
      </c>
      <c r="H478" s="49">
        <f t="shared" ref="H478:I478" si="202">H479+H481</f>
        <v>0</v>
      </c>
      <c r="I478" s="49">
        <f t="shared" si="202"/>
        <v>176.1</v>
      </c>
      <c r="J478" s="49">
        <f>J479+J481</f>
        <v>0</v>
      </c>
      <c r="K478" s="17">
        <f t="shared" si="200"/>
        <v>176.1</v>
      </c>
      <c r="L478" s="49">
        <f>L479+L481</f>
        <v>0</v>
      </c>
      <c r="M478" s="17">
        <f t="shared" si="179"/>
        <v>176.1</v>
      </c>
      <c r="N478" s="49">
        <f>N479+N481</f>
        <v>0</v>
      </c>
      <c r="O478" s="17">
        <f t="shared" si="180"/>
        <v>176.1</v>
      </c>
      <c r="P478" s="49">
        <f>P479+P481</f>
        <v>0</v>
      </c>
      <c r="Q478" s="17">
        <f t="shared" si="181"/>
        <v>176.1</v>
      </c>
    </row>
    <row r="479" spans="1:17" ht="90" x14ac:dyDescent="0.3">
      <c r="A479" s="9" t="s">
        <v>73</v>
      </c>
      <c r="B479" s="52">
        <v>544</v>
      </c>
      <c r="C479" s="53" t="s">
        <v>108</v>
      </c>
      <c r="D479" s="53" t="s">
        <v>140</v>
      </c>
      <c r="E479" s="53" t="s">
        <v>782</v>
      </c>
      <c r="F479" s="53">
        <v>100</v>
      </c>
      <c r="G479" s="49">
        <f>G480</f>
        <v>91.6</v>
      </c>
      <c r="H479" s="49">
        <f t="shared" ref="H479:I479" si="203">H480</f>
        <v>0</v>
      </c>
      <c r="I479" s="49">
        <f t="shared" si="203"/>
        <v>91.6</v>
      </c>
      <c r="J479" s="49">
        <f>J480</f>
        <v>0</v>
      </c>
      <c r="K479" s="17">
        <f t="shared" si="200"/>
        <v>91.6</v>
      </c>
      <c r="L479" s="49">
        <f>L480</f>
        <v>0</v>
      </c>
      <c r="M479" s="17">
        <f t="shared" si="179"/>
        <v>91.6</v>
      </c>
      <c r="N479" s="49">
        <f>N480</f>
        <v>0</v>
      </c>
      <c r="O479" s="17">
        <f t="shared" si="180"/>
        <v>91.6</v>
      </c>
      <c r="P479" s="49">
        <f>P480</f>
        <v>0</v>
      </c>
      <c r="Q479" s="17">
        <f t="shared" si="181"/>
        <v>91.6</v>
      </c>
    </row>
    <row r="480" spans="1:17" ht="30" x14ac:dyDescent="0.3">
      <c r="A480" s="9" t="s">
        <v>74</v>
      </c>
      <c r="B480" s="52">
        <v>544</v>
      </c>
      <c r="C480" s="53" t="s">
        <v>108</v>
      </c>
      <c r="D480" s="53" t="s">
        <v>140</v>
      </c>
      <c r="E480" s="53" t="s">
        <v>782</v>
      </c>
      <c r="F480" s="53">
        <v>120</v>
      </c>
      <c r="G480" s="49">
        <v>91.6</v>
      </c>
      <c r="H480" s="5"/>
      <c r="I480" s="17">
        <f t="shared" si="183"/>
        <v>91.6</v>
      </c>
      <c r="J480" s="49"/>
      <c r="K480" s="17">
        <f t="shared" si="200"/>
        <v>91.6</v>
      </c>
      <c r="L480" s="49"/>
      <c r="M480" s="17">
        <f t="shared" si="179"/>
        <v>91.6</v>
      </c>
      <c r="N480" s="49"/>
      <c r="O480" s="17">
        <f t="shared" si="180"/>
        <v>91.6</v>
      </c>
      <c r="P480" s="49"/>
      <c r="Q480" s="17">
        <f t="shared" si="181"/>
        <v>91.6</v>
      </c>
    </row>
    <row r="481" spans="1:17" ht="30" x14ac:dyDescent="0.3">
      <c r="A481" s="9" t="s">
        <v>85</v>
      </c>
      <c r="B481" s="52">
        <v>544</v>
      </c>
      <c r="C481" s="53" t="s">
        <v>108</v>
      </c>
      <c r="D481" s="53" t="s">
        <v>140</v>
      </c>
      <c r="E481" s="53" t="s">
        <v>782</v>
      </c>
      <c r="F481" s="53">
        <v>200</v>
      </c>
      <c r="G481" s="49">
        <f>G482</f>
        <v>84.5</v>
      </c>
      <c r="H481" s="49">
        <f t="shared" ref="H481:I481" si="204">H482</f>
        <v>0</v>
      </c>
      <c r="I481" s="49">
        <f t="shared" si="204"/>
        <v>84.5</v>
      </c>
      <c r="J481" s="49">
        <f>J482</f>
        <v>0</v>
      </c>
      <c r="K481" s="17">
        <f t="shared" si="200"/>
        <v>84.5</v>
      </c>
      <c r="L481" s="49">
        <f>L482</f>
        <v>0</v>
      </c>
      <c r="M481" s="17">
        <f t="shared" si="179"/>
        <v>84.5</v>
      </c>
      <c r="N481" s="49">
        <f>N482</f>
        <v>0</v>
      </c>
      <c r="O481" s="17">
        <f t="shared" si="180"/>
        <v>84.5</v>
      </c>
      <c r="P481" s="49">
        <f>P482</f>
        <v>0</v>
      </c>
      <c r="Q481" s="17">
        <f t="shared" si="181"/>
        <v>84.5</v>
      </c>
    </row>
    <row r="482" spans="1:17" ht="43.9" customHeight="1" x14ac:dyDescent="0.3">
      <c r="A482" s="9" t="s">
        <v>86</v>
      </c>
      <c r="B482" s="52">
        <v>544</v>
      </c>
      <c r="C482" s="53" t="s">
        <v>108</v>
      </c>
      <c r="D482" s="53" t="s">
        <v>140</v>
      </c>
      <c r="E482" s="53" t="s">
        <v>782</v>
      </c>
      <c r="F482" s="53">
        <v>240</v>
      </c>
      <c r="G482" s="49">
        <v>84.5</v>
      </c>
      <c r="H482" s="5"/>
      <c r="I482" s="17">
        <f t="shared" si="183"/>
        <v>84.5</v>
      </c>
      <c r="J482" s="49"/>
      <c r="K482" s="17">
        <f t="shared" si="200"/>
        <v>84.5</v>
      </c>
      <c r="L482" s="49"/>
      <c r="M482" s="17">
        <f t="shared" si="179"/>
        <v>84.5</v>
      </c>
      <c r="N482" s="49"/>
      <c r="O482" s="17">
        <f t="shared" si="180"/>
        <v>84.5</v>
      </c>
      <c r="P482" s="49"/>
      <c r="Q482" s="17">
        <f t="shared" si="181"/>
        <v>84.5</v>
      </c>
    </row>
    <row r="483" spans="1:17" ht="33" customHeight="1" x14ac:dyDescent="0.3">
      <c r="A483" s="9" t="s">
        <v>417</v>
      </c>
      <c r="B483" s="52">
        <v>544</v>
      </c>
      <c r="C483" s="53" t="s">
        <v>108</v>
      </c>
      <c r="D483" s="53" t="s">
        <v>140</v>
      </c>
      <c r="E483" s="53" t="s">
        <v>783</v>
      </c>
      <c r="F483" s="53" t="s">
        <v>64</v>
      </c>
      <c r="G483" s="49">
        <f>G484+G486+G488</f>
        <v>27016.199999999997</v>
      </c>
      <c r="H483" s="49">
        <f t="shared" ref="H483:I483" si="205">H484+H486+H488</f>
        <v>0</v>
      </c>
      <c r="I483" s="49">
        <f t="shared" si="205"/>
        <v>27016.199999999997</v>
      </c>
      <c r="J483" s="49">
        <f>J484+J486+J488</f>
        <v>66.8</v>
      </c>
      <c r="K483" s="17">
        <f t="shared" si="200"/>
        <v>27082.999999999996</v>
      </c>
      <c r="L483" s="49">
        <f>L484+L486+L488</f>
        <v>0</v>
      </c>
      <c r="M483" s="17">
        <f t="shared" ref="M483:M545" si="206">K483+L483</f>
        <v>27082.999999999996</v>
      </c>
      <c r="N483" s="49">
        <f>N484+N486+N488</f>
        <v>0</v>
      </c>
      <c r="O483" s="17">
        <f t="shared" ref="O483:O545" si="207">M483+N483</f>
        <v>27082.999999999996</v>
      </c>
      <c r="P483" s="49">
        <f>P484+P486+P488</f>
        <v>590</v>
      </c>
      <c r="Q483" s="17">
        <f t="shared" ref="Q483:Q545" si="208">O483+P483</f>
        <v>27672.999999999996</v>
      </c>
    </row>
    <row r="484" spans="1:17" ht="90" x14ac:dyDescent="0.3">
      <c r="A484" s="9" t="s">
        <v>73</v>
      </c>
      <c r="B484" s="52">
        <v>544</v>
      </c>
      <c r="C484" s="53" t="s">
        <v>108</v>
      </c>
      <c r="D484" s="53" t="s">
        <v>140</v>
      </c>
      <c r="E484" s="53" t="s">
        <v>783</v>
      </c>
      <c r="F484" s="53">
        <v>100</v>
      </c>
      <c r="G484" s="49">
        <f>G485</f>
        <v>22123.1</v>
      </c>
      <c r="H484" s="49">
        <f t="shared" ref="H484:I484" si="209">H485</f>
        <v>0</v>
      </c>
      <c r="I484" s="49">
        <f t="shared" si="209"/>
        <v>22123.1</v>
      </c>
      <c r="J484" s="49">
        <f>J485</f>
        <v>0</v>
      </c>
      <c r="K484" s="17">
        <f t="shared" si="200"/>
        <v>22123.1</v>
      </c>
      <c r="L484" s="49">
        <f>L485</f>
        <v>0</v>
      </c>
      <c r="M484" s="17">
        <f t="shared" si="206"/>
        <v>22123.1</v>
      </c>
      <c r="N484" s="49">
        <f>N485</f>
        <v>0</v>
      </c>
      <c r="O484" s="17">
        <f t="shared" si="207"/>
        <v>22123.1</v>
      </c>
      <c r="P484" s="49">
        <f>P485</f>
        <v>0</v>
      </c>
      <c r="Q484" s="17">
        <f t="shared" si="208"/>
        <v>22123.1</v>
      </c>
    </row>
    <row r="485" spans="1:17" ht="30.75" customHeight="1" x14ac:dyDescent="0.3">
      <c r="A485" s="9" t="s">
        <v>130</v>
      </c>
      <c r="B485" s="52">
        <v>544</v>
      </c>
      <c r="C485" s="53" t="s">
        <v>108</v>
      </c>
      <c r="D485" s="53" t="s">
        <v>140</v>
      </c>
      <c r="E485" s="53" t="s">
        <v>783</v>
      </c>
      <c r="F485" s="53">
        <v>110</v>
      </c>
      <c r="G485" s="49">
        <v>22123.1</v>
      </c>
      <c r="H485" s="5"/>
      <c r="I485" s="17">
        <f t="shared" si="183"/>
        <v>22123.1</v>
      </c>
      <c r="J485" s="49"/>
      <c r="K485" s="17">
        <f t="shared" si="200"/>
        <v>22123.1</v>
      </c>
      <c r="L485" s="49"/>
      <c r="M485" s="17">
        <f t="shared" si="206"/>
        <v>22123.1</v>
      </c>
      <c r="N485" s="49"/>
      <c r="O485" s="17">
        <f t="shared" si="207"/>
        <v>22123.1</v>
      </c>
      <c r="P485" s="49"/>
      <c r="Q485" s="17">
        <f t="shared" si="208"/>
        <v>22123.1</v>
      </c>
    </row>
    <row r="486" spans="1:17" ht="30" x14ac:dyDescent="0.3">
      <c r="A486" s="9" t="s">
        <v>85</v>
      </c>
      <c r="B486" s="52">
        <v>544</v>
      </c>
      <c r="C486" s="53" t="s">
        <v>108</v>
      </c>
      <c r="D486" s="53" t="s">
        <v>140</v>
      </c>
      <c r="E486" s="53" t="s">
        <v>783</v>
      </c>
      <c r="F486" s="53">
        <v>200</v>
      </c>
      <c r="G486" s="49">
        <f>G487</f>
        <v>4752.1000000000004</v>
      </c>
      <c r="H486" s="49">
        <f t="shared" ref="H486:I486" si="210">H487</f>
        <v>0</v>
      </c>
      <c r="I486" s="49">
        <f t="shared" si="210"/>
        <v>4752.1000000000004</v>
      </c>
      <c r="J486" s="49">
        <f>J487</f>
        <v>66.8</v>
      </c>
      <c r="K486" s="17">
        <f t="shared" si="200"/>
        <v>4818.9000000000005</v>
      </c>
      <c r="L486" s="49">
        <f>L487</f>
        <v>0</v>
      </c>
      <c r="M486" s="17">
        <f t="shared" si="206"/>
        <v>4818.9000000000005</v>
      </c>
      <c r="N486" s="49">
        <f>N487</f>
        <v>0</v>
      </c>
      <c r="O486" s="17">
        <f t="shared" si="207"/>
        <v>4818.9000000000005</v>
      </c>
      <c r="P486" s="49">
        <f>P487</f>
        <v>590</v>
      </c>
      <c r="Q486" s="17">
        <f t="shared" si="208"/>
        <v>5408.9000000000005</v>
      </c>
    </row>
    <row r="487" spans="1:17" ht="48" customHeight="1" x14ac:dyDescent="0.3">
      <c r="A487" s="9" t="s">
        <v>86</v>
      </c>
      <c r="B487" s="52">
        <v>544</v>
      </c>
      <c r="C487" s="53" t="s">
        <v>108</v>
      </c>
      <c r="D487" s="53" t="s">
        <v>140</v>
      </c>
      <c r="E487" s="53" t="s">
        <v>783</v>
      </c>
      <c r="F487" s="53">
        <v>240</v>
      </c>
      <c r="G487" s="49">
        <v>4752.1000000000004</v>
      </c>
      <c r="H487" s="5"/>
      <c r="I487" s="17">
        <f t="shared" ref="I487:I545" si="211">G487+H487</f>
        <v>4752.1000000000004</v>
      </c>
      <c r="J487" s="49">
        <v>66.8</v>
      </c>
      <c r="K487" s="17">
        <f t="shared" si="200"/>
        <v>4818.9000000000005</v>
      </c>
      <c r="L487" s="49"/>
      <c r="M487" s="17">
        <f t="shared" si="206"/>
        <v>4818.9000000000005</v>
      </c>
      <c r="N487" s="49"/>
      <c r="O487" s="17">
        <f t="shared" si="207"/>
        <v>4818.9000000000005</v>
      </c>
      <c r="P487" s="49">
        <v>590</v>
      </c>
      <c r="Q487" s="17">
        <f t="shared" si="208"/>
        <v>5408.9000000000005</v>
      </c>
    </row>
    <row r="488" spans="1:17" ht="13.9" customHeight="1" x14ac:dyDescent="0.3">
      <c r="A488" s="9" t="s">
        <v>87</v>
      </c>
      <c r="B488" s="52">
        <v>544</v>
      </c>
      <c r="C488" s="53" t="s">
        <v>108</v>
      </c>
      <c r="D488" s="53" t="s">
        <v>140</v>
      </c>
      <c r="E488" s="53" t="s">
        <v>783</v>
      </c>
      <c r="F488" s="53">
        <v>800</v>
      </c>
      <c r="G488" s="49">
        <f>G489</f>
        <v>141</v>
      </c>
      <c r="H488" s="49">
        <f t="shared" ref="H488:I488" si="212">H489</f>
        <v>0</v>
      </c>
      <c r="I488" s="49">
        <f t="shared" si="212"/>
        <v>141</v>
      </c>
      <c r="J488" s="49">
        <f>J489</f>
        <v>0</v>
      </c>
      <c r="K488" s="17">
        <f t="shared" si="200"/>
        <v>141</v>
      </c>
      <c r="L488" s="49">
        <f>L489</f>
        <v>0</v>
      </c>
      <c r="M488" s="17">
        <f t="shared" si="206"/>
        <v>141</v>
      </c>
      <c r="N488" s="49">
        <f>N489</f>
        <v>0</v>
      </c>
      <c r="O488" s="17">
        <f t="shared" si="207"/>
        <v>141</v>
      </c>
      <c r="P488" s="49">
        <f>P489</f>
        <v>0</v>
      </c>
      <c r="Q488" s="17">
        <f t="shared" si="208"/>
        <v>141</v>
      </c>
    </row>
    <row r="489" spans="1:17" x14ac:dyDescent="0.3">
      <c r="A489" s="9" t="s">
        <v>88</v>
      </c>
      <c r="B489" s="52">
        <v>544</v>
      </c>
      <c r="C489" s="53" t="s">
        <v>108</v>
      </c>
      <c r="D489" s="53" t="s">
        <v>140</v>
      </c>
      <c r="E489" s="53" t="s">
        <v>783</v>
      </c>
      <c r="F489" s="53">
        <v>850</v>
      </c>
      <c r="G489" s="49">
        <v>141</v>
      </c>
      <c r="H489" s="5"/>
      <c r="I489" s="17">
        <f t="shared" si="211"/>
        <v>141</v>
      </c>
      <c r="J489" s="49"/>
      <c r="K489" s="17">
        <f t="shared" si="200"/>
        <v>141</v>
      </c>
      <c r="L489" s="49"/>
      <c r="M489" s="17">
        <f t="shared" si="206"/>
        <v>141</v>
      </c>
      <c r="N489" s="49"/>
      <c r="O489" s="17">
        <f t="shared" si="207"/>
        <v>141</v>
      </c>
      <c r="P489" s="49"/>
      <c r="Q489" s="17">
        <f t="shared" si="208"/>
        <v>141</v>
      </c>
    </row>
    <row r="490" spans="1:17" x14ac:dyDescent="0.3">
      <c r="A490" s="8" t="s">
        <v>300</v>
      </c>
      <c r="B490" s="54">
        <v>544</v>
      </c>
      <c r="C490" s="74">
        <v>10</v>
      </c>
      <c r="D490" s="74" t="s">
        <v>62</v>
      </c>
      <c r="E490" s="74" t="s">
        <v>63</v>
      </c>
      <c r="F490" s="74" t="s">
        <v>64</v>
      </c>
      <c r="G490" s="3">
        <f>G491+G498+G505</f>
        <v>7377.5</v>
      </c>
      <c r="H490" s="3">
        <f t="shared" ref="H490:I490" si="213">H491+H498+H505</f>
        <v>0</v>
      </c>
      <c r="I490" s="3">
        <f t="shared" si="213"/>
        <v>7377.5</v>
      </c>
      <c r="J490" s="3">
        <f>J491+J498+J505</f>
        <v>0</v>
      </c>
      <c r="K490" s="21">
        <f t="shared" si="200"/>
        <v>7377.5</v>
      </c>
      <c r="L490" s="3">
        <f>L491+L498+L505</f>
        <v>0</v>
      </c>
      <c r="M490" s="21">
        <f t="shared" si="206"/>
        <v>7377.5</v>
      </c>
      <c r="N490" s="3">
        <f>N491+N498+N505</f>
        <v>0</v>
      </c>
      <c r="O490" s="21">
        <f t="shared" si="207"/>
        <v>7377.5</v>
      </c>
      <c r="P490" s="3">
        <f>P491+P498+P505</f>
        <v>2102.9879999999998</v>
      </c>
      <c r="Q490" s="21">
        <f t="shared" si="208"/>
        <v>9480.4879999999994</v>
      </c>
    </row>
    <row r="491" spans="1:17" ht="14.45" customHeight="1" x14ac:dyDescent="0.3">
      <c r="A491" s="9" t="s">
        <v>303</v>
      </c>
      <c r="B491" s="52">
        <v>544</v>
      </c>
      <c r="C491" s="53">
        <v>10</v>
      </c>
      <c r="D491" s="53" t="s">
        <v>61</v>
      </c>
      <c r="E491" s="53" t="s">
        <v>63</v>
      </c>
      <c r="F491" s="53" t="s">
        <v>64</v>
      </c>
      <c r="G491" s="49">
        <f t="shared" ref="G491:P496" si="214">G492</f>
        <v>604.4</v>
      </c>
      <c r="H491" s="49">
        <f t="shared" si="214"/>
        <v>0</v>
      </c>
      <c r="I491" s="49">
        <f t="shared" si="214"/>
        <v>604.4</v>
      </c>
      <c r="J491" s="49">
        <f t="shared" si="214"/>
        <v>0</v>
      </c>
      <c r="K491" s="17">
        <f t="shared" si="200"/>
        <v>604.4</v>
      </c>
      <c r="L491" s="49">
        <f t="shared" si="214"/>
        <v>0</v>
      </c>
      <c r="M491" s="17">
        <f t="shared" si="206"/>
        <v>604.4</v>
      </c>
      <c r="N491" s="49">
        <f t="shared" si="214"/>
        <v>0</v>
      </c>
      <c r="O491" s="17">
        <f t="shared" si="207"/>
        <v>604.4</v>
      </c>
      <c r="P491" s="49">
        <f t="shared" si="214"/>
        <v>0</v>
      </c>
      <c r="Q491" s="17">
        <f t="shared" si="208"/>
        <v>604.4</v>
      </c>
    </row>
    <row r="492" spans="1:17" ht="28.15" customHeight="1" x14ac:dyDescent="0.3">
      <c r="A492" s="9" t="s">
        <v>671</v>
      </c>
      <c r="B492" s="52">
        <v>544</v>
      </c>
      <c r="C492" s="53">
        <v>10</v>
      </c>
      <c r="D492" s="53" t="s">
        <v>61</v>
      </c>
      <c r="E492" s="53" t="s">
        <v>304</v>
      </c>
      <c r="F492" s="53" t="s">
        <v>64</v>
      </c>
      <c r="G492" s="49">
        <f t="shared" si="214"/>
        <v>604.4</v>
      </c>
      <c r="H492" s="49">
        <f t="shared" si="214"/>
        <v>0</v>
      </c>
      <c r="I492" s="49">
        <f t="shared" si="214"/>
        <v>604.4</v>
      </c>
      <c r="J492" s="49">
        <f t="shared" si="214"/>
        <v>0</v>
      </c>
      <c r="K492" s="17">
        <f t="shared" si="200"/>
        <v>604.4</v>
      </c>
      <c r="L492" s="49">
        <f t="shared" si="214"/>
        <v>0</v>
      </c>
      <c r="M492" s="17">
        <f t="shared" si="206"/>
        <v>604.4</v>
      </c>
      <c r="N492" s="49">
        <f t="shared" si="214"/>
        <v>0</v>
      </c>
      <c r="O492" s="17">
        <f t="shared" si="207"/>
        <v>604.4</v>
      </c>
      <c r="P492" s="49">
        <f t="shared" si="214"/>
        <v>0</v>
      </c>
      <c r="Q492" s="17">
        <f t="shared" si="208"/>
        <v>604.4</v>
      </c>
    </row>
    <row r="493" spans="1:17" ht="85.9" customHeight="1" x14ac:dyDescent="0.3">
      <c r="A493" s="83" t="s">
        <v>728</v>
      </c>
      <c r="B493" s="52">
        <v>544</v>
      </c>
      <c r="C493" s="53">
        <v>10</v>
      </c>
      <c r="D493" s="53" t="s">
        <v>61</v>
      </c>
      <c r="E493" s="53" t="s">
        <v>305</v>
      </c>
      <c r="F493" s="53" t="s">
        <v>64</v>
      </c>
      <c r="G493" s="49">
        <f t="shared" si="214"/>
        <v>604.4</v>
      </c>
      <c r="H493" s="49">
        <f t="shared" si="214"/>
        <v>0</v>
      </c>
      <c r="I493" s="49">
        <f t="shared" si="214"/>
        <v>604.4</v>
      </c>
      <c r="J493" s="49">
        <f t="shared" si="214"/>
        <v>0</v>
      </c>
      <c r="K493" s="17">
        <f t="shared" si="200"/>
        <v>604.4</v>
      </c>
      <c r="L493" s="49">
        <f t="shared" si="214"/>
        <v>0</v>
      </c>
      <c r="M493" s="17">
        <f t="shared" si="206"/>
        <v>604.4</v>
      </c>
      <c r="N493" s="49">
        <f t="shared" si="214"/>
        <v>0</v>
      </c>
      <c r="O493" s="17">
        <f t="shared" si="207"/>
        <v>604.4</v>
      </c>
      <c r="P493" s="49">
        <f t="shared" si="214"/>
        <v>0</v>
      </c>
      <c r="Q493" s="17">
        <f t="shared" si="208"/>
        <v>604.4</v>
      </c>
    </row>
    <row r="494" spans="1:17" ht="63.6" customHeight="1" x14ac:dyDescent="0.3">
      <c r="A494" s="83" t="s">
        <v>584</v>
      </c>
      <c r="B494" s="52">
        <v>544</v>
      </c>
      <c r="C494" s="53">
        <v>10</v>
      </c>
      <c r="D494" s="53" t="s">
        <v>61</v>
      </c>
      <c r="E494" s="53" t="s">
        <v>306</v>
      </c>
      <c r="F494" s="53" t="s">
        <v>64</v>
      </c>
      <c r="G494" s="49">
        <f t="shared" si="214"/>
        <v>604.4</v>
      </c>
      <c r="H494" s="49">
        <f t="shared" si="214"/>
        <v>0</v>
      </c>
      <c r="I494" s="49">
        <f t="shared" si="214"/>
        <v>604.4</v>
      </c>
      <c r="J494" s="49">
        <f t="shared" si="214"/>
        <v>0</v>
      </c>
      <c r="K494" s="17">
        <f t="shared" si="200"/>
        <v>604.4</v>
      </c>
      <c r="L494" s="49">
        <f t="shared" si="214"/>
        <v>0</v>
      </c>
      <c r="M494" s="17">
        <f t="shared" si="206"/>
        <v>604.4</v>
      </c>
      <c r="N494" s="49">
        <f t="shared" si="214"/>
        <v>0</v>
      </c>
      <c r="O494" s="17">
        <f t="shared" si="207"/>
        <v>604.4</v>
      </c>
      <c r="P494" s="49">
        <f t="shared" si="214"/>
        <v>0</v>
      </c>
      <c r="Q494" s="17">
        <f t="shared" si="208"/>
        <v>604.4</v>
      </c>
    </row>
    <row r="495" spans="1:17" ht="58.5" customHeight="1" x14ac:dyDescent="0.3">
      <c r="A495" s="83" t="s">
        <v>588</v>
      </c>
      <c r="B495" s="52">
        <v>544</v>
      </c>
      <c r="C495" s="53">
        <v>10</v>
      </c>
      <c r="D495" s="53" t="s">
        <v>61</v>
      </c>
      <c r="E495" s="53" t="s">
        <v>307</v>
      </c>
      <c r="F495" s="53" t="s">
        <v>64</v>
      </c>
      <c r="G495" s="49">
        <f t="shared" si="214"/>
        <v>604.4</v>
      </c>
      <c r="H495" s="49">
        <f t="shared" si="214"/>
        <v>0</v>
      </c>
      <c r="I495" s="49">
        <f t="shared" si="214"/>
        <v>604.4</v>
      </c>
      <c r="J495" s="49">
        <f t="shared" si="214"/>
        <v>0</v>
      </c>
      <c r="K495" s="17">
        <f t="shared" si="200"/>
        <v>604.4</v>
      </c>
      <c r="L495" s="49">
        <f t="shared" si="214"/>
        <v>0</v>
      </c>
      <c r="M495" s="17">
        <f t="shared" si="206"/>
        <v>604.4</v>
      </c>
      <c r="N495" s="49">
        <f t="shared" si="214"/>
        <v>0</v>
      </c>
      <c r="O495" s="17">
        <f t="shared" si="207"/>
        <v>604.4</v>
      </c>
      <c r="P495" s="49">
        <f t="shared" si="214"/>
        <v>0</v>
      </c>
      <c r="Q495" s="17">
        <f t="shared" si="208"/>
        <v>604.4</v>
      </c>
    </row>
    <row r="496" spans="1:17" ht="30" customHeight="1" x14ac:dyDescent="0.3">
      <c r="A496" s="9" t="s">
        <v>308</v>
      </c>
      <c r="B496" s="52">
        <v>544</v>
      </c>
      <c r="C496" s="53">
        <v>10</v>
      </c>
      <c r="D496" s="53" t="s">
        <v>61</v>
      </c>
      <c r="E496" s="53" t="s">
        <v>307</v>
      </c>
      <c r="F496" s="53">
        <v>300</v>
      </c>
      <c r="G496" s="49">
        <f t="shared" si="214"/>
        <v>604.4</v>
      </c>
      <c r="H496" s="49">
        <f t="shared" si="214"/>
        <v>0</v>
      </c>
      <c r="I496" s="49">
        <f t="shared" si="214"/>
        <v>604.4</v>
      </c>
      <c r="J496" s="49">
        <f t="shared" si="214"/>
        <v>0</v>
      </c>
      <c r="K496" s="17">
        <f t="shared" si="200"/>
        <v>604.4</v>
      </c>
      <c r="L496" s="49">
        <f t="shared" si="214"/>
        <v>0</v>
      </c>
      <c r="M496" s="17">
        <f t="shared" si="206"/>
        <v>604.4</v>
      </c>
      <c r="N496" s="49">
        <f t="shared" si="214"/>
        <v>0</v>
      </c>
      <c r="O496" s="17">
        <f t="shared" si="207"/>
        <v>604.4</v>
      </c>
      <c r="P496" s="49">
        <f t="shared" si="214"/>
        <v>0</v>
      </c>
      <c r="Q496" s="17">
        <f t="shared" si="208"/>
        <v>604.4</v>
      </c>
    </row>
    <row r="497" spans="1:17" ht="30" x14ac:dyDescent="0.3">
      <c r="A497" s="9" t="s">
        <v>309</v>
      </c>
      <c r="B497" s="52">
        <v>544</v>
      </c>
      <c r="C497" s="53">
        <v>10</v>
      </c>
      <c r="D497" s="53" t="s">
        <v>61</v>
      </c>
      <c r="E497" s="53" t="s">
        <v>307</v>
      </c>
      <c r="F497" s="53">
        <v>310</v>
      </c>
      <c r="G497" s="49">
        <v>604.4</v>
      </c>
      <c r="H497" s="5"/>
      <c r="I497" s="17">
        <f t="shared" si="211"/>
        <v>604.4</v>
      </c>
      <c r="J497" s="49"/>
      <c r="K497" s="17">
        <f t="shared" si="200"/>
        <v>604.4</v>
      </c>
      <c r="L497" s="49"/>
      <c r="M497" s="17">
        <f t="shared" si="206"/>
        <v>604.4</v>
      </c>
      <c r="N497" s="49"/>
      <c r="O497" s="17">
        <f t="shared" si="207"/>
        <v>604.4</v>
      </c>
      <c r="P497" s="49"/>
      <c r="Q497" s="17">
        <f t="shared" si="208"/>
        <v>604.4</v>
      </c>
    </row>
    <row r="498" spans="1:17" ht="16.149999999999999" customHeight="1" x14ac:dyDescent="0.3">
      <c r="A498" s="9" t="s">
        <v>310</v>
      </c>
      <c r="B498" s="52">
        <v>544</v>
      </c>
      <c r="C498" s="53">
        <v>10</v>
      </c>
      <c r="D498" s="53" t="s">
        <v>78</v>
      </c>
      <c r="E498" s="53" t="s">
        <v>63</v>
      </c>
      <c r="F498" s="53" t="s">
        <v>64</v>
      </c>
      <c r="G498" s="49">
        <f t="shared" ref="G498:P503" si="215">G499</f>
        <v>3873.1</v>
      </c>
      <c r="H498" s="49">
        <f t="shared" si="215"/>
        <v>0</v>
      </c>
      <c r="I498" s="49">
        <f t="shared" si="215"/>
        <v>3873.1</v>
      </c>
      <c r="J498" s="49">
        <f t="shared" si="215"/>
        <v>0</v>
      </c>
      <c r="K498" s="17">
        <f t="shared" si="200"/>
        <v>3873.1</v>
      </c>
      <c r="L498" s="49">
        <f t="shared" si="215"/>
        <v>0</v>
      </c>
      <c r="M498" s="17">
        <f t="shared" si="206"/>
        <v>3873.1</v>
      </c>
      <c r="N498" s="49">
        <f t="shared" si="215"/>
        <v>0</v>
      </c>
      <c r="O498" s="17">
        <f t="shared" si="207"/>
        <v>3873.1</v>
      </c>
      <c r="P498" s="49">
        <f t="shared" si="215"/>
        <v>2102.9879999999998</v>
      </c>
      <c r="Q498" s="17">
        <f t="shared" si="208"/>
        <v>5976.0879999999997</v>
      </c>
    </row>
    <row r="499" spans="1:17" ht="45" x14ac:dyDescent="0.3">
      <c r="A499" s="9" t="s">
        <v>658</v>
      </c>
      <c r="B499" s="52">
        <v>544</v>
      </c>
      <c r="C499" s="53">
        <v>10</v>
      </c>
      <c r="D499" s="53" t="s">
        <v>78</v>
      </c>
      <c r="E499" s="53" t="s">
        <v>212</v>
      </c>
      <c r="F499" s="53" t="s">
        <v>64</v>
      </c>
      <c r="G499" s="49">
        <f t="shared" si="215"/>
        <v>3873.1</v>
      </c>
      <c r="H499" s="49">
        <f t="shared" si="215"/>
        <v>0</v>
      </c>
      <c r="I499" s="49">
        <f t="shared" si="215"/>
        <v>3873.1</v>
      </c>
      <c r="J499" s="49">
        <f t="shared" si="215"/>
        <v>0</v>
      </c>
      <c r="K499" s="17">
        <f t="shared" si="200"/>
        <v>3873.1</v>
      </c>
      <c r="L499" s="49">
        <f t="shared" si="215"/>
        <v>0</v>
      </c>
      <c r="M499" s="17">
        <f t="shared" si="206"/>
        <v>3873.1</v>
      </c>
      <c r="N499" s="49">
        <f t="shared" si="215"/>
        <v>0</v>
      </c>
      <c r="O499" s="17">
        <f t="shared" si="207"/>
        <v>3873.1</v>
      </c>
      <c r="P499" s="49">
        <f t="shared" si="215"/>
        <v>2102.9879999999998</v>
      </c>
      <c r="Q499" s="17">
        <f t="shared" si="208"/>
        <v>5976.0879999999997</v>
      </c>
    </row>
    <row r="500" spans="1:17" ht="17.25" customHeight="1" x14ac:dyDescent="0.3">
      <c r="A500" s="9" t="s">
        <v>235</v>
      </c>
      <c r="B500" s="52">
        <v>544</v>
      </c>
      <c r="C500" s="53">
        <v>10</v>
      </c>
      <c r="D500" s="53" t="s">
        <v>78</v>
      </c>
      <c r="E500" s="53" t="s">
        <v>213</v>
      </c>
      <c r="F500" s="53" t="s">
        <v>64</v>
      </c>
      <c r="G500" s="49">
        <f t="shared" si="215"/>
        <v>3873.1</v>
      </c>
      <c r="H500" s="49">
        <f t="shared" si="215"/>
        <v>0</v>
      </c>
      <c r="I500" s="49">
        <f t="shared" si="215"/>
        <v>3873.1</v>
      </c>
      <c r="J500" s="49">
        <f t="shared" si="215"/>
        <v>0</v>
      </c>
      <c r="K500" s="17">
        <f t="shared" si="200"/>
        <v>3873.1</v>
      </c>
      <c r="L500" s="49">
        <f t="shared" si="215"/>
        <v>0</v>
      </c>
      <c r="M500" s="17">
        <f t="shared" si="206"/>
        <v>3873.1</v>
      </c>
      <c r="N500" s="49">
        <f t="shared" si="215"/>
        <v>0</v>
      </c>
      <c r="O500" s="17">
        <f t="shared" si="207"/>
        <v>3873.1</v>
      </c>
      <c r="P500" s="49">
        <f t="shared" si="215"/>
        <v>2102.9879999999998</v>
      </c>
      <c r="Q500" s="17">
        <f t="shared" si="208"/>
        <v>5976.0879999999997</v>
      </c>
    </row>
    <row r="501" spans="1:17" ht="30" x14ac:dyDescent="0.3">
      <c r="A501" s="9" t="s">
        <v>254</v>
      </c>
      <c r="B501" s="52">
        <v>544</v>
      </c>
      <c r="C501" s="53">
        <v>10</v>
      </c>
      <c r="D501" s="53" t="s">
        <v>78</v>
      </c>
      <c r="E501" s="53" t="s">
        <v>215</v>
      </c>
      <c r="F501" s="53" t="s">
        <v>64</v>
      </c>
      <c r="G501" s="49">
        <f t="shared" si="215"/>
        <v>3873.1</v>
      </c>
      <c r="H501" s="49">
        <f t="shared" si="215"/>
        <v>0</v>
      </c>
      <c r="I501" s="49">
        <f t="shared" si="215"/>
        <v>3873.1</v>
      </c>
      <c r="J501" s="49">
        <f t="shared" si="215"/>
        <v>0</v>
      </c>
      <c r="K501" s="17">
        <f t="shared" si="200"/>
        <v>3873.1</v>
      </c>
      <c r="L501" s="49">
        <f t="shared" si="215"/>
        <v>0</v>
      </c>
      <c r="M501" s="17">
        <f t="shared" si="206"/>
        <v>3873.1</v>
      </c>
      <c r="N501" s="49">
        <f t="shared" si="215"/>
        <v>0</v>
      </c>
      <c r="O501" s="17">
        <f t="shared" si="207"/>
        <v>3873.1</v>
      </c>
      <c r="P501" s="49">
        <f t="shared" si="215"/>
        <v>2102.9879999999998</v>
      </c>
      <c r="Q501" s="17">
        <f t="shared" si="208"/>
        <v>5976.0879999999997</v>
      </c>
    </row>
    <row r="502" spans="1:17" ht="30" x14ac:dyDescent="0.3">
      <c r="A502" s="9" t="s">
        <v>311</v>
      </c>
      <c r="B502" s="52">
        <v>544</v>
      </c>
      <c r="C502" s="53">
        <v>10</v>
      </c>
      <c r="D502" s="53" t="s">
        <v>78</v>
      </c>
      <c r="E502" s="53" t="s">
        <v>784</v>
      </c>
      <c r="F502" s="53" t="s">
        <v>64</v>
      </c>
      <c r="G502" s="49">
        <f t="shared" si="215"/>
        <v>3873.1</v>
      </c>
      <c r="H502" s="49">
        <f t="shared" si="215"/>
        <v>0</v>
      </c>
      <c r="I502" s="49">
        <f t="shared" si="215"/>
        <v>3873.1</v>
      </c>
      <c r="J502" s="49">
        <f t="shared" si="215"/>
        <v>0</v>
      </c>
      <c r="K502" s="17">
        <f t="shared" si="200"/>
        <v>3873.1</v>
      </c>
      <c r="L502" s="49">
        <f t="shared" si="215"/>
        <v>0</v>
      </c>
      <c r="M502" s="17">
        <f t="shared" si="206"/>
        <v>3873.1</v>
      </c>
      <c r="N502" s="49">
        <f t="shared" si="215"/>
        <v>0</v>
      </c>
      <c r="O502" s="17">
        <f t="shared" si="207"/>
        <v>3873.1</v>
      </c>
      <c r="P502" s="49">
        <f t="shared" si="215"/>
        <v>2102.9879999999998</v>
      </c>
      <c r="Q502" s="17">
        <f t="shared" si="208"/>
        <v>5976.0879999999997</v>
      </c>
    </row>
    <row r="503" spans="1:17" ht="46.5" customHeight="1" x14ac:dyDescent="0.3">
      <c r="A503" s="9" t="s">
        <v>166</v>
      </c>
      <c r="B503" s="52">
        <v>544</v>
      </c>
      <c r="C503" s="53">
        <v>10</v>
      </c>
      <c r="D503" s="53" t="s">
        <v>78</v>
      </c>
      <c r="E503" s="53" t="s">
        <v>784</v>
      </c>
      <c r="F503" s="53">
        <v>600</v>
      </c>
      <c r="G503" s="49">
        <f t="shared" si="215"/>
        <v>3873.1</v>
      </c>
      <c r="H503" s="49">
        <f t="shared" si="215"/>
        <v>0</v>
      </c>
      <c r="I503" s="49">
        <f t="shared" si="215"/>
        <v>3873.1</v>
      </c>
      <c r="J503" s="49">
        <f t="shared" si="215"/>
        <v>0</v>
      </c>
      <c r="K503" s="17">
        <f t="shared" si="200"/>
        <v>3873.1</v>
      </c>
      <c r="L503" s="49">
        <f t="shared" si="215"/>
        <v>0</v>
      </c>
      <c r="M503" s="17">
        <f t="shared" si="206"/>
        <v>3873.1</v>
      </c>
      <c r="N503" s="49">
        <f t="shared" si="215"/>
        <v>0</v>
      </c>
      <c r="O503" s="17">
        <f t="shared" si="207"/>
        <v>3873.1</v>
      </c>
      <c r="P503" s="49">
        <f t="shared" si="215"/>
        <v>2102.9879999999998</v>
      </c>
      <c r="Q503" s="17">
        <f t="shared" si="208"/>
        <v>5976.0879999999997</v>
      </c>
    </row>
    <row r="504" spans="1:17" ht="16.5" customHeight="1" x14ac:dyDescent="0.3">
      <c r="A504" s="9" t="s">
        <v>174</v>
      </c>
      <c r="B504" s="52">
        <v>544</v>
      </c>
      <c r="C504" s="53">
        <v>10</v>
      </c>
      <c r="D504" s="53" t="s">
        <v>78</v>
      </c>
      <c r="E504" s="53" t="s">
        <v>784</v>
      </c>
      <c r="F504" s="53">
        <v>610</v>
      </c>
      <c r="G504" s="49">
        <v>3873.1</v>
      </c>
      <c r="H504" s="5"/>
      <c r="I504" s="17">
        <f t="shared" si="211"/>
        <v>3873.1</v>
      </c>
      <c r="J504" s="49"/>
      <c r="K504" s="17">
        <f t="shared" si="200"/>
        <v>3873.1</v>
      </c>
      <c r="L504" s="49"/>
      <c r="M504" s="17">
        <f t="shared" si="206"/>
        <v>3873.1</v>
      </c>
      <c r="N504" s="49"/>
      <c r="O504" s="17">
        <f t="shared" si="207"/>
        <v>3873.1</v>
      </c>
      <c r="P504" s="49">
        <v>2102.9879999999998</v>
      </c>
      <c r="Q504" s="17">
        <f t="shared" si="208"/>
        <v>5976.0879999999997</v>
      </c>
    </row>
    <row r="505" spans="1:17" x14ac:dyDescent="0.3">
      <c r="A505" s="9" t="s">
        <v>324</v>
      </c>
      <c r="B505" s="52">
        <v>544</v>
      </c>
      <c r="C505" s="53">
        <v>10</v>
      </c>
      <c r="D505" s="53" t="s">
        <v>90</v>
      </c>
      <c r="E505" s="53" t="s">
        <v>63</v>
      </c>
      <c r="F505" s="53" t="s">
        <v>64</v>
      </c>
      <c r="G505" s="49">
        <f t="shared" ref="G505:P510" si="216">G506</f>
        <v>2900</v>
      </c>
      <c r="H505" s="49">
        <f t="shared" si="216"/>
        <v>0</v>
      </c>
      <c r="I505" s="49">
        <f t="shared" si="216"/>
        <v>2900</v>
      </c>
      <c r="J505" s="49">
        <f t="shared" si="216"/>
        <v>0</v>
      </c>
      <c r="K505" s="17">
        <f t="shared" si="200"/>
        <v>2900</v>
      </c>
      <c r="L505" s="49">
        <f t="shared" si="216"/>
        <v>0</v>
      </c>
      <c r="M505" s="17">
        <f t="shared" si="206"/>
        <v>2900</v>
      </c>
      <c r="N505" s="49">
        <f t="shared" si="216"/>
        <v>0</v>
      </c>
      <c r="O505" s="17">
        <f t="shared" si="207"/>
        <v>2900</v>
      </c>
      <c r="P505" s="49">
        <f t="shared" si="216"/>
        <v>0</v>
      </c>
      <c r="Q505" s="17">
        <f t="shared" si="208"/>
        <v>2900</v>
      </c>
    </row>
    <row r="506" spans="1:17" ht="45.6" customHeight="1" x14ac:dyDescent="0.3">
      <c r="A506" s="9" t="s">
        <v>658</v>
      </c>
      <c r="B506" s="52">
        <v>544</v>
      </c>
      <c r="C506" s="53">
        <v>10</v>
      </c>
      <c r="D506" s="53" t="s">
        <v>90</v>
      </c>
      <c r="E506" s="53" t="s">
        <v>212</v>
      </c>
      <c r="F506" s="53" t="s">
        <v>64</v>
      </c>
      <c r="G506" s="49">
        <f t="shared" si="216"/>
        <v>2900</v>
      </c>
      <c r="H506" s="49">
        <f t="shared" si="216"/>
        <v>0</v>
      </c>
      <c r="I506" s="49">
        <f t="shared" si="216"/>
        <v>2900</v>
      </c>
      <c r="J506" s="49">
        <f t="shared" si="216"/>
        <v>0</v>
      </c>
      <c r="K506" s="17">
        <f t="shared" si="200"/>
        <v>2900</v>
      </c>
      <c r="L506" s="49">
        <f t="shared" si="216"/>
        <v>0</v>
      </c>
      <c r="M506" s="17">
        <f t="shared" si="206"/>
        <v>2900</v>
      </c>
      <c r="N506" s="49">
        <f t="shared" si="216"/>
        <v>0</v>
      </c>
      <c r="O506" s="17">
        <f t="shared" si="207"/>
        <v>2900</v>
      </c>
      <c r="P506" s="49">
        <f t="shared" si="216"/>
        <v>0</v>
      </c>
      <c r="Q506" s="17">
        <f t="shared" si="208"/>
        <v>2900</v>
      </c>
    </row>
    <row r="507" spans="1:17" ht="28.9" customHeight="1" x14ac:dyDescent="0.3">
      <c r="A507" s="9" t="s">
        <v>418</v>
      </c>
      <c r="B507" s="52">
        <v>544</v>
      </c>
      <c r="C507" s="53">
        <v>10</v>
      </c>
      <c r="D507" s="53" t="s">
        <v>90</v>
      </c>
      <c r="E507" s="53" t="s">
        <v>787</v>
      </c>
      <c r="F507" s="53" t="s">
        <v>64</v>
      </c>
      <c r="G507" s="49">
        <f t="shared" si="216"/>
        <v>2900</v>
      </c>
      <c r="H507" s="49">
        <f t="shared" si="216"/>
        <v>0</v>
      </c>
      <c r="I507" s="49">
        <f t="shared" si="216"/>
        <v>2900</v>
      </c>
      <c r="J507" s="49">
        <f t="shared" si="216"/>
        <v>0</v>
      </c>
      <c r="K507" s="17">
        <f t="shared" si="200"/>
        <v>2900</v>
      </c>
      <c r="L507" s="49">
        <f t="shared" si="216"/>
        <v>0</v>
      </c>
      <c r="M507" s="17">
        <f t="shared" si="206"/>
        <v>2900</v>
      </c>
      <c r="N507" s="49">
        <f t="shared" si="216"/>
        <v>0</v>
      </c>
      <c r="O507" s="17">
        <f t="shared" si="207"/>
        <v>2900</v>
      </c>
      <c r="P507" s="49">
        <f t="shared" si="216"/>
        <v>0</v>
      </c>
      <c r="Q507" s="17">
        <f t="shared" si="208"/>
        <v>2900</v>
      </c>
    </row>
    <row r="508" spans="1:17" ht="85.15" customHeight="1" x14ac:dyDescent="0.3">
      <c r="A508" s="9" t="s">
        <v>419</v>
      </c>
      <c r="B508" s="52">
        <v>544</v>
      </c>
      <c r="C508" s="53">
        <v>10</v>
      </c>
      <c r="D508" s="53" t="s">
        <v>90</v>
      </c>
      <c r="E508" s="53" t="s">
        <v>786</v>
      </c>
      <c r="F508" s="53" t="s">
        <v>64</v>
      </c>
      <c r="G508" s="49">
        <f t="shared" si="216"/>
        <v>2900</v>
      </c>
      <c r="H508" s="49">
        <f t="shared" si="216"/>
        <v>0</v>
      </c>
      <c r="I508" s="49">
        <f t="shared" si="216"/>
        <v>2900</v>
      </c>
      <c r="J508" s="49">
        <f t="shared" si="216"/>
        <v>0</v>
      </c>
      <c r="K508" s="17">
        <f t="shared" si="200"/>
        <v>2900</v>
      </c>
      <c r="L508" s="49">
        <f t="shared" si="216"/>
        <v>0</v>
      </c>
      <c r="M508" s="17">
        <f t="shared" si="206"/>
        <v>2900</v>
      </c>
      <c r="N508" s="49">
        <f t="shared" si="216"/>
        <v>0</v>
      </c>
      <c r="O508" s="17">
        <f t="shared" si="207"/>
        <v>2900</v>
      </c>
      <c r="P508" s="49">
        <f t="shared" si="216"/>
        <v>0</v>
      </c>
      <c r="Q508" s="17">
        <f t="shared" si="208"/>
        <v>2900</v>
      </c>
    </row>
    <row r="509" spans="1:17" ht="48" customHeight="1" x14ac:dyDescent="0.3">
      <c r="A509" s="9" t="s">
        <v>420</v>
      </c>
      <c r="B509" s="52">
        <v>544</v>
      </c>
      <c r="C509" s="53">
        <v>10</v>
      </c>
      <c r="D509" s="53" t="s">
        <v>90</v>
      </c>
      <c r="E509" s="53" t="s">
        <v>785</v>
      </c>
      <c r="F509" s="53" t="s">
        <v>64</v>
      </c>
      <c r="G509" s="49">
        <f t="shared" si="216"/>
        <v>2900</v>
      </c>
      <c r="H509" s="49">
        <f t="shared" si="216"/>
        <v>0</v>
      </c>
      <c r="I509" s="49">
        <f t="shared" si="216"/>
        <v>2900</v>
      </c>
      <c r="J509" s="49">
        <f t="shared" si="216"/>
        <v>0</v>
      </c>
      <c r="K509" s="17">
        <f t="shared" si="200"/>
        <v>2900</v>
      </c>
      <c r="L509" s="49">
        <f t="shared" si="216"/>
        <v>0</v>
      </c>
      <c r="M509" s="17">
        <f t="shared" si="206"/>
        <v>2900</v>
      </c>
      <c r="N509" s="49">
        <f t="shared" si="216"/>
        <v>0</v>
      </c>
      <c r="O509" s="17">
        <f t="shared" si="207"/>
        <v>2900</v>
      </c>
      <c r="P509" s="49">
        <f t="shared" si="216"/>
        <v>0</v>
      </c>
      <c r="Q509" s="17">
        <f t="shared" si="208"/>
        <v>2900</v>
      </c>
    </row>
    <row r="510" spans="1:17" ht="30" x14ac:dyDescent="0.3">
      <c r="A510" s="9" t="s">
        <v>308</v>
      </c>
      <c r="B510" s="52">
        <v>544</v>
      </c>
      <c r="C510" s="53">
        <v>10</v>
      </c>
      <c r="D510" s="53" t="s">
        <v>90</v>
      </c>
      <c r="E510" s="53" t="s">
        <v>785</v>
      </c>
      <c r="F510" s="53">
        <v>300</v>
      </c>
      <c r="G510" s="49">
        <f t="shared" si="216"/>
        <v>2900</v>
      </c>
      <c r="H510" s="49">
        <f t="shared" si="216"/>
        <v>0</v>
      </c>
      <c r="I510" s="49">
        <f t="shared" si="216"/>
        <v>2900</v>
      </c>
      <c r="J510" s="49">
        <f t="shared" si="216"/>
        <v>0</v>
      </c>
      <c r="K510" s="17">
        <f t="shared" si="200"/>
        <v>2900</v>
      </c>
      <c r="L510" s="49">
        <f t="shared" si="216"/>
        <v>0</v>
      </c>
      <c r="M510" s="17">
        <f t="shared" si="206"/>
        <v>2900</v>
      </c>
      <c r="N510" s="49">
        <f t="shared" si="216"/>
        <v>0</v>
      </c>
      <c r="O510" s="17">
        <f t="shared" si="207"/>
        <v>2900</v>
      </c>
      <c r="P510" s="49">
        <f t="shared" si="216"/>
        <v>0</v>
      </c>
      <c r="Q510" s="17">
        <f t="shared" si="208"/>
        <v>2900</v>
      </c>
    </row>
    <row r="511" spans="1:17" ht="30.6" customHeight="1" x14ac:dyDescent="0.3">
      <c r="A511" s="9" t="s">
        <v>313</v>
      </c>
      <c r="B511" s="52">
        <v>544</v>
      </c>
      <c r="C511" s="53">
        <v>10</v>
      </c>
      <c r="D511" s="53" t="s">
        <v>90</v>
      </c>
      <c r="E511" s="53" t="s">
        <v>803</v>
      </c>
      <c r="F511" s="53" t="s">
        <v>575</v>
      </c>
      <c r="G511" s="49">
        <v>2900</v>
      </c>
      <c r="H511" s="5"/>
      <c r="I511" s="17">
        <f>G511+H511</f>
        <v>2900</v>
      </c>
      <c r="J511" s="49"/>
      <c r="K511" s="17">
        <f t="shared" si="200"/>
        <v>2900</v>
      </c>
      <c r="L511" s="49"/>
      <c r="M511" s="17">
        <f t="shared" si="206"/>
        <v>2900</v>
      </c>
      <c r="N511" s="49"/>
      <c r="O511" s="17">
        <f t="shared" si="207"/>
        <v>2900</v>
      </c>
      <c r="P511" s="49"/>
      <c r="Q511" s="17">
        <f t="shared" si="208"/>
        <v>2900</v>
      </c>
    </row>
    <row r="512" spans="1:17" ht="29.25" customHeight="1" x14ac:dyDescent="0.3">
      <c r="A512" s="8" t="s">
        <v>421</v>
      </c>
      <c r="B512" s="54">
        <v>545</v>
      </c>
      <c r="C512" s="54" t="s">
        <v>62</v>
      </c>
      <c r="D512" s="54" t="s">
        <v>62</v>
      </c>
      <c r="E512" s="74" t="s">
        <v>63</v>
      </c>
      <c r="F512" s="74" t="s">
        <v>64</v>
      </c>
      <c r="G512" s="3">
        <f t="shared" ref="G512:P516" si="217">G513</f>
        <v>5395</v>
      </c>
      <c r="H512" s="3">
        <f t="shared" si="217"/>
        <v>0</v>
      </c>
      <c r="I512" s="3">
        <f t="shared" si="217"/>
        <v>5395</v>
      </c>
      <c r="J512" s="3">
        <f t="shared" si="217"/>
        <v>0</v>
      </c>
      <c r="K512" s="21">
        <f t="shared" si="200"/>
        <v>5395</v>
      </c>
      <c r="L512" s="3">
        <f t="shared" si="217"/>
        <v>0</v>
      </c>
      <c r="M512" s="21">
        <f t="shared" si="206"/>
        <v>5395</v>
      </c>
      <c r="N512" s="3">
        <f t="shared" si="217"/>
        <v>0</v>
      </c>
      <c r="O512" s="21">
        <f t="shared" si="207"/>
        <v>5395</v>
      </c>
      <c r="P512" s="3">
        <f t="shared" si="217"/>
        <v>0</v>
      </c>
      <c r="Q512" s="21">
        <f t="shared" si="208"/>
        <v>5395</v>
      </c>
    </row>
    <row r="513" spans="1:17" x14ac:dyDescent="0.3">
      <c r="A513" s="8" t="s">
        <v>60</v>
      </c>
      <c r="B513" s="54">
        <v>545</v>
      </c>
      <c r="C513" s="54" t="s">
        <v>61</v>
      </c>
      <c r="D513" s="54" t="s">
        <v>62</v>
      </c>
      <c r="E513" s="74" t="s">
        <v>63</v>
      </c>
      <c r="F513" s="74" t="s">
        <v>64</v>
      </c>
      <c r="G513" s="3">
        <f t="shared" si="217"/>
        <v>5395</v>
      </c>
      <c r="H513" s="3">
        <f t="shared" si="217"/>
        <v>0</v>
      </c>
      <c r="I513" s="3">
        <f t="shared" si="217"/>
        <v>5395</v>
      </c>
      <c r="J513" s="3">
        <f t="shared" si="217"/>
        <v>0</v>
      </c>
      <c r="K513" s="21">
        <f t="shared" si="200"/>
        <v>5395</v>
      </c>
      <c r="L513" s="3">
        <f t="shared" si="217"/>
        <v>0</v>
      </c>
      <c r="M513" s="21">
        <f t="shared" si="206"/>
        <v>5395</v>
      </c>
      <c r="N513" s="3">
        <f t="shared" si="217"/>
        <v>0</v>
      </c>
      <c r="O513" s="21">
        <f t="shared" si="207"/>
        <v>5395</v>
      </c>
      <c r="P513" s="3">
        <f t="shared" si="217"/>
        <v>0</v>
      </c>
      <c r="Q513" s="21">
        <f t="shared" si="208"/>
        <v>5395</v>
      </c>
    </row>
    <row r="514" spans="1:17" ht="19.149999999999999" customHeight="1" x14ac:dyDescent="0.3">
      <c r="A514" s="9" t="s">
        <v>118</v>
      </c>
      <c r="B514" s="52">
        <v>545</v>
      </c>
      <c r="C514" s="52" t="s">
        <v>61</v>
      </c>
      <c r="D514" s="52">
        <v>13</v>
      </c>
      <c r="E514" s="53" t="s">
        <v>63</v>
      </c>
      <c r="F514" s="53" t="s">
        <v>64</v>
      </c>
      <c r="G514" s="49">
        <f t="shared" si="217"/>
        <v>5395</v>
      </c>
      <c r="H514" s="49">
        <f t="shared" si="217"/>
        <v>0</v>
      </c>
      <c r="I514" s="49">
        <f t="shared" si="217"/>
        <v>5395</v>
      </c>
      <c r="J514" s="49">
        <f t="shared" si="217"/>
        <v>0</v>
      </c>
      <c r="K514" s="17">
        <f t="shared" si="200"/>
        <v>5395</v>
      </c>
      <c r="L514" s="49">
        <f t="shared" si="217"/>
        <v>0</v>
      </c>
      <c r="M514" s="17">
        <f t="shared" si="206"/>
        <v>5395</v>
      </c>
      <c r="N514" s="49">
        <f t="shared" si="217"/>
        <v>0</v>
      </c>
      <c r="O514" s="17">
        <f t="shared" si="207"/>
        <v>5395</v>
      </c>
      <c r="P514" s="49">
        <f t="shared" si="217"/>
        <v>0</v>
      </c>
      <c r="Q514" s="17">
        <f t="shared" si="208"/>
        <v>5395</v>
      </c>
    </row>
    <row r="515" spans="1:17" ht="17.45" customHeight="1" x14ac:dyDescent="0.3">
      <c r="A515" s="9" t="s">
        <v>376</v>
      </c>
      <c r="B515" s="52">
        <v>545</v>
      </c>
      <c r="C515" s="52" t="s">
        <v>61</v>
      </c>
      <c r="D515" s="52">
        <v>13</v>
      </c>
      <c r="E515" s="53" t="s">
        <v>110</v>
      </c>
      <c r="F515" s="53" t="s">
        <v>64</v>
      </c>
      <c r="G515" s="49">
        <f t="shared" si="217"/>
        <v>5395</v>
      </c>
      <c r="H515" s="49">
        <f t="shared" si="217"/>
        <v>0</v>
      </c>
      <c r="I515" s="49">
        <f t="shared" si="217"/>
        <v>5395</v>
      </c>
      <c r="J515" s="49">
        <f t="shared" si="217"/>
        <v>0</v>
      </c>
      <c r="K515" s="17">
        <f t="shared" si="200"/>
        <v>5395</v>
      </c>
      <c r="L515" s="49">
        <f t="shared" si="217"/>
        <v>0</v>
      </c>
      <c r="M515" s="17">
        <f t="shared" si="206"/>
        <v>5395</v>
      </c>
      <c r="N515" s="49">
        <f t="shared" si="217"/>
        <v>0</v>
      </c>
      <c r="O515" s="17">
        <f t="shared" si="207"/>
        <v>5395</v>
      </c>
      <c r="P515" s="49">
        <f t="shared" si="217"/>
        <v>0</v>
      </c>
      <c r="Q515" s="17">
        <f t="shared" si="208"/>
        <v>5395</v>
      </c>
    </row>
    <row r="516" spans="1:17" ht="18" customHeight="1" x14ac:dyDescent="0.3">
      <c r="A516" s="9" t="s">
        <v>111</v>
      </c>
      <c r="B516" s="52">
        <v>545</v>
      </c>
      <c r="C516" s="52" t="s">
        <v>61</v>
      </c>
      <c r="D516" s="52">
        <v>13</v>
      </c>
      <c r="E516" s="53" t="s">
        <v>112</v>
      </c>
      <c r="F516" s="53" t="s">
        <v>64</v>
      </c>
      <c r="G516" s="49">
        <f t="shared" si="217"/>
        <v>5395</v>
      </c>
      <c r="H516" s="49">
        <f t="shared" si="217"/>
        <v>0</v>
      </c>
      <c r="I516" s="49">
        <f t="shared" si="217"/>
        <v>5395</v>
      </c>
      <c r="J516" s="49">
        <f t="shared" si="217"/>
        <v>0</v>
      </c>
      <c r="K516" s="17">
        <f t="shared" si="200"/>
        <v>5395</v>
      </c>
      <c r="L516" s="49">
        <f t="shared" si="217"/>
        <v>0</v>
      </c>
      <c r="M516" s="17">
        <f t="shared" si="206"/>
        <v>5395</v>
      </c>
      <c r="N516" s="49">
        <f t="shared" si="217"/>
        <v>0</v>
      </c>
      <c r="O516" s="17">
        <f t="shared" si="207"/>
        <v>5395</v>
      </c>
      <c r="P516" s="49">
        <f t="shared" si="217"/>
        <v>0</v>
      </c>
      <c r="Q516" s="17">
        <f t="shared" si="208"/>
        <v>5395</v>
      </c>
    </row>
    <row r="517" spans="1:17" ht="90" x14ac:dyDescent="0.3">
      <c r="A517" s="9" t="s">
        <v>753</v>
      </c>
      <c r="B517" s="52">
        <v>545</v>
      </c>
      <c r="C517" s="52" t="s">
        <v>61</v>
      </c>
      <c r="D517" s="52">
        <v>13</v>
      </c>
      <c r="E517" s="53" t="s">
        <v>129</v>
      </c>
      <c r="F517" s="53" t="s">
        <v>64</v>
      </c>
      <c r="G517" s="49">
        <f>G518+G520</f>
        <v>5395</v>
      </c>
      <c r="H517" s="49">
        <f t="shared" ref="H517:I517" si="218">H518+H520</f>
        <v>0</v>
      </c>
      <c r="I517" s="49">
        <f t="shared" si="218"/>
        <v>5395</v>
      </c>
      <c r="J517" s="49">
        <f>J518+J520+J522</f>
        <v>0</v>
      </c>
      <c r="K517" s="17">
        <f t="shared" si="200"/>
        <v>5395</v>
      </c>
      <c r="L517" s="49">
        <f>L518+L520+L522</f>
        <v>0</v>
      </c>
      <c r="M517" s="17">
        <f t="shared" si="206"/>
        <v>5395</v>
      </c>
      <c r="N517" s="49">
        <f>N518+N520+N522</f>
        <v>0</v>
      </c>
      <c r="O517" s="17">
        <f t="shared" si="207"/>
        <v>5395</v>
      </c>
      <c r="P517" s="49">
        <f>P518+P520+P522</f>
        <v>0</v>
      </c>
      <c r="Q517" s="17">
        <f t="shared" si="208"/>
        <v>5395</v>
      </c>
    </row>
    <row r="518" spans="1:17" ht="90" x14ac:dyDescent="0.3">
      <c r="A518" s="9" t="s">
        <v>73</v>
      </c>
      <c r="B518" s="52">
        <v>545</v>
      </c>
      <c r="C518" s="52" t="s">
        <v>61</v>
      </c>
      <c r="D518" s="52">
        <v>13</v>
      </c>
      <c r="E518" s="53" t="s">
        <v>129</v>
      </c>
      <c r="F518" s="53">
        <v>100</v>
      </c>
      <c r="G518" s="49">
        <f>G519</f>
        <v>4733.6000000000004</v>
      </c>
      <c r="H518" s="49">
        <f t="shared" ref="H518:I518" si="219">H519</f>
        <v>0</v>
      </c>
      <c r="I518" s="49">
        <f t="shared" si="219"/>
        <v>4733.6000000000004</v>
      </c>
      <c r="J518" s="49">
        <f>J519</f>
        <v>0</v>
      </c>
      <c r="K518" s="17">
        <f t="shared" si="200"/>
        <v>4733.6000000000004</v>
      </c>
      <c r="L518" s="49">
        <f>L519</f>
        <v>0</v>
      </c>
      <c r="M518" s="17">
        <f t="shared" si="206"/>
        <v>4733.6000000000004</v>
      </c>
      <c r="N518" s="49">
        <f>N519</f>
        <v>0</v>
      </c>
      <c r="O518" s="17">
        <f t="shared" si="207"/>
        <v>4733.6000000000004</v>
      </c>
      <c r="P518" s="49">
        <f>P519</f>
        <v>0</v>
      </c>
      <c r="Q518" s="17">
        <f t="shared" si="208"/>
        <v>4733.6000000000004</v>
      </c>
    </row>
    <row r="519" spans="1:17" ht="28.9" customHeight="1" x14ac:dyDescent="0.3">
      <c r="A519" s="9" t="s">
        <v>130</v>
      </c>
      <c r="B519" s="52">
        <v>545</v>
      </c>
      <c r="C519" s="52" t="s">
        <v>61</v>
      </c>
      <c r="D519" s="52">
        <v>13</v>
      </c>
      <c r="E519" s="53" t="s">
        <v>129</v>
      </c>
      <c r="F519" s="53">
        <v>110</v>
      </c>
      <c r="G519" s="49">
        <v>4733.6000000000004</v>
      </c>
      <c r="H519" s="5"/>
      <c r="I519" s="17">
        <f t="shared" si="211"/>
        <v>4733.6000000000004</v>
      </c>
      <c r="J519" s="49"/>
      <c r="K519" s="17">
        <f t="shared" si="200"/>
        <v>4733.6000000000004</v>
      </c>
      <c r="L519" s="49"/>
      <c r="M519" s="17">
        <f t="shared" si="206"/>
        <v>4733.6000000000004</v>
      </c>
      <c r="N519" s="49"/>
      <c r="O519" s="17">
        <f t="shared" si="207"/>
        <v>4733.6000000000004</v>
      </c>
      <c r="P519" s="49"/>
      <c r="Q519" s="17">
        <f t="shared" si="208"/>
        <v>4733.6000000000004</v>
      </c>
    </row>
    <row r="520" spans="1:17" ht="30" x14ac:dyDescent="0.3">
      <c r="A520" s="9" t="s">
        <v>85</v>
      </c>
      <c r="B520" s="52">
        <v>545</v>
      </c>
      <c r="C520" s="52" t="s">
        <v>61</v>
      </c>
      <c r="D520" s="52">
        <v>13</v>
      </c>
      <c r="E520" s="53" t="s">
        <v>129</v>
      </c>
      <c r="F520" s="53">
        <v>200</v>
      </c>
      <c r="G520" s="49">
        <f>G521</f>
        <v>661.4</v>
      </c>
      <c r="H520" s="49">
        <f t="shared" ref="H520:I520" si="220">H521</f>
        <v>0</v>
      </c>
      <c r="I520" s="49">
        <f t="shared" si="220"/>
        <v>661.4</v>
      </c>
      <c r="J520" s="49">
        <f>J521</f>
        <v>0</v>
      </c>
      <c r="K520" s="17">
        <f t="shared" si="200"/>
        <v>661.4</v>
      </c>
      <c r="L520" s="49">
        <f>L521</f>
        <v>0</v>
      </c>
      <c r="M520" s="17">
        <f t="shared" si="206"/>
        <v>661.4</v>
      </c>
      <c r="N520" s="49">
        <f>N521</f>
        <v>-1.5</v>
      </c>
      <c r="O520" s="17">
        <f t="shared" si="207"/>
        <v>659.9</v>
      </c>
      <c r="P520" s="49">
        <f>P521</f>
        <v>0</v>
      </c>
      <c r="Q520" s="17">
        <f t="shared" si="208"/>
        <v>659.9</v>
      </c>
    </row>
    <row r="521" spans="1:17" ht="45" x14ac:dyDescent="0.3">
      <c r="A521" s="9" t="s">
        <v>86</v>
      </c>
      <c r="B521" s="52">
        <v>545</v>
      </c>
      <c r="C521" s="52" t="s">
        <v>61</v>
      </c>
      <c r="D521" s="52">
        <v>13</v>
      </c>
      <c r="E521" s="53" t="s">
        <v>129</v>
      </c>
      <c r="F521" s="53">
        <v>240</v>
      </c>
      <c r="G521" s="49">
        <v>661.4</v>
      </c>
      <c r="H521" s="5"/>
      <c r="I521" s="17">
        <f t="shared" si="211"/>
        <v>661.4</v>
      </c>
      <c r="J521" s="49"/>
      <c r="K521" s="17">
        <f t="shared" si="200"/>
        <v>661.4</v>
      </c>
      <c r="L521" s="49"/>
      <c r="M521" s="17">
        <f t="shared" si="206"/>
        <v>661.4</v>
      </c>
      <c r="N521" s="49">
        <v>-1.5</v>
      </c>
      <c r="O521" s="17">
        <f t="shared" si="207"/>
        <v>659.9</v>
      </c>
      <c r="P521" s="49"/>
      <c r="Q521" s="17">
        <f t="shared" si="208"/>
        <v>659.9</v>
      </c>
    </row>
    <row r="522" spans="1:17" ht="21" customHeight="1" x14ac:dyDescent="0.3">
      <c r="A522" s="9" t="s">
        <v>87</v>
      </c>
      <c r="B522" s="52">
        <v>545</v>
      </c>
      <c r="C522" s="52" t="s">
        <v>61</v>
      </c>
      <c r="D522" s="52">
        <v>13</v>
      </c>
      <c r="E522" s="53" t="s">
        <v>129</v>
      </c>
      <c r="F522" s="53">
        <v>800</v>
      </c>
      <c r="G522" s="49"/>
      <c r="H522" s="5"/>
      <c r="I522" s="17">
        <f t="shared" si="211"/>
        <v>0</v>
      </c>
      <c r="J522" s="49">
        <f>J523</f>
        <v>0</v>
      </c>
      <c r="K522" s="17">
        <f t="shared" si="200"/>
        <v>0</v>
      </c>
      <c r="L522" s="49">
        <f>L523</f>
        <v>0</v>
      </c>
      <c r="M522" s="17">
        <f t="shared" si="206"/>
        <v>0</v>
      </c>
      <c r="N522" s="49">
        <f>N523</f>
        <v>1.5</v>
      </c>
      <c r="O522" s="17">
        <f t="shared" si="207"/>
        <v>1.5</v>
      </c>
      <c r="P522" s="49">
        <f>P523</f>
        <v>0</v>
      </c>
      <c r="Q522" s="17">
        <f t="shared" si="208"/>
        <v>1.5</v>
      </c>
    </row>
    <row r="523" spans="1:17" ht="19.149999999999999" customHeight="1" x14ac:dyDescent="0.3">
      <c r="A523" s="9" t="s">
        <v>88</v>
      </c>
      <c r="B523" s="52">
        <v>545</v>
      </c>
      <c r="C523" s="52" t="s">
        <v>61</v>
      </c>
      <c r="D523" s="52">
        <v>13</v>
      </c>
      <c r="E523" s="53" t="s">
        <v>129</v>
      </c>
      <c r="F523" s="53">
        <v>850</v>
      </c>
      <c r="G523" s="49"/>
      <c r="H523" s="5"/>
      <c r="I523" s="17">
        <f t="shared" si="211"/>
        <v>0</v>
      </c>
      <c r="J523" s="49"/>
      <c r="K523" s="17">
        <f t="shared" si="200"/>
        <v>0</v>
      </c>
      <c r="L523" s="49"/>
      <c r="M523" s="17">
        <f t="shared" si="206"/>
        <v>0</v>
      </c>
      <c r="N523" s="49">
        <v>1.5</v>
      </c>
      <c r="O523" s="17">
        <f t="shared" si="207"/>
        <v>1.5</v>
      </c>
      <c r="P523" s="49"/>
      <c r="Q523" s="17">
        <f t="shared" si="208"/>
        <v>1.5</v>
      </c>
    </row>
    <row r="524" spans="1:17" ht="43.5" customHeight="1" x14ac:dyDescent="0.3">
      <c r="A524" s="8" t="s">
        <v>422</v>
      </c>
      <c r="B524" s="54">
        <v>547</v>
      </c>
      <c r="C524" s="54" t="s">
        <v>62</v>
      </c>
      <c r="D524" s="54" t="s">
        <v>62</v>
      </c>
      <c r="E524" s="74" t="s">
        <v>63</v>
      </c>
      <c r="F524" s="74" t="s">
        <v>64</v>
      </c>
      <c r="G524" s="3">
        <f>G525+G539+G546+G559+G596+G622+G639+G646</f>
        <v>94058.599999999991</v>
      </c>
      <c r="H524" s="3">
        <f>H525+H539+H546+H559+H596+H622+H639+H646</f>
        <v>0</v>
      </c>
      <c r="I524" s="3">
        <f>I525+I539+I546+I559+I596+I622+I639+I646</f>
        <v>94058.599999999991</v>
      </c>
      <c r="J524" s="3">
        <f>J525+J539+J546+J559+J596+J622+J639+J646</f>
        <v>25009</v>
      </c>
      <c r="K524" s="21">
        <f t="shared" si="200"/>
        <v>119067.59999999999</v>
      </c>
      <c r="L524" s="3">
        <f>L525+L539+L546+L559+L596+L622+L639+L646</f>
        <v>111206.79999999999</v>
      </c>
      <c r="M524" s="21">
        <f t="shared" si="206"/>
        <v>230274.39999999997</v>
      </c>
      <c r="N524" s="3">
        <f>N525+N539+N546+N559+N596+N622+N639+N646</f>
        <v>-365</v>
      </c>
      <c r="O524" s="21">
        <f t="shared" si="207"/>
        <v>229909.39999999997</v>
      </c>
      <c r="P524" s="3">
        <f>P525+P539+P546+P559+P596+P622+P639+P646</f>
        <v>6302.6</v>
      </c>
      <c r="Q524" s="21">
        <f t="shared" si="208"/>
        <v>236211.99999999997</v>
      </c>
    </row>
    <row r="525" spans="1:17" x14ac:dyDescent="0.3">
      <c r="A525" s="8" t="s">
        <v>60</v>
      </c>
      <c r="B525" s="54">
        <v>547</v>
      </c>
      <c r="C525" s="74" t="s">
        <v>61</v>
      </c>
      <c r="D525" s="74" t="s">
        <v>62</v>
      </c>
      <c r="E525" s="74" t="s">
        <v>63</v>
      </c>
      <c r="F525" s="74" t="s">
        <v>64</v>
      </c>
      <c r="G525" s="3">
        <f t="shared" ref="G525:P527" si="221">G526</f>
        <v>8550.7999999999993</v>
      </c>
      <c r="H525" s="3">
        <f t="shared" si="221"/>
        <v>0</v>
      </c>
      <c r="I525" s="3">
        <f t="shared" si="221"/>
        <v>8550.7999999999993</v>
      </c>
      <c r="J525" s="3">
        <f t="shared" si="221"/>
        <v>0</v>
      </c>
      <c r="K525" s="21">
        <f t="shared" si="200"/>
        <v>8550.7999999999993</v>
      </c>
      <c r="L525" s="3">
        <f t="shared" si="221"/>
        <v>0</v>
      </c>
      <c r="M525" s="21">
        <f t="shared" si="206"/>
        <v>8550.7999999999993</v>
      </c>
      <c r="N525" s="3">
        <f t="shared" si="221"/>
        <v>0</v>
      </c>
      <c r="O525" s="21">
        <f t="shared" si="207"/>
        <v>8550.7999999999993</v>
      </c>
      <c r="P525" s="3">
        <f t="shared" si="221"/>
        <v>0</v>
      </c>
      <c r="Q525" s="21">
        <f t="shared" si="208"/>
        <v>8550.7999999999993</v>
      </c>
    </row>
    <row r="526" spans="1:17" ht="45" customHeight="1" x14ac:dyDescent="0.3">
      <c r="A526" s="9" t="s">
        <v>95</v>
      </c>
      <c r="B526" s="52">
        <v>547</v>
      </c>
      <c r="C526" s="53" t="s">
        <v>61</v>
      </c>
      <c r="D526" s="53" t="s">
        <v>96</v>
      </c>
      <c r="E526" s="53" t="s">
        <v>63</v>
      </c>
      <c r="F526" s="53" t="s">
        <v>64</v>
      </c>
      <c r="G526" s="49">
        <f t="shared" si="221"/>
        <v>8550.7999999999993</v>
      </c>
      <c r="H526" s="49">
        <f t="shared" si="221"/>
        <v>0</v>
      </c>
      <c r="I526" s="49">
        <f t="shared" si="221"/>
        <v>8550.7999999999993</v>
      </c>
      <c r="J526" s="49">
        <f t="shared" si="221"/>
        <v>0</v>
      </c>
      <c r="K526" s="17">
        <f t="shared" si="200"/>
        <v>8550.7999999999993</v>
      </c>
      <c r="L526" s="49">
        <f t="shared" si="221"/>
        <v>0</v>
      </c>
      <c r="M526" s="17">
        <f t="shared" si="206"/>
        <v>8550.7999999999993</v>
      </c>
      <c r="N526" s="49">
        <f t="shared" si="221"/>
        <v>0</v>
      </c>
      <c r="O526" s="17">
        <f t="shared" si="207"/>
        <v>8550.7999999999993</v>
      </c>
      <c r="P526" s="49">
        <f t="shared" si="221"/>
        <v>0</v>
      </c>
      <c r="Q526" s="17">
        <f t="shared" si="208"/>
        <v>8550.7999999999993</v>
      </c>
    </row>
    <row r="527" spans="1:17" ht="32.25" customHeight="1" x14ac:dyDescent="0.3">
      <c r="A527" s="9" t="s">
        <v>396</v>
      </c>
      <c r="B527" s="52">
        <v>547</v>
      </c>
      <c r="C527" s="53" t="s">
        <v>61</v>
      </c>
      <c r="D527" s="53" t="s">
        <v>96</v>
      </c>
      <c r="E527" s="53" t="s">
        <v>98</v>
      </c>
      <c r="F527" s="53" t="s">
        <v>64</v>
      </c>
      <c r="G527" s="49">
        <f t="shared" si="221"/>
        <v>8550.7999999999993</v>
      </c>
      <c r="H527" s="49">
        <f t="shared" si="221"/>
        <v>0</v>
      </c>
      <c r="I527" s="49">
        <f t="shared" si="221"/>
        <v>8550.7999999999993</v>
      </c>
      <c r="J527" s="49">
        <f t="shared" si="221"/>
        <v>0</v>
      </c>
      <c r="K527" s="17">
        <f t="shared" si="200"/>
        <v>8550.7999999999993</v>
      </c>
      <c r="L527" s="49">
        <f t="shared" si="221"/>
        <v>0</v>
      </c>
      <c r="M527" s="17">
        <f t="shared" si="206"/>
        <v>8550.7999999999993</v>
      </c>
      <c r="N527" s="49">
        <f t="shared" si="221"/>
        <v>0</v>
      </c>
      <c r="O527" s="17">
        <f t="shared" si="207"/>
        <v>8550.7999999999993</v>
      </c>
      <c r="P527" s="49">
        <f t="shared" si="221"/>
        <v>0</v>
      </c>
      <c r="Q527" s="17">
        <f t="shared" si="208"/>
        <v>8550.7999999999993</v>
      </c>
    </row>
    <row r="528" spans="1:17" ht="34.15" customHeight="1" x14ac:dyDescent="0.3">
      <c r="A528" s="9" t="s">
        <v>423</v>
      </c>
      <c r="B528" s="52">
        <v>547</v>
      </c>
      <c r="C528" s="53" t="s">
        <v>61</v>
      </c>
      <c r="D528" s="53" t="s">
        <v>96</v>
      </c>
      <c r="E528" s="53" t="s">
        <v>104</v>
      </c>
      <c r="F528" s="53" t="s">
        <v>64</v>
      </c>
      <c r="G528" s="49">
        <f>G529+G532</f>
        <v>8550.7999999999993</v>
      </c>
      <c r="H528" s="49">
        <f t="shared" ref="H528:I528" si="222">H529+H532</f>
        <v>0</v>
      </c>
      <c r="I528" s="49">
        <f t="shared" si="222"/>
        <v>8550.7999999999993</v>
      </c>
      <c r="J528" s="49">
        <f>J529+J532</f>
        <v>0</v>
      </c>
      <c r="K528" s="17">
        <f t="shared" si="200"/>
        <v>8550.7999999999993</v>
      </c>
      <c r="L528" s="49">
        <f>L529+L532</f>
        <v>0</v>
      </c>
      <c r="M528" s="17">
        <f t="shared" si="206"/>
        <v>8550.7999999999993</v>
      </c>
      <c r="N528" s="49">
        <f>N529+N532</f>
        <v>0</v>
      </c>
      <c r="O528" s="17">
        <f t="shared" si="207"/>
        <v>8550.7999999999993</v>
      </c>
      <c r="P528" s="49">
        <f>P529+P532</f>
        <v>0</v>
      </c>
      <c r="Q528" s="17">
        <f t="shared" si="208"/>
        <v>8550.7999999999993</v>
      </c>
    </row>
    <row r="529" spans="1:17" ht="30.75" customHeight="1" x14ac:dyDescent="0.3">
      <c r="A529" s="9" t="s">
        <v>100</v>
      </c>
      <c r="B529" s="52">
        <v>547</v>
      </c>
      <c r="C529" s="53" t="s">
        <v>61</v>
      </c>
      <c r="D529" s="53" t="s">
        <v>96</v>
      </c>
      <c r="E529" s="53" t="s">
        <v>105</v>
      </c>
      <c r="F529" s="53" t="s">
        <v>64</v>
      </c>
      <c r="G529" s="49">
        <f t="shared" ref="G529:P530" si="223">G530</f>
        <v>7331.3</v>
      </c>
      <c r="H529" s="49">
        <f t="shared" si="223"/>
        <v>0</v>
      </c>
      <c r="I529" s="49">
        <f t="shared" si="223"/>
        <v>7331.3</v>
      </c>
      <c r="J529" s="49">
        <f t="shared" si="223"/>
        <v>0</v>
      </c>
      <c r="K529" s="17">
        <f t="shared" si="200"/>
        <v>7331.3</v>
      </c>
      <c r="L529" s="49">
        <f t="shared" si="223"/>
        <v>0</v>
      </c>
      <c r="M529" s="17">
        <f t="shared" si="206"/>
        <v>7331.3</v>
      </c>
      <c r="N529" s="49">
        <f t="shared" si="223"/>
        <v>0</v>
      </c>
      <c r="O529" s="17">
        <f t="shared" si="207"/>
        <v>7331.3</v>
      </c>
      <c r="P529" s="49">
        <f t="shared" si="223"/>
        <v>0</v>
      </c>
      <c r="Q529" s="17">
        <f t="shared" si="208"/>
        <v>7331.3</v>
      </c>
    </row>
    <row r="530" spans="1:17" ht="90" x14ac:dyDescent="0.3">
      <c r="A530" s="9" t="s">
        <v>73</v>
      </c>
      <c r="B530" s="52">
        <v>547</v>
      </c>
      <c r="C530" s="53" t="s">
        <v>61</v>
      </c>
      <c r="D530" s="53" t="s">
        <v>96</v>
      </c>
      <c r="E530" s="53" t="s">
        <v>105</v>
      </c>
      <c r="F530" s="53">
        <v>100</v>
      </c>
      <c r="G530" s="49">
        <f t="shared" si="223"/>
        <v>7331.3</v>
      </c>
      <c r="H530" s="49">
        <f t="shared" si="223"/>
        <v>0</v>
      </c>
      <c r="I530" s="49">
        <f t="shared" si="223"/>
        <v>7331.3</v>
      </c>
      <c r="J530" s="49">
        <f t="shared" si="223"/>
        <v>0</v>
      </c>
      <c r="K530" s="17">
        <f t="shared" si="200"/>
        <v>7331.3</v>
      </c>
      <c r="L530" s="49">
        <f t="shared" si="223"/>
        <v>0</v>
      </c>
      <c r="M530" s="17">
        <f t="shared" si="206"/>
        <v>7331.3</v>
      </c>
      <c r="N530" s="49">
        <f t="shared" si="223"/>
        <v>0</v>
      </c>
      <c r="O530" s="17">
        <f t="shared" si="207"/>
        <v>7331.3</v>
      </c>
      <c r="P530" s="49">
        <f t="shared" si="223"/>
        <v>0</v>
      </c>
      <c r="Q530" s="17">
        <f t="shared" si="208"/>
        <v>7331.3</v>
      </c>
    </row>
    <row r="531" spans="1:17" ht="27" customHeight="1" x14ac:dyDescent="0.3">
      <c r="A531" s="9" t="s">
        <v>74</v>
      </c>
      <c r="B531" s="52">
        <v>547</v>
      </c>
      <c r="C531" s="53" t="s">
        <v>61</v>
      </c>
      <c r="D531" s="53" t="s">
        <v>96</v>
      </c>
      <c r="E531" s="53" t="s">
        <v>105</v>
      </c>
      <c r="F531" s="53">
        <v>120</v>
      </c>
      <c r="G531" s="49">
        <v>7331.3</v>
      </c>
      <c r="H531" s="5"/>
      <c r="I531" s="17">
        <f t="shared" si="211"/>
        <v>7331.3</v>
      </c>
      <c r="J531" s="49"/>
      <c r="K531" s="17">
        <f t="shared" si="200"/>
        <v>7331.3</v>
      </c>
      <c r="L531" s="49"/>
      <c r="M531" s="17">
        <f t="shared" si="206"/>
        <v>7331.3</v>
      </c>
      <c r="N531" s="49"/>
      <c r="O531" s="17">
        <f t="shared" si="207"/>
        <v>7331.3</v>
      </c>
      <c r="P531" s="49"/>
      <c r="Q531" s="17">
        <f t="shared" si="208"/>
        <v>7331.3</v>
      </c>
    </row>
    <row r="532" spans="1:17" ht="31.5" customHeight="1" x14ac:dyDescent="0.3">
      <c r="A532" s="9" t="s">
        <v>75</v>
      </c>
      <c r="B532" s="52">
        <v>547</v>
      </c>
      <c r="C532" s="53" t="s">
        <v>61</v>
      </c>
      <c r="D532" s="53" t="s">
        <v>96</v>
      </c>
      <c r="E532" s="53" t="s">
        <v>106</v>
      </c>
      <c r="F532" s="53" t="s">
        <v>64</v>
      </c>
      <c r="G532" s="49">
        <f>G533+G535+G537</f>
        <v>1219.5</v>
      </c>
      <c r="H532" s="49">
        <f t="shared" ref="H532:I532" si="224">H533+H535+H537</f>
        <v>0</v>
      </c>
      <c r="I532" s="49">
        <f t="shared" si="224"/>
        <v>1219.5</v>
      </c>
      <c r="J532" s="49">
        <f>J533+J535+J537</f>
        <v>0</v>
      </c>
      <c r="K532" s="17">
        <f t="shared" si="200"/>
        <v>1219.5</v>
      </c>
      <c r="L532" s="49">
        <f>L533+L535+L537</f>
        <v>0</v>
      </c>
      <c r="M532" s="17">
        <f t="shared" si="206"/>
        <v>1219.5</v>
      </c>
      <c r="N532" s="49">
        <f>N533+N535+N537</f>
        <v>0</v>
      </c>
      <c r="O532" s="17">
        <f t="shared" si="207"/>
        <v>1219.5</v>
      </c>
      <c r="P532" s="49">
        <f>P533+P535+P537</f>
        <v>0</v>
      </c>
      <c r="Q532" s="17">
        <f t="shared" si="208"/>
        <v>1219.5</v>
      </c>
    </row>
    <row r="533" spans="1:17" ht="90" x14ac:dyDescent="0.3">
      <c r="A533" s="9" t="s">
        <v>73</v>
      </c>
      <c r="B533" s="52">
        <v>547</v>
      </c>
      <c r="C533" s="53" t="s">
        <v>61</v>
      </c>
      <c r="D533" s="53" t="s">
        <v>96</v>
      </c>
      <c r="E533" s="53" t="s">
        <v>106</v>
      </c>
      <c r="F533" s="53">
        <v>100</v>
      </c>
      <c r="G533" s="49">
        <f>G534</f>
        <v>37.5</v>
      </c>
      <c r="H533" s="49">
        <f t="shared" ref="H533:I533" si="225">H534</f>
        <v>0</v>
      </c>
      <c r="I533" s="49">
        <f t="shared" si="225"/>
        <v>37.5</v>
      </c>
      <c r="J533" s="49">
        <f>J534</f>
        <v>0</v>
      </c>
      <c r="K533" s="17">
        <f t="shared" si="200"/>
        <v>37.5</v>
      </c>
      <c r="L533" s="49">
        <f>L534</f>
        <v>0</v>
      </c>
      <c r="M533" s="17">
        <f t="shared" si="206"/>
        <v>37.5</v>
      </c>
      <c r="N533" s="49">
        <f>N534</f>
        <v>0</v>
      </c>
      <c r="O533" s="17">
        <f t="shared" si="207"/>
        <v>37.5</v>
      </c>
      <c r="P533" s="49">
        <f>P534</f>
        <v>0</v>
      </c>
      <c r="Q533" s="17">
        <f t="shared" si="208"/>
        <v>37.5</v>
      </c>
    </row>
    <row r="534" spans="1:17" ht="30" x14ac:dyDescent="0.3">
      <c r="A534" s="9" t="s">
        <v>74</v>
      </c>
      <c r="B534" s="52">
        <v>547</v>
      </c>
      <c r="C534" s="53" t="s">
        <v>61</v>
      </c>
      <c r="D534" s="53" t="s">
        <v>96</v>
      </c>
      <c r="E534" s="53" t="s">
        <v>106</v>
      </c>
      <c r="F534" s="53">
        <v>120</v>
      </c>
      <c r="G534" s="49">
        <v>37.5</v>
      </c>
      <c r="H534" s="5"/>
      <c r="I534" s="17">
        <f t="shared" si="211"/>
        <v>37.5</v>
      </c>
      <c r="J534" s="49"/>
      <c r="K534" s="17">
        <f t="shared" si="200"/>
        <v>37.5</v>
      </c>
      <c r="L534" s="49"/>
      <c r="M534" s="17">
        <f t="shared" si="206"/>
        <v>37.5</v>
      </c>
      <c r="N534" s="49"/>
      <c r="O534" s="17">
        <f t="shared" si="207"/>
        <v>37.5</v>
      </c>
      <c r="P534" s="49"/>
      <c r="Q534" s="17">
        <f t="shared" si="208"/>
        <v>37.5</v>
      </c>
    </row>
    <row r="535" spans="1:17" ht="30" x14ac:dyDescent="0.3">
      <c r="A535" s="9" t="s">
        <v>85</v>
      </c>
      <c r="B535" s="52">
        <v>547</v>
      </c>
      <c r="C535" s="53" t="s">
        <v>61</v>
      </c>
      <c r="D535" s="53" t="s">
        <v>96</v>
      </c>
      <c r="E535" s="53" t="s">
        <v>106</v>
      </c>
      <c r="F535" s="53">
        <v>200</v>
      </c>
      <c r="G535" s="49">
        <f>G536</f>
        <v>1181.3</v>
      </c>
      <c r="H535" s="49">
        <f t="shared" ref="H535:I535" si="226">H536</f>
        <v>0</v>
      </c>
      <c r="I535" s="49">
        <f t="shared" si="226"/>
        <v>1181.3</v>
      </c>
      <c r="J535" s="49">
        <f>J536</f>
        <v>0</v>
      </c>
      <c r="K535" s="17">
        <f t="shared" si="200"/>
        <v>1181.3</v>
      </c>
      <c r="L535" s="49">
        <f>L536</f>
        <v>0</v>
      </c>
      <c r="M535" s="17">
        <f t="shared" si="206"/>
        <v>1181.3</v>
      </c>
      <c r="N535" s="49">
        <f>N536</f>
        <v>0</v>
      </c>
      <c r="O535" s="17">
        <f t="shared" si="207"/>
        <v>1181.3</v>
      </c>
      <c r="P535" s="49">
        <f>P536</f>
        <v>0</v>
      </c>
      <c r="Q535" s="17">
        <f t="shared" si="208"/>
        <v>1181.3</v>
      </c>
    </row>
    <row r="536" spans="1:17" ht="42" customHeight="1" x14ac:dyDescent="0.3">
      <c r="A536" s="9" t="s">
        <v>86</v>
      </c>
      <c r="B536" s="52">
        <v>547</v>
      </c>
      <c r="C536" s="53" t="s">
        <v>61</v>
      </c>
      <c r="D536" s="53" t="s">
        <v>96</v>
      </c>
      <c r="E536" s="53" t="s">
        <v>106</v>
      </c>
      <c r="F536" s="53">
        <v>240</v>
      </c>
      <c r="G536" s="49">
        <v>1181.3</v>
      </c>
      <c r="H536" s="5"/>
      <c r="I536" s="17">
        <f t="shared" si="211"/>
        <v>1181.3</v>
      </c>
      <c r="J536" s="49"/>
      <c r="K536" s="17">
        <f t="shared" si="200"/>
        <v>1181.3</v>
      </c>
      <c r="L536" s="49"/>
      <c r="M536" s="17">
        <f t="shared" si="206"/>
        <v>1181.3</v>
      </c>
      <c r="N536" s="49"/>
      <c r="O536" s="17">
        <f t="shared" si="207"/>
        <v>1181.3</v>
      </c>
      <c r="P536" s="49"/>
      <c r="Q536" s="17">
        <f t="shared" si="208"/>
        <v>1181.3</v>
      </c>
    </row>
    <row r="537" spans="1:17" x14ac:dyDescent="0.3">
      <c r="A537" s="9" t="s">
        <v>87</v>
      </c>
      <c r="B537" s="52">
        <v>547</v>
      </c>
      <c r="C537" s="53" t="s">
        <v>61</v>
      </c>
      <c r="D537" s="53" t="s">
        <v>96</v>
      </c>
      <c r="E537" s="53" t="s">
        <v>106</v>
      </c>
      <c r="F537" s="53">
        <v>800</v>
      </c>
      <c r="G537" s="49">
        <f>G538</f>
        <v>0.7</v>
      </c>
      <c r="H537" s="49">
        <f t="shared" ref="H537:I537" si="227">H538</f>
        <v>0</v>
      </c>
      <c r="I537" s="49">
        <f t="shared" si="227"/>
        <v>0.7</v>
      </c>
      <c r="J537" s="49">
        <f>J538</f>
        <v>0</v>
      </c>
      <c r="K537" s="17">
        <f t="shared" si="200"/>
        <v>0.7</v>
      </c>
      <c r="L537" s="49">
        <f>L538</f>
        <v>0</v>
      </c>
      <c r="M537" s="17">
        <f t="shared" si="206"/>
        <v>0.7</v>
      </c>
      <c r="N537" s="49">
        <f>N538</f>
        <v>0</v>
      </c>
      <c r="O537" s="17">
        <f t="shared" si="207"/>
        <v>0.7</v>
      </c>
      <c r="P537" s="49">
        <f>P538</f>
        <v>0</v>
      </c>
      <c r="Q537" s="17">
        <f t="shared" si="208"/>
        <v>0.7</v>
      </c>
    </row>
    <row r="538" spans="1:17" x14ac:dyDescent="0.3">
      <c r="A538" s="9" t="s">
        <v>88</v>
      </c>
      <c r="B538" s="52">
        <v>547</v>
      </c>
      <c r="C538" s="53" t="s">
        <v>61</v>
      </c>
      <c r="D538" s="53" t="s">
        <v>96</v>
      </c>
      <c r="E538" s="53" t="s">
        <v>106</v>
      </c>
      <c r="F538" s="53">
        <v>850</v>
      </c>
      <c r="G538" s="49">
        <v>0.7</v>
      </c>
      <c r="H538" s="5"/>
      <c r="I538" s="17">
        <f t="shared" si="211"/>
        <v>0.7</v>
      </c>
      <c r="J538" s="49"/>
      <c r="K538" s="17">
        <f t="shared" ref="K538:K619" si="228">I538+J538</f>
        <v>0.7</v>
      </c>
      <c r="L538" s="49"/>
      <c r="M538" s="17">
        <f t="shared" si="206"/>
        <v>0.7</v>
      </c>
      <c r="N538" s="49"/>
      <c r="O538" s="17">
        <f t="shared" si="207"/>
        <v>0.7</v>
      </c>
      <c r="P538" s="49"/>
      <c r="Q538" s="17">
        <f t="shared" si="208"/>
        <v>0.7</v>
      </c>
    </row>
    <row r="539" spans="1:17" x14ac:dyDescent="0.3">
      <c r="A539" s="8" t="s">
        <v>133</v>
      </c>
      <c r="B539" s="54">
        <v>547</v>
      </c>
      <c r="C539" s="74" t="s">
        <v>66</v>
      </c>
      <c r="D539" s="74" t="s">
        <v>62</v>
      </c>
      <c r="E539" s="74" t="s">
        <v>63</v>
      </c>
      <c r="F539" s="74" t="s">
        <v>64</v>
      </c>
      <c r="G539" s="3">
        <f t="shared" ref="G539:P544" si="229">G540</f>
        <v>2630</v>
      </c>
      <c r="H539" s="3">
        <f t="shared" si="229"/>
        <v>0</v>
      </c>
      <c r="I539" s="3">
        <f t="shared" si="229"/>
        <v>2630</v>
      </c>
      <c r="J539" s="3">
        <f t="shared" si="229"/>
        <v>0</v>
      </c>
      <c r="K539" s="21">
        <f t="shared" si="228"/>
        <v>2630</v>
      </c>
      <c r="L539" s="3">
        <f t="shared" si="229"/>
        <v>0</v>
      </c>
      <c r="M539" s="21">
        <f t="shared" si="206"/>
        <v>2630</v>
      </c>
      <c r="N539" s="3">
        <f t="shared" si="229"/>
        <v>0</v>
      </c>
      <c r="O539" s="21">
        <f t="shared" si="207"/>
        <v>2630</v>
      </c>
      <c r="P539" s="3">
        <f t="shared" si="229"/>
        <v>161</v>
      </c>
      <c r="Q539" s="21">
        <f t="shared" si="208"/>
        <v>2791</v>
      </c>
    </row>
    <row r="540" spans="1:17" x14ac:dyDescent="0.3">
      <c r="A540" s="9" t="s">
        <v>134</v>
      </c>
      <c r="B540" s="52">
        <v>547</v>
      </c>
      <c r="C540" s="53" t="s">
        <v>66</v>
      </c>
      <c r="D540" s="53" t="s">
        <v>78</v>
      </c>
      <c r="E540" s="53" t="s">
        <v>63</v>
      </c>
      <c r="F540" s="53" t="s">
        <v>64</v>
      </c>
      <c r="G540" s="49">
        <f t="shared" si="229"/>
        <v>2630</v>
      </c>
      <c r="H540" s="49">
        <f t="shared" si="229"/>
        <v>0</v>
      </c>
      <c r="I540" s="49">
        <f t="shared" si="229"/>
        <v>2630</v>
      </c>
      <c r="J540" s="49">
        <f t="shared" si="229"/>
        <v>0</v>
      </c>
      <c r="K540" s="17">
        <f t="shared" si="228"/>
        <v>2630</v>
      </c>
      <c r="L540" s="49">
        <f t="shared" si="229"/>
        <v>0</v>
      </c>
      <c r="M540" s="17">
        <f t="shared" si="206"/>
        <v>2630</v>
      </c>
      <c r="N540" s="49">
        <f t="shared" si="229"/>
        <v>0</v>
      </c>
      <c r="O540" s="17">
        <f t="shared" si="207"/>
        <v>2630</v>
      </c>
      <c r="P540" s="49">
        <f t="shared" si="229"/>
        <v>161</v>
      </c>
      <c r="Q540" s="17">
        <f t="shared" si="208"/>
        <v>2791</v>
      </c>
    </row>
    <row r="541" spans="1:17" x14ac:dyDescent="0.3">
      <c r="A541" s="9" t="s">
        <v>382</v>
      </c>
      <c r="B541" s="52">
        <v>547</v>
      </c>
      <c r="C541" s="53" t="s">
        <v>66</v>
      </c>
      <c r="D541" s="53" t="s">
        <v>78</v>
      </c>
      <c r="E541" s="53" t="s">
        <v>110</v>
      </c>
      <c r="F541" s="53" t="s">
        <v>64</v>
      </c>
      <c r="G541" s="49">
        <f t="shared" si="229"/>
        <v>2630</v>
      </c>
      <c r="H541" s="49">
        <f t="shared" si="229"/>
        <v>0</v>
      </c>
      <c r="I541" s="49">
        <f t="shared" si="229"/>
        <v>2630</v>
      </c>
      <c r="J541" s="49">
        <f t="shared" si="229"/>
        <v>0</v>
      </c>
      <c r="K541" s="17">
        <f t="shared" si="228"/>
        <v>2630</v>
      </c>
      <c r="L541" s="49">
        <f t="shared" si="229"/>
        <v>0</v>
      </c>
      <c r="M541" s="17">
        <f t="shared" si="206"/>
        <v>2630</v>
      </c>
      <c r="N541" s="49">
        <f t="shared" si="229"/>
        <v>0</v>
      </c>
      <c r="O541" s="17">
        <f t="shared" si="207"/>
        <v>2630</v>
      </c>
      <c r="P541" s="49">
        <f t="shared" si="229"/>
        <v>161</v>
      </c>
      <c r="Q541" s="17">
        <f t="shared" si="208"/>
        <v>2791</v>
      </c>
    </row>
    <row r="542" spans="1:17" ht="30.75" customHeight="1" x14ac:dyDescent="0.3">
      <c r="A542" s="9" t="s">
        <v>125</v>
      </c>
      <c r="B542" s="52">
        <v>547</v>
      </c>
      <c r="C542" s="53" t="s">
        <v>66</v>
      </c>
      <c r="D542" s="53" t="s">
        <v>78</v>
      </c>
      <c r="E542" s="53" t="s">
        <v>126</v>
      </c>
      <c r="F542" s="53" t="s">
        <v>64</v>
      </c>
      <c r="G542" s="49">
        <f t="shared" si="229"/>
        <v>2630</v>
      </c>
      <c r="H542" s="49">
        <f t="shared" si="229"/>
        <v>0</v>
      </c>
      <c r="I542" s="49">
        <f t="shared" si="229"/>
        <v>2630</v>
      </c>
      <c r="J542" s="49">
        <f t="shared" si="229"/>
        <v>0</v>
      </c>
      <c r="K542" s="17">
        <f t="shared" si="228"/>
        <v>2630</v>
      </c>
      <c r="L542" s="49">
        <f t="shared" si="229"/>
        <v>0</v>
      </c>
      <c r="M542" s="17">
        <f t="shared" si="206"/>
        <v>2630</v>
      </c>
      <c r="N542" s="49">
        <f t="shared" si="229"/>
        <v>0</v>
      </c>
      <c r="O542" s="17">
        <f t="shared" si="207"/>
        <v>2630</v>
      </c>
      <c r="P542" s="49">
        <f t="shared" si="229"/>
        <v>161</v>
      </c>
      <c r="Q542" s="17">
        <f t="shared" si="208"/>
        <v>2791</v>
      </c>
    </row>
    <row r="543" spans="1:17" ht="40.15" customHeight="1" x14ac:dyDescent="0.3">
      <c r="A543" s="9" t="s">
        <v>957</v>
      </c>
      <c r="B543" s="52">
        <v>547</v>
      </c>
      <c r="C543" s="53" t="s">
        <v>66</v>
      </c>
      <c r="D543" s="53" t="s">
        <v>78</v>
      </c>
      <c r="E543" s="53" t="s">
        <v>135</v>
      </c>
      <c r="F543" s="53" t="s">
        <v>64</v>
      </c>
      <c r="G543" s="49">
        <f t="shared" si="229"/>
        <v>2630</v>
      </c>
      <c r="H543" s="49">
        <f t="shared" si="229"/>
        <v>0</v>
      </c>
      <c r="I543" s="49">
        <f t="shared" si="229"/>
        <v>2630</v>
      </c>
      <c r="J543" s="49">
        <f t="shared" si="229"/>
        <v>0</v>
      </c>
      <c r="K543" s="17">
        <f t="shared" si="228"/>
        <v>2630</v>
      </c>
      <c r="L543" s="49">
        <f t="shared" si="229"/>
        <v>0</v>
      </c>
      <c r="M543" s="17">
        <f t="shared" si="206"/>
        <v>2630</v>
      </c>
      <c r="N543" s="49">
        <f t="shared" si="229"/>
        <v>0</v>
      </c>
      <c r="O543" s="17">
        <f t="shared" si="207"/>
        <v>2630</v>
      </c>
      <c r="P543" s="49">
        <f t="shared" si="229"/>
        <v>161</v>
      </c>
      <c r="Q543" s="17">
        <f t="shared" si="208"/>
        <v>2791</v>
      </c>
    </row>
    <row r="544" spans="1:17" x14ac:dyDescent="0.3">
      <c r="A544" s="9" t="s">
        <v>136</v>
      </c>
      <c r="B544" s="52">
        <v>547</v>
      </c>
      <c r="C544" s="53" t="s">
        <v>66</v>
      </c>
      <c r="D544" s="53" t="s">
        <v>78</v>
      </c>
      <c r="E544" s="53" t="s">
        <v>135</v>
      </c>
      <c r="F544" s="53">
        <v>500</v>
      </c>
      <c r="G544" s="49">
        <f t="shared" si="229"/>
        <v>2630</v>
      </c>
      <c r="H544" s="49">
        <f t="shared" si="229"/>
        <v>0</v>
      </c>
      <c r="I544" s="49">
        <f t="shared" si="229"/>
        <v>2630</v>
      </c>
      <c r="J544" s="49">
        <f t="shared" si="229"/>
        <v>0</v>
      </c>
      <c r="K544" s="17">
        <f t="shared" si="228"/>
        <v>2630</v>
      </c>
      <c r="L544" s="49">
        <f t="shared" si="229"/>
        <v>0</v>
      </c>
      <c r="M544" s="17">
        <f t="shared" si="206"/>
        <v>2630</v>
      </c>
      <c r="N544" s="49">
        <f t="shared" si="229"/>
        <v>0</v>
      </c>
      <c r="O544" s="17">
        <f t="shared" si="207"/>
        <v>2630</v>
      </c>
      <c r="P544" s="49">
        <f t="shared" si="229"/>
        <v>161</v>
      </c>
      <c r="Q544" s="17">
        <f t="shared" si="208"/>
        <v>2791</v>
      </c>
    </row>
    <row r="545" spans="1:17" x14ac:dyDescent="0.3">
      <c r="A545" s="9" t="s">
        <v>137</v>
      </c>
      <c r="B545" s="52">
        <v>547</v>
      </c>
      <c r="C545" s="53" t="s">
        <v>66</v>
      </c>
      <c r="D545" s="53" t="s">
        <v>78</v>
      </c>
      <c r="E545" s="53" t="s">
        <v>135</v>
      </c>
      <c r="F545" s="53">
        <v>530</v>
      </c>
      <c r="G545" s="49">
        <v>2630</v>
      </c>
      <c r="H545" s="5"/>
      <c r="I545" s="17">
        <f t="shared" si="211"/>
        <v>2630</v>
      </c>
      <c r="J545" s="49"/>
      <c r="K545" s="17">
        <f t="shared" si="228"/>
        <v>2630</v>
      </c>
      <c r="L545" s="49"/>
      <c r="M545" s="17">
        <f t="shared" si="206"/>
        <v>2630</v>
      </c>
      <c r="N545" s="49"/>
      <c r="O545" s="17">
        <f t="shared" si="207"/>
        <v>2630</v>
      </c>
      <c r="P545" s="49">
        <v>161</v>
      </c>
      <c r="Q545" s="17">
        <f t="shared" si="208"/>
        <v>2791</v>
      </c>
    </row>
    <row r="546" spans="1:17" ht="14.25" customHeight="1" x14ac:dyDescent="0.3">
      <c r="A546" s="8" t="s">
        <v>168</v>
      </c>
      <c r="B546" s="54">
        <v>547</v>
      </c>
      <c r="C546" s="74" t="s">
        <v>90</v>
      </c>
      <c r="D546" s="74" t="s">
        <v>62</v>
      </c>
      <c r="E546" s="74" t="s">
        <v>63</v>
      </c>
      <c r="F546" s="74" t="s">
        <v>64</v>
      </c>
      <c r="G546" s="3">
        <f>G553</f>
        <v>1500</v>
      </c>
      <c r="H546" s="3">
        <f t="shared" ref="H546:I546" si="230">H553</f>
        <v>0</v>
      </c>
      <c r="I546" s="3">
        <f t="shared" si="230"/>
        <v>1500</v>
      </c>
      <c r="J546" s="3">
        <f>J553+J547</f>
        <v>15000</v>
      </c>
      <c r="K546" s="21">
        <f>I546+J546</f>
        <v>16500</v>
      </c>
      <c r="L546" s="3">
        <f>L553+L547</f>
        <v>0</v>
      </c>
      <c r="M546" s="21">
        <f>K546+L546</f>
        <v>16500</v>
      </c>
      <c r="N546" s="3">
        <f>N553+N547</f>
        <v>0</v>
      </c>
      <c r="O546" s="21">
        <f>M546+N546</f>
        <v>16500</v>
      </c>
      <c r="P546" s="3">
        <f>P553+P547</f>
        <v>0</v>
      </c>
      <c r="Q546" s="21">
        <f>O546+P546</f>
        <v>16500</v>
      </c>
    </row>
    <row r="547" spans="1:17" ht="14.25" customHeight="1" x14ac:dyDescent="0.3">
      <c r="A547" s="133" t="s">
        <v>185</v>
      </c>
      <c r="B547" s="52" t="s">
        <v>789</v>
      </c>
      <c r="C547" s="53" t="s">
        <v>90</v>
      </c>
      <c r="D547" s="53" t="s">
        <v>140</v>
      </c>
      <c r="E547" s="89" t="s">
        <v>63</v>
      </c>
      <c r="F547" s="53" t="s">
        <v>64</v>
      </c>
      <c r="G547" s="3"/>
      <c r="H547" s="3"/>
      <c r="I547" s="3"/>
      <c r="J547" s="49">
        <f>J548</f>
        <v>15000</v>
      </c>
      <c r="K547" s="17">
        <f t="shared" ref="K547:K552" si="231">I547+J547</f>
        <v>15000</v>
      </c>
      <c r="L547" s="49">
        <f>L548</f>
        <v>0</v>
      </c>
      <c r="M547" s="17">
        <f t="shared" ref="M547:M616" si="232">K547+L547</f>
        <v>15000</v>
      </c>
      <c r="N547" s="49">
        <f>N548</f>
        <v>0</v>
      </c>
      <c r="O547" s="17">
        <f t="shared" ref="O547:O558" si="233">M547+N547</f>
        <v>15000</v>
      </c>
      <c r="P547" s="49">
        <f>P548</f>
        <v>0</v>
      </c>
      <c r="Q547" s="17">
        <f t="shared" ref="Q547:Q558" si="234">O547+P547</f>
        <v>15000</v>
      </c>
    </row>
    <row r="548" spans="1:17" ht="40.15" customHeight="1" x14ac:dyDescent="0.3">
      <c r="A548" s="133" t="s">
        <v>665</v>
      </c>
      <c r="B548" s="52" t="s">
        <v>789</v>
      </c>
      <c r="C548" s="53" t="s">
        <v>90</v>
      </c>
      <c r="D548" s="53" t="s">
        <v>140</v>
      </c>
      <c r="E548" s="53" t="s">
        <v>186</v>
      </c>
      <c r="F548" s="53" t="s">
        <v>64</v>
      </c>
      <c r="G548" s="3"/>
      <c r="H548" s="3"/>
      <c r="I548" s="3"/>
      <c r="J548" s="49">
        <f>J549</f>
        <v>15000</v>
      </c>
      <c r="K548" s="17">
        <f t="shared" si="231"/>
        <v>15000</v>
      </c>
      <c r="L548" s="49">
        <f>L549</f>
        <v>0</v>
      </c>
      <c r="M548" s="17">
        <f t="shared" si="232"/>
        <v>15000</v>
      </c>
      <c r="N548" s="49">
        <f>N549</f>
        <v>0</v>
      </c>
      <c r="O548" s="17">
        <f t="shared" si="233"/>
        <v>15000</v>
      </c>
      <c r="P548" s="49">
        <f>P549</f>
        <v>0</v>
      </c>
      <c r="Q548" s="17">
        <f t="shared" si="234"/>
        <v>15000</v>
      </c>
    </row>
    <row r="549" spans="1:17" ht="27" customHeight="1" x14ac:dyDescent="0.3">
      <c r="A549" s="133" t="s">
        <v>188</v>
      </c>
      <c r="B549" s="52" t="s">
        <v>789</v>
      </c>
      <c r="C549" s="53" t="s">
        <v>90</v>
      </c>
      <c r="D549" s="53" t="s">
        <v>140</v>
      </c>
      <c r="E549" s="53" t="s">
        <v>549</v>
      </c>
      <c r="F549" s="53" t="s">
        <v>64</v>
      </c>
      <c r="G549" s="3"/>
      <c r="H549" s="3"/>
      <c r="I549" s="3"/>
      <c r="J549" s="49">
        <f>J550</f>
        <v>15000</v>
      </c>
      <c r="K549" s="17">
        <f t="shared" si="231"/>
        <v>15000</v>
      </c>
      <c r="L549" s="49">
        <f>L550</f>
        <v>0</v>
      </c>
      <c r="M549" s="17">
        <f t="shared" si="232"/>
        <v>15000</v>
      </c>
      <c r="N549" s="49">
        <f>N550</f>
        <v>0</v>
      </c>
      <c r="O549" s="17">
        <f t="shared" si="233"/>
        <v>15000</v>
      </c>
      <c r="P549" s="49">
        <f>P550</f>
        <v>0</v>
      </c>
      <c r="Q549" s="17">
        <f t="shared" si="234"/>
        <v>15000</v>
      </c>
    </row>
    <row r="550" spans="1:17" ht="69.599999999999994" customHeight="1" x14ac:dyDescent="0.3">
      <c r="A550" s="90" t="s">
        <v>628</v>
      </c>
      <c r="B550" s="52" t="s">
        <v>789</v>
      </c>
      <c r="C550" s="53" t="s">
        <v>90</v>
      </c>
      <c r="D550" s="53" t="s">
        <v>140</v>
      </c>
      <c r="E550" s="53" t="s">
        <v>939</v>
      </c>
      <c r="F550" s="53" t="s">
        <v>64</v>
      </c>
      <c r="G550" s="3"/>
      <c r="H550" s="3"/>
      <c r="I550" s="3"/>
      <c r="J550" s="49">
        <f>J551</f>
        <v>15000</v>
      </c>
      <c r="K550" s="17">
        <f t="shared" si="231"/>
        <v>15000</v>
      </c>
      <c r="L550" s="49">
        <f>L551</f>
        <v>0</v>
      </c>
      <c r="M550" s="17">
        <f t="shared" si="232"/>
        <v>15000</v>
      </c>
      <c r="N550" s="49">
        <f>N551</f>
        <v>0</v>
      </c>
      <c r="O550" s="17">
        <f t="shared" si="233"/>
        <v>15000</v>
      </c>
      <c r="P550" s="49">
        <f>P551</f>
        <v>0</v>
      </c>
      <c r="Q550" s="17">
        <f t="shared" si="234"/>
        <v>15000</v>
      </c>
    </row>
    <row r="551" spans="1:17" ht="14.25" customHeight="1" x14ac:dyDescent="0.3">
      <c r="A551" s="133" t="s">
        <v>136</v>
      </c>
      <c r="B551" s="52" t="s">
        <v>789</v>
      </c>
      <c r="C551" s="53" t="s">
        <v>90</v>
      </c>
      <c r="D551" s="53" t="s">
        <v>140</v>
      </c>
      <c r="E551" s="53" t="s">
        <v>939</v>
      </c>
      <c r="F551" s="53" t="s">
        <v>510</v>
      </c>
      <c r="G551" s="3"/>
      <c r="H551" s="3"/>
      <c r="I551" s="3"/>
      <c r="J551" s="49">
        <f>J552</f>
        <v>15000</v>
      </c>
      <c r="K551" s="17">
        <f t="shared" si="231"/>
        <v>15000</v>
      </c>
      <c r="L551" s="49">
        <f>L552</f>
        <v>0</v>
      </c>
      <c r="M551" s="17">
        <f t="shared" si="232"/>
        <v>15000</v>
      </c>
      <c r="N551" s="49">
        <f>N552</f>
        <v>0</v>
      </c>
      <c r="O551" s="17">
        <f t="shared" si="233"/>
        <v>15000</v>
      </c>
      <c r="P551" s="49">
        <f>P552</f>
        <v>0</v>
      </c>
      <c r="Q551" s="17">
        <f t="shared" si="234"/>
        <v>15000</v>
      </c>
    </row>
    <row r="552" spans="1:17" ht="14.25" customHeight="1" x14ac:dyDescent="0.3">
      <c r="A552" s="133" t="s">
        <v>54</v>
      </c>
      <c r="B552" s="52" t="s">
        <v>789</v>
      </c>
      <c r="C552" s="53" t="s">
        <v>90</v>
      </c>
      <c r="D552" s="53" t="s">
        <v>140</v>
      </c>
      <c r="E552" s="53" t="s">
        <v>939</v>
      </c>
      <c r="F552" s="53" t="s">
        <v>545</v>
      </c>
      <c r="G552" s="3"/>
      <c r="H552" s="3"/>
      <c r="I552" s="3"/>
      <c r="J552" s="49">
        <v>15000</v>
      </c>
      <c r="K552" s="17">
        <f t="shared" si="231"/>
        <v>15000</v>
      </c>
      <c r="L552" s="49"/>
      <c r="M552" s="17">
        <f t="shared" si="232"/>
        <v>15000</v>
      </c>
      <c r="N552" s="49"/>
      <c r="O552" s="17">
        <f t="shared" si="233"/>
        <v>15000</v>
      </c>
      <c r="P552" s="49"/>
      <c r="Q552" s="17">
        <f t="shared" si="234"/>
        <v>15000</v>
      </c>
    </row>
    <row r="553" spans="1:17" ht="30" x14ac:dyDescent="0.3">
      <c r="A553" s="9" t="s">
        <v>194</v>
      </c>
      <c r="B553" s="52">
        <v>547</v>
      </c>
      <c r="C553" s="53" t="s">
        <v>90</v>
      </c>
      <c r="D553" s="53">
        <v>12</v>
      </c>
      <c r="E553" s="53" t="s">
        <v>63</v>
      </c>
      <c r="F553" s="53" t="s">
        <v>64</v>
      </c>
      <c r="G553" s="49">
        <f t="shared" ref="G553:P557" si="235">G554</f>
        <v>1500</v>
      </c>
      <c r="H553" s="49">
        <f t="shared" si="235"/>
        <v>0</v>
      </c>
      <c r="I553" s="49">
        <f t="shared" si="235"/>
        <v>1500</v>
      </c>
      <c r="J553" s="49">
        <f t="shared" si="235"/>
        <v>0</v>
      </c>
      <c r="K553" s="17">
        <f t="shared" si="228"/>
        <v>1500</v>
      </c>
      <c r="L553" s="49">
        <f t="shared" si="235"/>
        <v>0</v>
      </c>
      <c r="M553" s="17">
        <f t="shared" si="232"/>
        <v>1500</v>
      </c>
      <c r="N553" s="49">
        <f t="shared" si="235"/>
        <v>0</v>
      </c>
      <c r="O553" s="17">
        <f t="shared" si="233"/>
        <v>1500</v>
      </c>
      <c r="P553" s="49">
        <f t="shared" si="235"/>
        <v>0</v>
      </c>
      <c r="Q553" s="17">
        <f t="shared" si="234"/>
        <v>1500</v>
      </c>
    </row>
    <row r="554" spans="1:17" ht="45" x14ac:dyDescent="0.3">
      <c r="A554" s="9" t="s">
        <v>663</v>
      </c>
      <c r="B554" s="52">
        <v>547</v>
      </c>
      <c r="C554" s="53" t="s">
        <v>90</v>
      </c>
      <c r="D554" s="53">
        <v>12</v>
      </c>
      <c r="E554" s="53" t="s">
        <v>196</v>
      </c>
      <c r="F554" s="53" t="s">
        <v>64</v>
      </c>
      <c r="G554" s="49">
        <f>G555</f>
        <v>1500</v>
      </c>
      <c r="H554" s="49">
        <f t="shared" si="235"/>
        <v>0</v>
      </c>
      <c r="I554" s="49">
        <f t="shared" si="235"/>
        <v>1500</v>
      </c>
      <c r="J554" s="49">
        <f>J555</f>
        <v>0</v>
      </c>
      <c r="K554" s="17">
        <f t="shared" si="228"/>
        <v>1500</v>
      </c>
      <c r="L554" s="49">
        <f>L555</f>
        <v>0</v>
      </c>
      <c r="M554" s="17">
        <f t="shared" si="232"/>
        <v>1500</v>
      </c>
      <c r="N554" s="49">
        <f>N555</f>
        <v>0</v>
      </c>
      <c r="O554" s="17">
        <f t="shared" si="233"/>
        <v>1500</v>
      </c>
      <c r="P554" s="49">
        <f>P555</f>
        <v>0</v>
      </c>
      <c r="Q554" s="17">
        <f t="shared" si="234"/>
        <v>1500</v>
      </c>
    </row>
    <row r="555" spans="1:17" ht="45" x14ac:dyDescent="0.3">
      <c r="A555" s="9" t="s">
        <v>197</v>
      </c>
      <c r="B555" s="52">
        <v>547</v>
      </c>
      <c r="C555" s="53" t="s">
        <v>90</v>
      </c>
      <c r="D555" s="53">
        <v>12</v>
      </c>
      <c r="E555" s="53" t="s">
        <v>553</v>
      </c>
      <c r="F555" s="53" t="s">
        <v>64</v>
      </c>
      <c r="G555" s="49">
        <f t="shared" si="235"/>
        <v>1500</v>
      </c>
      <c r="H555" s="49">
        <f t="shared" si="235"/>
        <v>0</v>
      </c>
      <c r="I555" s="49">
        <f t="shared" si="235"/>
        <v>1500</v>
      </c>
      <c r="J555" s="49">
        <f t="shared" si="235"/>
        <v>0</v>
      </c>
      <c r="K555" s="17">
        <f t="shared" si="228"/>
        <v>1500</v>
      </c>
      <c r="L555" s="49">
        <f t="shared" si="235"/>
        <v>0</v>
      </c>
      <c r="M555" s="17">
        <f t="shared" si="232"/>
        <v>1500</v>
      </c>
      <c r="N555" s="49">
        <f t="shared" si="235"/>
        <v>0</v>
      </c>
      <c r="O555" s="17">
        <f t="shared" si="233"/>
        <v>1500</v>
      </c>
      <c r="P555" s="49">
        <f t="shared" si="235"/>
        <v>0</v>
      </c>
      <c r="Q555" s="17">
        <f t="shared" si="234"/>
        <v>1500</v>
      </c>
    </row>
    <row r="556" spans="1:17" ht="30.75" customHeight="1" x14ac:dyDescent="0.3">
      <c r="A556" s="9" t="s">
        <v>424</v>
      </c>
      <c r="B556" s="52">
        <v>547</v>
      </c>
      <c r="C556" s="53" t="s">
        <v>90</v>
      </c>
      <c r="D556" s="53">
        <v>12</v>
      </c>
      <c r="E556" s="53" t="s">
        <v>554</v>
      </c>
      <c r="F556" s="53" t="s">
        <v>64</v>
      </c>
      <c r="G556" s="49">
        <f t="shared" si="235"/>
        <v>1500</v>
      </c>
      <c r="H556" s="49">
        <f t="shared" si="235"/>
        <v>0</v>
      </c>
      <c r="I556" s="49">
        <f t="shared" si="235"/>
        <v>1500</v>
      </c>
      <c r="J556" s="49">
        <f t="shared" si="235"/>
        <v>0</v>
      </c>
      <c r="K556" s="17">
        <f t="shared" si="228"/>
        <v>1500</v>
      </c>
      <c r="L556" s="49">
        <f t="shared" si="235"/>
        <v>0</v>
      </c>
      <c r="M556" s="17">
        <f t="shared" si="232"/>
        <v>1500</v>
      </c>
      <c r="N556" s="49">
        <f t="shared" si="235"/>
        <v>0</v>
      </c>
      <c r="O556" s="17">
        <f t="shared" si="233"/>
        <v>1500</v>
      </c>
      <c r="P556" s="49">
        <f t="shared" si="235"/>
        <v>0</v>
      </c>
      <c r="Q556" s="17">
        <f t="shared" si="234"/>
        <v>1500</v>
      </c>
    </row>
    <row r="557" spans="1:17" x14ac:dyDescent="0.3">
      <c r="A557" s="9" t="s">
        <v>87</v>
      </c>
      <c r="B557" s="52">
        <v>547</v>
      </c>
      <c r="C557" s="53" t="s">
        <v>90</v>
      </c>
      <c r="D557" s="53">
        <v>12</v>
      </c>
      <c r="E557" s="53" t="s">
        <v>554</v>
      </c>
      <c r="F557" s="53">
        <v>800</v>
      </c>
      <c r="G557" s="49">
        <f t="shared" si="235"/>
        <v>1500</v>
      </c>
      <c r="H557" s="49">
        <f t="shared" si="235"/>
        <v>0</v>
      </c>
      <c r="I557" s="49">
        <f t="shared" si="235"/>
        <v>1500</v>
      </c>
      <c r="J557" s="49">
        <f t="shared" si="235"/>
        <v>0</v>
      </c>
      <c r="K557" s="17">
        <f t="shared" si="228"/>
        <v>1500</v>
      </c>
      <c r="L557" s="49">
        <f t="shared" si="235"/>
        <v>0</v>
      </c>
      <c r="M557" s="17">
        <f t="shared" si="232"/>
        <v>1500</v>
      </c>
      <c r="N557" s="49">
        <f t="shared" si="235"/>
        <v>0</v>
      </c>
      <c r="O557" s="17">
        <f t="shared" si="233"/>
        <v>1500</v>
      </c>
      <c r="P557" s="49">
        <f t="shared" si="235"/>
        <v>0</v>
      </c>
      <c r="Q557" s="17">
        <f t="shared" si="234"/>
        <v>1500</v>
      </c>
    </row>
    <row r="558" spans="1:17" ht="75" x14ac:dyDescent="0.3">
      <c r="A558" s="9" t="s">
        <v>184</v>
      </c>
      <c r="B558" s="52">
        <v>547</v>
      </c>
      <c r="C558" s="53" t="s">
        <v>90</v>
      </c>
      <c r="D558" s="53">
        <v>12</v>
      </c>
      <c r="E558" s="53" t="s">
        <v>554</v>
      </c>
      <c r="F558" s="53">
        <v>810</v>
      </c>
      <c r="G558" s="49">
        <v>1500</v>
      </c>
      <c r="H558" s="5"/>
      <c r="I558" s="17">
        <f t="shared" ref="I558:I629" si="236">G558+H558</f>
        <v>1500</v>
      </c>
      <c r="J558" s="49"/>
      <c r="K558" s="17">
        <f t="shared" si="228"/>
        <v>1500</v>
      </c>
      <c r="L558" s="49"/>
      <c r="M558" s="17">
        <f t="shared" si="232"/>
        <v>1500</v>
      </c>
      <c r="N558" s="49"/>
      <c r="O558" s="17">
        <f t="shared" si="233"/>
        <v>1500</v>
      </c>
      <c r="P558" s="49"/>
      <c r="Q558" s="17">
        <f t="shared" si="234"/>
        <v>1500</v>
      </c>
    </row>
    <row r="559" spans="1:17" ht="17.25" customHeight="1" x14ac:dyDescent="0.3">
      <c r="A559" s="8" t="s">
        <v>208</v>
      </c>
      <c r="B559" s="54">
        <v>547</v>
      </c>
      <c r="C559" s="74" t="s">
        <v>209</v>
      </c>
      <c r="D559" s="74" t="s">
        <v>62</v>
      </c>
      <c r="E559" s="74" t="s">
        <v>63</v>
      </c>
      <c r="F559" s="74" t="s">
        <v>64</v>
      </c>
      <c r="G559" s="3">
        <f>G572+G581+G560</f>
        <v>20255.099999999999</v>
      </c>
      <c r="H559" s="3">
        <f t="shared" ref="H559:I559" si="237">H572+H581+H560</f>
        <v>0</v>
      </c>
      <c r="I559" s="3">
        <f t="shared" si="237"/>
        <v>20255.099999999999</v>
      </c>
      <c r="J559" s="3">
        <f>J572+J581+J560+J590</f>
        <v>10000</v>
      </c>
      <c r="K559" s="21">
        <f t="shared" si="228"/>
        <v>30255.1</v>
      </c>
      <c r="L559" s="3">
        <f>L572+L581+L560+L590</f>
        <v>91100.599999999991</v>
      </c>
      <c r="M559" s="21">
        <f>K559+L559</f>
        <v>121355.69999999998</v>
      </c>
      <c r="N559" s="3">
        <f>N572+N581+N560+N590</f>
        <v>0</v>
      </c>
      <c r="O559" s="21">
        <f>M559+N559</f>
        <v>121355.69999999998</v>
      </c>
      <c r="P559" s="3">
        <f>P572+P581+P560+P590</f>
        <v>0</v>
      </c>
      <c r="Q559" s="21">
        <f>O559+P559</f>
        <v>121355.69999999998</v>
      </c>
    </row>
    <row r="560" spans="1:17" ht="17.25" customHeight="1" x14ac:dyDescent="0.3">
      <c r="A560" s="9" t="s">
        <v>210</v>
      </c>
      <c r="B560" s="52">
        <v>547</v>
      </c>
      <c r="C560" s="53" t="s">
        <v>209</v>
      </c>
      <c r="D560" s="53" t="s">
        <v>61</v>
      </c>
      <c r="E560" s="53" t="s">
        <v>63</v>
      </c>
      <c r="F560" s="53" t="s">
        <v>64</v>
      </c>
      <c r="G560" s="49">
        <f>G561</f>
        <v>6483.3</v>
      </c>
      <c r="H560" s="49">
        <f t="shared" ref="H560:I564" si="238">H561</f>
        <v>0</v>
      </c>
      <c r="I560" s="49">
        <f t="shared" si="238"/>
        <v>6483.3</v>
      </c>
      <c r="J560" s="49">
        <f>J561</f>
        <v>0</v>
      </c>
      <c r="K560" s="17">
        <f t="shared" si="228"/>
        <v>6483.3</v>
      </c>
      <c r="L560" s="49">
        <f>L561</f>
        <v>88392.5</v>
      </c>
      <c r="M560" s="17">
        <f t="shared" si="232"/>
        <v>94875.8</v>
      </c>
      <c r="N560" s="49">
        <f>N561</f>
        <v>0</v>
      </c>
      <c r="O560" s="17">
        <f t="shared" ref="O560:O561" si="239">M560+N560</f>
        <v>94875.8</v>
      </c>
      <c r="P560" s="49">
        <f>P561</f>
        <v>0</v>
      </c>
      <c r="Q560" s="17">
        <f t="shared" ref="Q560:Q561" si="240">O560+P560</f>
        <v>94875.8</v>
      </c>
    </row>
    <row r="561" spans="1:17" ht="17.25" customHeight="1" x14ac:dyDescent="0.3">
      <c r="A561" s="55" t="s">
        <v>376</v>
      </c>
      <c r="B561" s="52">
        <v>547</v>
      </c>
      <c r="C561" s="53" t="s">
        <v>209</v>
      </c>
      <c r="D561" s="53" t="s">
        <v>61</v>
      </c>
      <c r="E561" s="53" t="s">
        <v>110</v>
      </c>
      <c r="F561" s="53" t="s">
        <v>64</v>
      </c>
      <c r="G561" s="49">
        <f>G562</f>
        <v>6483.3</v>
      </c>
      <c r="H561" s="49">
        <f t="shared" si="238"/>
        <v>0</v>
      </c>
      <c r="I561" s="49">
        <f t="shared" si="238"/>
        <v>6483.3</v>
      </c>
      <c r="J561" s="49">
        <f>J562</f>
        <v>0</v>
      </c>
      <c r="K561" s="17">
        <f t="shared" si="228"/>
        <v>6483.3</v>
      </c>
      <c r="L561" s="49">
        <f>L562</f>
        <v>88392.5</v>
      </c>
      <c r="M561" s="17">
        <f t="shared" si="232"/>
        <v>94875.8</v>
      </c>
      <c r="N561" s="49">
        <f>N562</f>
        <v>0</v>
      </c>
      <c r="O561" s="17">
        <f t="shared" si="239"/>
        <v>94875.8</v>
      </c>
      <c r="P561" s="49">
        <f>P562</f>
        <v>0</v>
      </c>
      <c r="Q561" s="17">
        <f t="shared" si="240"/>
        <v>94875.8</v>
      </c>
    </row>
    <row r="562" spans="1:17" ht="32.450000000000003" customHeight="1" x14ac:dyDescent="0.3">
      <c r="A562" s="55" t="s">
        <v>125</v>
      </c>
      <c r="B562" s="52">
        <v>547</v>
      </c>
      <c r="C562" s="53" t="s">
        <v>209</v>
      </c>
      <c r="D562" s="53" t="s">
        <v>61</v>
      </c>
      <c r="E562" s="53" t="s">
        <v>126</v>
      </c>
      <c r="F562" s="53" t="s">
        <v>64</v>
      </c>
      <c r="G562" s="49">
        <f>G563</f>
        <v>6483.3</v>
      </c>
      <c r="H562" s="49">
        <f t="shared" si="238"/>
        <v>0</v>
      </c>
      <c r="I562" s="49">
        <f t="shared" si="238"/>
        <v>6483.3</v>
      </c>
      <c r="J562" s="49">
        <f>J563</f>
        <v>0</v>
      </c>
      <c r="K562" s="17">
        <f>I562+J562</f>
        <v>6483.3</v>
      </c>
      <c r="L562" s="49">
        <f>L565+L568+L571</f>
        <v>88392.5</v>
      </c>
      <c r="M562" s="17">
        <f>K562+L562</f>
        <v>94875.8</v>
      </c>
      <c r="N562" s="49">
        <f>N565+N568+N571</f>
        <v>0</v>
      </c>
      <c r="O562" s="17">
        <f>M562+N562</f>
        <v>94875.8</v>
      </c>
      <c r="P562" s="49">
        <f>P565+P568+P571</f>
        <v>0</v>
      </c>
      <c r="Q562" s="17">
        <f>O562+P562</f>
        <v>94875.8</v>
      </c>
    </row>
    <row r="563" spans="1:17" ht="62.25" hidden="1" customHeight="1" x14ac:dyDescent="0.25">
      <c r="A563" s="55" t="s">
        <v>880</v>
      </c>
      <c r="B563" s="52">
        <v>547</v>
      </c>
      <c r="C563" s="53" t="s">
        <v>209</v>
      </c>
      <c r="D563" s="53" t="s">
        <v>61</v>
      </c>
      <c r="E563" s="53" t="s">
        <v>883</v>
      </c>
      <c r="F563" s="53" t="s">
        <v>64</v>
      </c>
      <c r="G563" s="49">
        <f>G564</f>
        <v>6483.3</v>
      </c>
      <c r="H563" s="49">
        <f t="shared" si="238"/>
        <v>0</v>
      </c>
      <c r="I563" s="49">
        <f t="shared" si="238"/>
        <v>6483.3</v>
      </c>
      <c r="J563" s="49">
        <f>J564</f>
        <v>0</v>
      </c>
      <c r="K563" s="17">
        <f t="shared" si="228"/>
        <v>6483.3</v>
      </c>
      <c r="L563" s="49">
        <f>L564</f>
        <v>-6483.3</v>
      </c>
      <c r="M563" s="17">
        <f t="shared" si="232"/>
        <v>0</v>
      </c>
      <c r="N563" s="49">
        <f>N564</f>
        <v>0</v>
      </c>
      <c r="O563" s="17">
        <f t="shared" ref="O563:O565" si="241">M563+N563</f>
        <v>0</v>
      </c>
      <c r="P563" s="49">
        <f>P564</f>
        <v>0</v>
      </c>
      <c r="Q563" s="17">
        <f t="shared" ref="Q563:Q565" si="242">O563+P563</f>
        <v>0</v>
      </c>
    </row>
    <row r="564" spans="1:17" ht="17.25" hidden="1" customHeight="1" x14ac:dyDescent="0.25">
      <c r="A564" s="55" t="s">
        <v>136</v>
      </c>
      <c r="B564" s="52">
        <v>547</v>
      </c>
      <c r="C564" s="53" t="s">
        <v>209</v>
      </c>
      <c r="D564" s="53" t="s">
        <v>61</v>
      </c>
      <c r="E564" s="53" t="s">
        <v>883</v>
      </c>
      <c r="F564" s="53" t="s">
        <v>510</v>
      </c>
      <c r="G564" s="49">
        <f>G565</f>
        <v>6483.3</v>
      </c>
      <c r="H564" s="49">
        <f t="shared" si="238"/>
        <v>0</v>
      </c>
      <c r="I564" s="49">
        <f t="shared" si="238"/>
        <v>6483.3</v>
      </c>
      <c r="J564" s="49">
        <f>J565</f>
        <v>0</v>
      </c>
      <c r="K564" s="17">
        <f t="shared" si="228"/>
        <v>6483.3</v>
      </c>
      <c r="L564" s="49">
        <f>L565</f>
        <v>-6483.3</v>
      </c>
      <c r="M564" s="17">
        <f t="shared" si="232"/>
        <v>0</v>
      </c>
      <c r="N564" s="49">
        <f>N565</f>
        <v>0</v>
      </c>
      <c r="O564" s="17">
        <f t="shared" si="241"/>
        <v>0</v>
      </c>
      <c r="P564" s="49">
        <f>P565</f>
        <v>0</v>
      </c>
      <c r="Q564" s="17">
        <f t="shared" si="242"/>
        <v>0</v>
      </c>
    </row>
    <row r="565" spans="1:17" ht="17.25" hidden="1" customHeight="1" x14ac:dyDescent="0.25">
      <c r="A565" s="55" t="s">
        <v>881</v>
      </c>
      <c r="B565" s="52">
        <v>547</v>
      </c>
      <c r="C565" s="53" t="s">
        <v>209</v>
      </c>
      <c r="D565" s="53" t="s">
        <v>61</v>
      </c>
      <c r="E565" s="53" t="s">
        <v>883</v>
      </c>
      <c r="F565" s="53" t="s">
        <v>882</v>
      </c>
      <c r="G565" s="49">
        <v>6483.3</v>
      </c>
      <c r="H565" s="5"/>
      <c r="I565" s="17">
        <f t="shared" si="236"/>
        <v>6483.3</v>
      </c>
      <c r="J565" s="49"/>
      <c r="K565" s="17">
        <f t="shared" si="228"/>
        <v>6483.3</v>
      </c>
      <c r="L565" s="49">
        <v>-6483.3</v>
      </c>
      <c r="M565" s="17">
        <f t="shared" si="232"/>
        <v>0</v>
      </c>
      <c r="N565" s="49"/>
      <c r="O565" s="17">
        <f t="shared" si="241"/>
        <v>0</v>
      </c>
      <c r="P565" s="49"/>
      <c r="Q565" s="17">
        <f t="shared" si="242"/>
        <v>0</v>
      </c>
    </row>
    <row r="566" spans="1:17" ht="67.900000000000006" customHeight="1" x14ac:dyDescent="0.3">
      <c r="A566" s="55" t="s">
        <v>950</v>
      </c>
      <c r="B566" s="52">
        <v>547</v>
      </c>
      <c r="C566" s="53" t="s">
        <v>209</v>
      </c>
      <c r="D566" s="53" t="s">
        <v>61</v>
      </c>
      <c r="E566" s="53" t="s">
        <v>948</v>
      </c>
      <c r="F566" s="53" t="s">
        <v>64</v>
      </c>
      <c r="G566" s="49"/>
      <c r="H566" s="5"/>
      <c r="I566" s="17"/>
      <c r="J566" s="49"/>
      <c r="K566" s="17">
        <f>K567</f>
        <v>0</v>
      </c>
      <c r="L566" s="49">
        <f>L567</f>
        <v>89210</v>
      </c>
      <c r="M566" s="17">
        <f>K566+L566</f>
        <v>89210</v>
      </c>
      <c r="N566" s="49">
        <f>N567</f>
        <v>0</v>
      </c>
      <c r="O566" s="17">
        <f>M566+N566</f>
        <v>89210</v>
      </c>
      <c r="P566" s="49">
        <f>P567</f>
        <v>0</v>
      </c>
      <c r="Q566" s="17">
        <f>O566+P566</f>
        <v>89210</v>
      </c>
    </row>
    <row r="567" spans="1:17" ht="17.25" customHeight="1" x14ac:dyDescent="0.3">
      <c r="A567" s="55" t="s">
        <v>136</v>
      </c>
      <c r="B567" s="52">
        <v>547</v>
      </c>
      <c r="C567" s="53" t="s">
        <v>209</v>
      </c>
      <c r="D567" s="53" t="s">
        <v>61</v>
      </c>
      <c r="E567" s="53" t="s">
        <v>948</v>
      </c>
      <c r="F567" s="53" t="s">
        <v>510</v>
      </c>
      <c r="G567" s="49"/>
      <c r="H567" s="5"/>
      <c r="I567" s="17"/>
      <c r="J567" s="49"/>
      <c r="K567" s="17">
        <f>K568</f>
        <v>0</v>
      </c>
      <c r="L567" s="49">
        <f>L568</f>
        <v>89210</v>
      </c>
      <c r="M567" s="17">
        <f t="shared" ref="M567:M571" si="243">K567+L567</f>
        <v>89210</v>
      </c>
      <c r="N567" s="49">
        <f>N568</f>
        <v>0</v>
      </c>
      <c r="O567" s="17">
        <f t="shared" ref="O567:O630" si="244">M567+N567</f>
        <v>89210</v>
      </c>
      <c r="P567" s="49">
        <f>P568</f>
        <v>0</v>
      </c>
      <c r="Q567" s="17">
        <f t="shared" ref="Q567:Q630" si="245">O567+P567</f>
        <v>89210</v>
      </c>
    </row>
    <row r="568" spans="1:17" ht="17.25" customHeight="1" x14ac:dyDescent="0.3">
      <c r="A568" s="55" t="s">
        <v>881</v>
      </c>
      <c r="B568" s="52">
        <v>547</v>
      </c>
      <c r="C568" s="53" t="s">
        <v>209</v>
      </c>
      <c r="D568" s="53" t="s">
        <v>61</v>
      </c>
      <c r="E568" s="53" t="s">
        <v>948</v>
      </c>
      <c r="F568" s="53" t="s">
        <v>882</v>
      </c>
      <c r="G568" s="49"/>
      <c r="H568" s="5"/>
      <c r="I568" s="17"/>
      <c r="J568" s="49"/>
      <c r="K568" s="17"/>
      <c r="L568" s="49">
        <v>89210</v>
      </c>
      <c r="M568" s="17">
        <f t="shared" si="243"/>
        <v>89210</v>
      </c>
      <c r="N568" s="49"/>
      <c r="O568" s="17">
        <f t="shared" si="244"/>
        <v>89210</v>
      </c>
      <c r="P568" s="49"/>
      <c r="Q568" s="17">
        <f t="shared" si="245"/>
        <v>89210</v>
      </c>
    </row>
    <row r="569" spans="1:17" ht="54.6" customHeight="1" x14ac:dyDescent="0.3">
      <c r="A569" s="55" t="s">
        <v>880</v>
      </c>
      <c r="B569" s="52">
        <v>547</v>
      </c>
      <c r="C569" s="53" t="s">
        <v>209</v>
      </c>
      <c r="D569" s="53" t="s">
        <v>61</v>
      </c>
      <c r="E569" s="53" t="s">
        <v>949</v>
      </c>
      <c r="F569" s="53" t="s">
        <v>64</v>
      </c>
      <c r="G569" s="49"/>
      <c r="H569" s="5"/>
      <c r="I569" s="17"/>
      <c r="J569" s="49"/>
      <c r="K569" s="17">
        <f>K570</f>
        <v>0</v>
      </c>
      <c r="L569" s="49">
        <f>L570</f>
        <v>5665.8</v>
      </c>
      <c r="M569" s="17">
        <f t="shared" si="243"/>
        <v>5665.8</v>
      </c>
      <c r="N569" s="49">
        <f>N570</f>
        <v>0</v>
      </c>
      <c r="O569" s="17">
        <f t="shared" si="244"/>
        <v>5665.8</v>
      </c>
      <c r="P569" s="49">
        <f>P570</f>
        <v>0</v>
      </c>
      <c r="Q569" s="17">
        <f t="shared" si="245"/>
        <v>5665.8</v>
      </c>
    </row>
    <row r="570" spans="1:17" ht="17.25" customHeight="1" x14ac:dyDescent="0.3">
      <c r="A570" s="55" t="s">
        <v>136</v>
      </c>
      <c r="B570" s="52">
        <v>547</v>
      </c>
      <c r="C570" s="53" t="s">
        <v>209</v>
      </c>
      <c r="D570" s="53" t="s">
        <v>61</v>
      </c>
      <c r="E570" s="53" t="s">
        <v>949</v>
      </c>
      <c r="F570" s="53" t="s">
        <v>510</v>
      </c>
      <c r="G570" s="49"/>
      <c r="H570" s="5"/>
      <c r="I570" s="17"/>
      <c r="J570" s="49"/>
      <c r="K570" s="17">
        <f>K571</f>
        <v>0</v>
      </c>
      <c r="L570" s="49">
        <f>L571</f>
        <v>5665.8</v>
      </c>
      <c r="M570" s="17">
        <f t="shared" si="243"/>
        <v>5665.8</v>
      </c>
      <c r="N570" s="49">
        <f>N571</f>
        <v>0</v>
      </c>
      <c r="O570" s="17">
        <f t="shared" si="244"/>
        <v>5665.8</v>
      </c>
      <c r="P570" s="49">
        <f>P571</f>
        <v>0</v>
      </c>
      <c r="Q570" s="17">
        <f t="shared" si="245"/>
        <v>5665.8</v>
      </c>
    </row>
    <row r="571" spans="1:17" ht="17.25" customHeight="1" x14ac:dyDescent="0.3">
      <c r="A571" s="55" t="s">
        <v>881</v>
      </c>
      <c r="B571" s="52">
        <v>547</v>
      </c>
      <c r="C571" s="53" t="s">
        <v>209</v>
      </c>
      <c r="D571" s="53" t="s">
        <v>61</v>
      </c>
      <c r="E571" s="53" t="s">
        <v>949</v>
      </c>
      <c r="F571" s="53" t="s">
        <v>882</v>
      </c>
      <c r="G571" s="49"/>
      <c r="H571" s="5"/>
      <c r="I571" s="17"/>
      <c r="J571" s="49"/>
      <c r="K571" s="17"/>
      <c r="L571" s="49">
        <v>5665.8</v>
      </c>
      <c r="M571" s="17">
        <f t="shared" si="243"/>
        <v>5665.8</v>
      </c>
      <c r="N571" s="49"/>
      <c r="O571" s="17">
        <f t="shared" si="244"/>
        <v>5665.8</v>
      </c>
      <c r="P571" s="49"/>
      <c r="Q571" s="17">
        <f t="shared" si="245"/>
        <v>5665.8</v>
      </c>
    </row>
    <row r="572" spans="1:17" x14ac:dyDescent="0.3">
      <c r="A572" s="9" t="s">
        <v>425</v>
      </c>
      <c r="B572" s="52">
        <v>547</v>
      </c>
      <c r="C572" s="53" t="s">
        <v>209</v>
      </c>
      <c r="D572" s="53" t="s">
        <v>66</v>
      </c>
      <c r="E572" s="53" t="s">
        <v>63</v>
      </c>
      <c r="F572" s="53" t="s">
        <v>64</v>
      </c>
      <c r="G572" s="49">
        <f t="shared" ref="G572:P573" si="246">G573</f>
        <v>868.5</v>
      </c>
      <c r="H572" s="49">
        <f t="shared" si="246"/>
        <v>0</v>
      </c>
      <c r="I572" s="49">
        <f t="shared" si="246"/>
        <v>868.5</v>
      </c>
      <c r="J572" s="49">
        <f t="shared" si="246"/>
        <v>0</v>
      </c>
      <c r="K572" s="17">
        <f t="shared" si="228"/>
        <v>868.5</v>
      </c>
      <c r="L572" s="49">
        <f t="shared" si="246"/>
        <v>0</v>
      </c>
      <c r="M572" s="17">
        <f t="shared" si="232"/>
        <v>868.5</v>
      </c>
      <c r="N572" s="49">
        <f t="shared" si="246"/>
        <v>0</v>
      </c>
      <c r="O572" s="17">
        <f t="shared" si="244"/>
        <v>868.5</v>
      </c>
      <c r="P572" s="49">
        <f t="shared" si="246"/>
        <v>0</v>
      </c>
      <c r="Q572" s="17">
        <f t="shared" si="245"/>
        <v>868.5</v>
      </c>
    </row>
    <row r="573" spans="1:17" x14ac:dyDescent="0.3">
      <c r="A573" s="9" t="s">
        <v>376</v>
      </c>
      <c r="B573" s="52">
        <v>547</v>
      </c>
      <c r="C573" s="53" t="s">
        <v>209</v>
      </c>
      <c r="D573" s="53" t="s">
        <v>66</v>
      </c>
      <c r="E573" s="53" t="s">
        <v>110</v>
      </c>
      <c r="F573" s="53" t="s">
        <v>64</v>
      </c>
      <c r="G573" s="49">
        <f t="shared" si="246"/>
        <v>868.5</v>
      </c>
      <c r="H573" s="49">
        <f t="shared" si="246"/>
        <v>0</v>
      </c>
      <c r="I573" s="49">
        <f t="shared" si="246"/>
        <v>868.5</v>
      </c>
      <c r="J573" s="49">
        <f t="shared" si="246"/>
        <v>0</v>
      </c>
      <c r="K573" s="17">
        <f t="shared" si="228"/>
        <v>868.5</v>
      </c>
      <c r="L573" s="49">
        <f t="shared" si="246"/>
        <v>0</v>
      </c>
      <c r="M573" s="17">
        <f t="shared" si="232"/>
        <v>868.5</v>
      </c>
      <c r="N573" s="49">
        <f t="shared" si="246"/>
        <v>0</v>
      </c>
      <c r="O573" s="17">
        <f t="shared" si="244"/>
        <v>868.5</v>
      </c>
      <c r="P573" s="49">
        <f t="shared" si="246"/>
        <v>0</v>
      </c>
      <c r="Q573" s="17">
        <f t="shared" si="245"/>
        <v>868.5</v>
      </c>
    </row>
    <row r="574" spans="1:17" x14ac:dyDescent="0.3">
      <c r="A574" s="9" t="s">
        <v>136</v>
      </c>
      <c r="B574" s="52">
        <v>547</v>
      </c>
      <c r="C574" s="53" t="s">
        <v>209</v>
      </c>
      <c r="D574" s="53" t="s">
        <v>66</v>
      </c>
      <c r="E574" s="53" t="s">
        <v>126</v>
      </c>
      <c r="F574" s="53" t="s">
        <v>64</v>
      </c>
      <c r="G574" s="49">
        <f>G575+G578</f>
        <v>868.5</v>
      </c>
      <c r="H574" s="49">
        <f t="shared" ref="H574:I574" si="247">H575+H578</f>
        <v>0</v>
      </c>
      <c r="I574" s="49">
        <f t="shared" si="247"/>
        <v>868.5</v>
      </c>
      <c r="J574" s="49">
        <f>J575+J578</f>
        <v>0</v>
      </c>
      <c r="K574" s="17">
        <f t="shared" si="228"/>
        <v>868.5</v>
      </c>
      <c r="L574" s="49">
        <f>L575+L578</f>
        <v>0</v>
      </c>
      <c r="M574" s="17">
        <f t="shared" si="232"/>
        <v>868.5</v>
      </c>
      <c r="N574" s="49">
        <f>N575+N578</f>
        <v>0</v>
      </c>
      <c r="O574" s="17">
        <f t="shared" si="244"/>
        <v>868.5</v>
      </c>
      <c r="P574" s="49">
        <f>P575+P578</f>
        <v>0</v>
      </c>
      <c r="Q574" s="17">
        <f t="shared" si="245"/>
        <v>868.5</v>
      </c>
    </row>
    <row r="575" spans="1:17" ht="45.75" customHeight="1" x14ac:dyDescent="0.3">
      <c r="A575" s="9" t="s">
        <v>218</v>
      </c>
      <c r="B575" s="52">
        <v>547</v>
      </c>
      <c r="C575" s="53" t="s">
        <v>209</v>
      </c>
      <c r="D575" s="53" t="s">
        <v>66</v>
      </c>
      <c r="E575" s="48" t="s">
        <v>483</v>
      </c>
      <c r="F575" s="53" t="s">
        <v>64</v>
      </c>
      <c r="G575" s="50">
        <f t="shared" ref="G575:P576" si="248">G576</f>
        <v>800</v>
      </c>
      <c r="H575" s="50">
        <f t="shared" si="248"/>
        <v>0</v>
      </c>
      <c r="I575" s="50">
        <f t="shared" si="248"/>
        <v>800</v>
      </c>
      <c r="J575" s="50">
        <f>J576</f>
        <v>0</v>
      </c>
      <c r="K575" s="17">
        <f t="shared" si="228"/>
        <v>800</v>
      </c>
      <c r="L575" s="50">
        <f t="shared" si="248"/>
        <v>0</v>
      </c>
      <c r="M575" s="17">
        <f t="shared" si="232"/>
        <v>800</v>
      </c>
      <c r="N575" s="50">
        <f t="shared" si="248"/>
        <v>0</v>
      </c>
      <c r="O575" s="17">
        <f t="shared" si="244"/>
        <v>800</v>
      </c>
      <c r="P575" s="50">
        <f t="shared" si="248"/>
        <v>0</v>
      </c>
      <c r="Q575" s="17">
        <f t="shared" si="245"/>
        <v>800</v>
      </c>
    </row>
    <row r="576" spans="1:17" x14ac:dyDescent="0.3">
      <c r="A576" s="9" t="s">
        <v>87</v>
      </c>
      <c r="B576" s="52">
        <v>547</v>
      </c>
      <c r="C576" s="53" t="s">
        <v>209</v>
      </c>
      <c r="D576" s="53" t="s">
        <v>66</v>
      </c>
      <c r="E576" s="48" t="s">
        <v>483</v>
      </c>
      <c r="F576" s="53" t="s">
        <v>479</v>
      </c>
      <c r="G576" s="50">
        <f t="shared" si="248"/>
        <v>800</v>
      </c>
      <c r="H576" s="50">
        <f t="shared" si="248"/>
        <v>0</v>
      </c>
      <c r="I576" s="50">
        <f t="shared" si="248"/>
        <v>800</v>
      </c>
      <c r="J576" s="50">
        <f t="shared" si="248"/>
        <v>0</v>
      </c>
      <c r="K576" s="17">
        <f t="shared" si="228"/>
        <v>800</v>
      </c>
      <c r="L576" s="50">
        <f t="shared" si="248"/>
        <v>0</v>
      </c>
      <c r="M576" s="17">
        <f t="shared" si="232"/>
        <v>800</v>
      </c>
      <c r="N576" s="50">
        <f t="shared" si="248"/>
        <v>0</v>
      </c>
      <c r="O576" s="17">
        <f t="shared" si="244"/>
        <v>800</v>
      </c>
      <c r="P576" s="50">
        <f t="shared" si="248"/>
        <v>0</v>
      </c>
      <c r="Q576" s="17">
        <f t="shared" si="245"/>
        <v>800</v>
      </c>
    </row>
    <row r="577" spans="1:17" ht="75" x14ac:dyDescent="0.3">
      <c r="A577" s="9" t="s">
        <v>184</v>
      </c>
      <c r="B577" s="52">
        <v>547</v>
      </c>
      <c r="C577" s="53" t="s">
        <v>209</v>
      </c>
      <c r="D577" s="53" t="s">
        <v>66</v>
      </c>
      <c r="E577" s="48" t="s">
        <v>483</v>
      </c>
      <c r="F577" s="53" t="s">
        <v>480</v>
      </c>
      <c r="G577" s="50">
        <v>800</v>
      </c>
      <c r="H577" s="5"/>
      <c r="I577" s="17">
        <f t="shared" si="236"/>
        <v>800</v>
      </c>
      <c r="J577" s="50"/>
      <c r="K577" s="17">
        <f t="shared" si="228"/>
        <v>800</v>
      </c>
      <c r="L577" s="50"/>
      <c r="M577" s="17">
        <f t="shared" si="232"/>
        <v>800</v>
      </c>
      <c r="N577" s="50"/>
      <c r="O577" s="17">
        <f t="shared" si="244"/>
        <v>800</v>
      </c>
      <c r="P577" s="50"/>
      <c r="Q577" s="17">
        <f t="shared" si="245"/>
        <v>800</v>
      </c>
    </row>
    <row r="578" spans="1:17" ht="60" customHeight="1" x14ac:dyDescent="0.3">
      <c r="A578" s="9" t="s">
        <v>481</v>
      </c>
      <c r="B578" s="52">
        <v>547</v>
      </c>
      <c r="C578" s="53" t="s">
        <v>209</v>
      </c>
      <c r="D578" s="53" t="s">
        <v>66</v>
      </c>
      <c r="E578" s="48" t="s">
        <v>484</v>
      </c>
      <c r="F578" s="53" t="s">
        <v>64</v>
      </c>
      <c r="G578" s="50">
        <f t="shared" ref="G578:P579" si="249">G579</f>
        <v>68.5</v>
      </c>
      <c r="H578" s="50">
        <f t="shared" si="249"/>
        <v>0</v>
      </c>
      <c r="I578" s="50">
        <f t="shared" si="249"/>
        <v>68.5</v>
      </c>
      <c r="J578" s="50">
        <f t="shared" si="249"/>
        <v>0</v>
      </c>
      <c r="K578" s="17">
        <f t="shared" si="228"/>
        <v>68.5</v>
      </c>
      <c r="L578" s="50">
        <f t="shared" si="249"/>
        <v>0</v>
      </c>
      <c r="M578" s="17">
        <f t="shared" si="232"/>
        <v>68.5</v>
      </c>
      <c r="N578" s="50">
        <f t="shared" si="249"/>
        <v>0</v>
      </c>
      <c r="O578" s="17">
        <f t="shared" si="244"/>
        <v>68.5</v>
      </c>
      <c r="P578" s="50">
        <f t="shared" si="249"/>
        <v>0</v>
      </c>
      <c r="Q578" s="17">
        <f t="shared" si="245"/>
        <v>68.5</v>
      </c>
    </row>
    <row r="579" spans="1:17" x14ac:dyDescent="0.3">
      <c r="A579" s="9" t="s">
        <v>87</v>
      </c>
      <c r="B579" s="52">
        <v>547</v>
      </c>
      <c r="C579" s="53" t="s">
        <v>209</v>
      </c>
      <c r="D579" s="53" t="s">
        <v>66</v>
      </c>
      <c r="E579" s="48" t="s">
        <v>484</v>
      </c>
      <c r="F579" s="53" t="s">
        <v>479</v>
      </c>
      <c r="G579" s="50">
        <f t="shared" si="249"/>
        <v>68.5</v>
      </c>
      <c r="H579" s="50">
        <f t="shared" si="249"/>
        <v>0</v>
      </c>
      <c r="I579" s="50">
        <f t="shared" si="249"/>
        <v>68.5</v>
      </c>
      <c r="J579" s="50">
        <f t="shared" si="249"/>
        <v>0</v>
      </c>
      <c r="K579" s="17">
        <f t="shared" si="228"/>
        <v>68.5</v>
      </c>
      <c r="L579" s="50">
        <f t="shared" si="249"/>
        <v>0</v>
      </c>
      <c r="M579" s="17">
        <f t="shared" si="232"/>
        <v>68.5</v>
      </c>
      <c r="N579" s="50">
        <f t="shared" si="249"/>
        <v>0</v>
      </c>
      <c r="O579" s="17">
        <f t="shared" si="244"/>
        <v>68.5</v>
      </c>
      <c r="P579" s="50">
        <f t="shared" si="249"/>
        <v>0</v>
      </c>
      <c r="Q579" s="17">
        <f t="shared" si="245"/>
        <v>68.5</v>
      </c>
    </row>
    <row r="580" spans="1:17" ht="75" x14ac:dyDescent="0.3">
      <c r="A580" s="9" t="s">
        <v>184</v>
      </c>
      <c r="B580" s="52">
        <v>547</v>
      </c>
      <c r="C580" s="53" t="s">
        <v>209</v>
      </c>
      <c r="D580" s="53" t="s">
        <v>66</v>
      </c>
      <c r="E580" s="48" t="s">
        <v>484</v>
      </c>
      <c r="F580" s="53" t="s">
        <v>480</v>
      </c>
      <c r="G580" s="50">
        <v>68.5</v>
      </c>
      <c r="H580" s="5"/>
      <c r="I580" s="17">
        <f t="shared" si="236"/>
        <v>68.5</v>
      </c>
      <c r="J580" s="50"/>
      <c r="K580" s="17">
        <f t="shared" si="228"/>
        <v>68.5</v>
      </c>
      <c r="L580" s="50"/>
      <c r="M580" s="17">
        <f t="shared" si="232"/>
        <v>68.5</v>
      </c>
      <c r="N580" s="50"/>
      <c r="O580" s="17">
        <f t="shared" si="244"/>
        <v>68.5</v>
      </c>
      <c r="P580" s="50"/>
      <c r="Q580" s="17">
        <f t="shared" si="245"/>
        <v>68.5</v>
      </c>
    </row>
    <row r="581" spans="1:17" ht="16.149999999999999" customHeight="1" x14ac:dyDescent="0.3">
      <c r="A581" s="9" t="s">
        <v>788</v>
      </c>
      <c r="B581" s="52" t="s">
        <v>789</v>
      </c>
      <c r="C581" s="53" t="s">
        <v>209</v>
      </c>
      <c r="D581" s="53" t="s">
        <v>78</v>
      </c>
      <c r="E581" s="48" t="s">
        <v>63</v>
      </c>
      <c r="F581" s="53" t="s">
        <v>64</v>
      </c>
      <c r="G581" s="50">
        <f t="shared" ref="G581:P582" si="250">G582</f>
        <v>12903.3</v>
      </c>
      <c r="H581" s="50">
        <f t="shared" si="250"/>
        <v>0</v>
      </c>
      <c r="I581" s="50">
        <f t="shared" si="250"/>
        <v>12903.3</v>
      </c>
      <c r="J581" s="50">
        <f t="shared" si="250"/>
        <v>0</v>
      </c>
      <c r="K581" s="17">
        <f t="shared" si="228"/>
        <v>12903.3</v>
      </c>
      <c r="L581" s="50">
        <f t="shared" si="250"/>
        <v>-63.3</v>
      </c>
      <c r="M581" s="17">
        <f t="shared" si="232"/>
        <v>12840</v>
      </c>
      <c r="N581" s="50">
        <f t="shared" si="250"/>
        <v>0</v>
      </c>
      <c r="O581" s="17">
        <f t="shared" si="244"/>
        <v>12840</v>
      </c>
      <c r="P581" s="50">
        <f t="shared" si="250"/>
        <v>0</v>
      </c>
      <c r="Q581" s="17">
        <f t="shared" si="245"/>
        <v>12840</v>
      </c>
    </row>
    <row r="582" spans="1:17" ht="45" x14ac:dyDescent="0.3">
      <c r="A582" s="9" t="s">
        <v>790</v>
      </c>
      <c r="B582" s="52" t="s">
        <v>789</v>
      </c>
      <c r="C582" s="53" t="s">
        <v>209</v>
      </c>
      <c r="D582" s="53" t="s">
        <v>78</v>
      </c>
      <c r="E582" s="48" t="s">
        <v>791</v>
      </c>
      <c r="F582" s="53" t="s">
        <v>64</v>
      </c>
      <c r="G582" s="50">
        <f t="shared" si="250"/>
        <v>12903.3</v>
      </c>
      <c r="H582" s="50">
        <f t="shared" si="250"/>
        <v>0</v>
      </c>
      <c r="I582" s="50">
        <f t="shared" si="250"/>
        <v>12903.3</v>
      </c>
      <c r="J582" s="50">
        <f t="shared" si="250"/>
        <v>0</v>
      </c>
      <c r="K582" s="17">
        <f t="shared" si="228"/>
        <v>12903.3</v>
      </c>
      <c r="L582" s="50">
        <f t="shared" si="250"/>
        <v>-63.3</v>
      </c>
      <c r="M582" s="17">
        <f t="shared" si="232"/>
        <v>12840</v>
      </c>
      <c r="N582" s="50">
        <f t="shared" si="250"/>
        <v>0</v>
      </c>
      <c r="O582" s="17">
        <f t="shared" si="244"/>
        <v>12840</v>
      </c>
      <c r="P582" s="50">
        <f t="shared" si="250"/>
        <v>0</v>
      </c>
      <c r="Q582" s="17">
        <f t="shared" si="245"/>
        <v>12840</v>
      </c>
    </row>
    <row r="583" spans="1:17" ht="73.150000000000006" customHeight="1" x14ac:dyDescent="0.3">
      <c r="A583" s="9" t="s">
        <v>792</v>
      </c>
      <c r="B583" s="52" t="s">
        <v>789</v>
      </c>
      <c r="C583" s="53" t="s">
        <v>209</v>
      </c>
      <c r="D583" s="53" t="s">
        <v>78</v>
      </c>
      <c r="E583" s="48" t="s">
        <v>793</v>
      </c>
      <c r="F583" s="53" t="s">
        <v>64</v>
      </c>
      <c r="G583" s="50">
        <f>G584+G587</f>
        <v>12903.3</v>
      </c>
      <c r="H583" s="50">
        <f t="shared" ref="H583:I583" si="251">H584+H587</f>
        <v>0</v>
      </c>
      <c r="I583" s="50">
        <f t="shared" si="251"/>
        <v>12903.3</v>
      </c>
      <c r="J583" s="50">
        <f>J584+J587</f>
        <v>0</v>
      </c>
      <c r="K583" s="17">
        <f t="shared" si="228"/>
        <v>12903.3</v>
      </c>
      <c r="L583" s="50">
        <f>L584+L587</f>
        <v>-63.3</v>
      </c>
      <c r="M583" s="17">
        <f t="shared" si="232"/>
        <v>12840</v>
      </c>
      <c r="N583" s="50">
        <f>N584+N587</f>
        <v>0</v>
      </c>
      <c r="O583" s="17">
        <f t="shared" si="244"/>
        <v>12840</v>
      </c>
      <c r="P583" s="50">
        <f>P584+P587</f>
        <v>0</v>
      </c>
      <c r="Q583" s="17">
        <f t="shared" si="245"/>
        <v>12840</v>
      </c>
    </row>
    <row r="584" spans="1:17" ht="58.9" customHeight="1" x14ac:dyDescent="0.3">
      <c r="A584" s="9" t="s">
        <v>794</v>
      </c>
      <c r="B584" s="52">
        <v>547</v>
      </c>
      <c r="C584" s="53" t="s">
        <v>209</v>
      </c>
      <c r="D584" s="53" t="s">
        <v>78</v>
      </c>
      <c r="E584" s="48" t="s">
        <v>795</v>
      </c>
      <c r="F584" s="53" t="s">
        <v>64</v>
      </c>
      <c r="G584" s="50">
        <f t="shared" ref="G584:P585" si="252">G585</f>
        <v>12000</v>
      </c>
      <c r="H584" s="50">
        <f t="shared" si="252"/>
        <v>0</v>
      </c>
      <c r="I584" s="50">
        <f t="shared" si="252"/>
        <v>12000</v>
      </c>
      <c r="J584" s="50">
        <f t="shared" si="252"/>
        <v>0</v>
      </c>
      <c r="K584" s="17">
        <f t="shared" si="228"/>
        <v>12000</v>
      </c>
      <c r="L584" s="50">
        <f t="shared" si="252"/>
        <v>0</v>
      </c>
      <c r="M584" s="17">
        <f t="shared" si="232"/>
        <v>12000</v>
      </c>
      <c r="N584" s="50">
        <f t="shared" si="252"/>
        <v>0</v>
      </c>
      <c r="O584" s="17">
        <f t="shared" si="244"/>
        <v>12000</v>
      </c>
      <c r="P584" s="50">
        <f t="shared" si="252"/>
        <v>0</v>
      </c>
      <c r="Q584" s="17">
        <f t="shared" si="245"/>
        <v>12000</v>
      </c>
    </row>
    <row r="585" spans="1:17" ht="16.149999999999999" customHeight="1" x14ac:dyDescent="0.3">
      <c r="A585" s="9" t="s">
        <v>136</v>
      </c>
      <c r="B585" s="52">
        <v>547</v>
      </c>
      <c r="C585" s="53" t="s">
        <v>209</v>
      </c>
      <c r="D585" s="53" t="s">
        <v>78</v>
      </c>
      <c r="E585" s="48" t="s">
        <v>795</v>
      </c>
      <c r="F585" s="53">
        <v>500</v>
      </c>
      <c r="G585" s="50">
        <f t="shared" si="252"/>
        <v>12000</v>
      </c>
      <c r="H585" s="50">
        <f t="shared" si="252"/>
        <v>0</v>
      </c>
      <c r="I585" s="50">
        <f t="shared" si="252"/>
        <v>12000</v>
      </c>
      <c r="J585" s="50">
        <f t="shared" si="252"/>
        <v>0</v>
      </c>
      <c r="K585" s="17">
        <f t="shared" si="228"/>
        <v>12000</v>
      </c>
      <c r="L585" s="50">
        <f t="shared" si="252"/>
        <v>0</v>
      </c>
      <c r="M585" s="17">
        <f t="shared" si="232"/>
        <v>12000</v>
      </c>
      <c r="N585" s="50">
        <f t="shared" si="252"/>
        <v>0</v>
      </c>
      <c r="O585" s="17">
        <f t="shared" si="244"/>
        <v>12000</v>
      </c>
      <c r="P585" s="50">
        <f t="shared" si="252"/>
        <v>0</v>
      </c>
      <c r="Q585" s="17">
        <f t="shared" si="245"/>
        <v>12000</v>
      </c>
    </row>
    <row r="586" spans="1:17" ht="16.149999999999999" customHeight="1" x14ac:dyDescent="0.3">
      <c r="A586" s="9" t="s">
        <v>54</v>
      </c>
      <c r="B586" s="52">
        <v>547</v>
      </c>
      <c r="C586" s="53" t="s">
        <v>209</v>
      </c>
      <c r="D586" s="53" t="s">
        <v>78</v>
      </c>
      <c r="E586" s="48" t="s">
        <v>795</v>
      </c>
      <c r="F586" s="53">
        <v>540</v>
      </c>
      <c r="G586" s="50">
        <v>12000</v>
      </c>
      <c r="H586" s="5"/>
      <c r="I586" s="17">
        <f t="shared" si="236"/>
        <v>12000</v>
      </c>
      <c r="J586" s="50"/>
      <c r="K586" s="17">
        <f t="shared" si="228"/>
        <v>12000</v>
      </c>
      <c r="L586" s="50"/>
      <c r="M586" s="17">
        <f t="shared" si="232"/>
        <v>12000</v>
      </c>
      <c r="N586" s="50"/>
      <c r="O586" s="17">
        <f t="shared" si="244"/>
        <v>12000</v>
      </c>
      <c r="P586" s="50"/>
      <c r="Q586" s="17">
        <f t="shared" si="245"/>
        <v>12000</v>
      </c>
    </row>
    <row r="587" spans="1:17" ht="43.9" customHeight="1" x14ac:dyDescent="0.3">
      <c r="A587" s="84" t="s">
        <v>796</v>
      </c>
      <c r="B587" s="52">
        <v>547</v>
      </c>
      <c r="C587" s="53" t="s">
        <v>209</v>
      </c>
      <c r="D587" s="53" t="s">
        <v>78</v>
      </c>
      <c r="E587" s="48" t="s">
        <v>797</v>
      </c>
      <c r="F587" s="53" t="s">
        <v>64</v>
      </c>
      <c r="G587" s="50">
        <f t="shared" ref="G587:P588" si="253">G588</f>
        <v>903.3</v>
      </c>
      <c r="H587" s="50">
        <f t="shared" si="253"/>
        <v>0</v>
      </c>
      <c r="I587" s="50">
        <f t="shared" si="253"/>
        <v>903.3</v>
      </c>
      <c r="J587" s="50">
        <f t="shared" si="253"/>
        <v>0</v>
      </c>
      <c r="K587" s="17">
        <f t="shared" si="228"/>
        <v>903.3</v>
      </c>
      <c r="L587" s="50">
        <f t="shared" si="253"/>
        <v>-63.3</v>
      </c>
      <c r="M587" s="17">
        <f t="shared" si="232"/>
        <v>840</v>
      </c>
      <c r="N587" s="50">
        <f t="shared" si="253"/>
        <v>0</v>
      </c>
      <c r="O587" s="17">
        <f t="shared" si="244"/>
        <v>840</v>
      </c>
      <c r="P587" s="50">
        <f t="shared" si="253"/>
        <v>0</v>
      </c>
      <c r="Q587" s="17">
        <f t="shared" si="245"/>
        <v>840</v>
      </c>
    </row>
    <row r="588" spans="1:17" ht="16.149999999999999" customHeight="1" x14ac:dyDescent="0.3">
      <c r="A588" s="10" t="s">
        <v>136</v>
      </c>
      <c r="B588" s="52">
        <v>547</v>
      </c>
      <c r="C588" s="53" t="s">
        <v>209</v>
      </c>
      <c r="D588" s="53" t="s">
        <v>78</v>
      </c>
      <c r="E588" s="48" t="s">
        <v>797</v>
      </c>
      <c r="F588" s="53">
        <v>500</v>
      </c>
      <c r="G588" s="50">
        <f t="shared" si="253"/>
        <v>903.3</v>
      </c>
      <c r="H588" s="50">
        <f t="shared" si="253"/>
        <v>0</v>
      </c>
      <c r="I588" s="50">
        <f t="shared" si="253"/>
        <v>903.3</v>
      </c>
      <c r="J588" s="50">
        <f>J589</f>
        <v>0</v>
      </c>
      <c r="K588" s="17">
        <f t="shared" si="228"/>
        <v>903.3</v>
      </c>
      <c r="L588" s="50">
        <f>L589</f>
        <v>-63.3</v>
      </c>
      <c r="M588" s="17">
        <f t="shared" si="232"/>
        <v>840</v>
      </c>
      <c r="N588" s="50">
        <f>N589</f>
        <v>0</v>
      </c>
      <c r="O588" s="17">
        <f t="shared" si="244"/>
        <v>840</v>
      </c>
      <c r="P588" s="50">
        <f>P589</f>
        <v>0</v>
      </c>
      <c r="Q588" s="17">
        <f t="shared" si="245"/>
        <v>840</v>
      </c>
    </row>
    <row r="589" spans="1:17" ht="16.149999999999999" customHeight="1" x14ac:dyDescent="0.3">
      <c r="A589" s="9" t="s">
        <v>54</v>
      </c>
      <c r="B589" s="52">
        <v>547</v>
      </c>
      <c r="C589" s="53" t="s">
        <v>209</v>
      </c>
      <c r="D589" s="53" t="s">
        <v>78</v>
      </c>
      <c r="E589" s="48" t="s">
        <v>797</v>
      </c>
      <c r="F589" s="53">
        <v>540</v>
      </c>
      <c r="G589" s="50">
        <v>903.3</v>
      </c>
      <c r="H589" s="5"/>
      <c r="I589" s="17">
        <f t="shared" si="236"/>
        <v>903.3</v>
      </c>
      <c r="J589" s="50"/>
      <c r="K589" s="17">
        <f t="shared" si="228"/>
        <v>903.3</v>
      </c>
      <c r="L589" s="50">
        <v>-63.3</v>
      </c>
      <c r="M589" s="17">
        <f t="shared" si="232"/>
        <v>840</v>
      </c>
      <c r="N589" s="50"/>
      <c r="O589" s="17">
        <f t="shared" si="244"/>
        <v>840</v>
      </c>
      <c r="P589" s="50"/>
      <c r="Q589" s="17">
        <f t="shared" si="245"/>
        <v>840</v>
      </c>
    </row>
    <row r="590" spans="1:17" ht="27.6" customHeight="1" x14ac:dyDescent="0.3">
      <c r="A590" s="9" t="s">
        <v>927</v>
      </c>
      <c r="B590" s="52" t="s">
        <v>789</v>
      </c>
      <c r="C590" s="53" t="s">
        <v>209</v>
      </c>
      <c r="D590" s="53" t="s">
        <v>209</v>
      </c>
      <c r="E590" s="48" t="s">
        <v>63</v>
      </c>
      <c r="F590" s="53" t="s">
        <v>64</v>
      </c>
      <c r="G590" s="50"/>
      <c r="H590" s="5"/>
      <c r="I590" s="17"/>
      <c r="J590" s="50">
        <f>J591</f>
        <v>10000</v>
      </c>
      <c r="K590" s="17">
        <f t="shared" si="228"/>
        <v>10000</v>
      </c>
      <c r="L590" s="50">
        <f>L591</f>
        <v>2771.4</v>
      </c>
      <c r="M590" s="17">
        <f t="shared" si="232"/>
        <v>12771.4</v>
      </c>
      <c r="N590" s="50">
        <f>N591</f>
        <v>0</v>
      </c>
      <c r="O590" s="17">
        <f t="shared" si="244"/>
        <v>12771.4</v>
      </c>
      <c r="P590" s="50">
        <f>P591</f>
        <v>0</v>
      </c>
      <c r="Q590" s="17">
        <f t="shared" si="245"/>
        <v>12771.4</v>
      </c>
    </row>
    <row r="591" spans="1:17" ht="45" x14ac:dyDescent="0.3">
      <c r="A591" s="133" t="s">
        <v>905</v>
      </c>
      <c r="B591" s="52" t="s">
        <v>789</v>
      </c>
      <c r="C591" s="53" t="s">
        <v>209</v>
      </c>
      <c r="D591" s="53" t="s">
        <v>209</v>
      </c>
      <c r="E591" s="48" t="s">
        <v>791</v>
      </c>
      <c r="F591" s="53" t="s">
        <v>64</v>
      </c>
      <c r="G591" s="50"/>
      <c r="H591" s="5"/>
      <c r="I591" s="17"/>
      <c r="J591" s="50">
        <f>J592</f>
        <v>10000</v>
      </c>
      <c r="K591" s="17">
        <f t="shared" si="228"/>
        <v>10000</v>
      </c>
      <c r="L591" s="50">
        <f>L592</f>
        <v>2771.4</v>
      </c>
      <c r="M591" s="17">
        <f t="shared" si="232"/>
        <v>12771.4</v>
      </c>
      <c r="N591" s="50">
        <f>N592</f>
        <v>0</v>
      </c>
      <c r="O591" s="17">
        <f t="shared" si="244"/>
        <v>12771.4</v>
      </c>
      <c r="P591" s="50">
        <f>P592</f>
        <v>0</v>
      </c>
      <c r="Q591" s="17">
        <f t="shared" si="245"/>
        <v>12771.4</v>
      </c>
    </row>
    <row r="592" spans="1:17" ht="105" x14ac:dyDescent="0.3">
      <c r="A592" s="9" t="s">
        <v>942</v>
      </c>
      <c r="B592" s="52" t="s">
        <v>789</v>
      </c>
      <c r="C592" s="53" t="s">
        <v>209</v>
      </c>
      <c r="D592" s="53" t="s">
        <v>209</v>
      </c>
      <c r="E592" s="48" t="s">
        <v>940</v>
      </c>
      <c r="F592" s="53" t="s">
        <v>64</v>
      </c>
      <c r="G592" s="50"/>
      <c r="H592" s="5"/>
      <c r="I592" s="17"/>
      <c r="J592" s="50">
        <f>J593</f>
        <v>10000</v>
      </c>
      <c r="K592" s="17">
        <f t="shared" si="228"/>
        <v>10000</v>
      </c>
      <c r="L592" s="50">
        <f>L593</f>
        <v>2771.4</v>
      </c>
      <c r="M592" s="17">
        <f t="shared" si="232"/>
        <v>12771.4</v>
      </c>
      <c r="N592" s="50">
        <f>N593</f>
        <v>0</v>
      </c>
      <c r="O592" s="17">
        <f t="shared" si="244"/>
        <v>12771.4</v>
      </c>
      <c r="P592" s="50">
        <f>P593</f>
        <v>0</v>
      </c>
      <c r="Q592" s="17">
        <f t="shared" si="245"/>
        <v>12771.4</v>
      </c>
    </row>
    <row r="593" spans="1:17" ht="81" customHeight="1" x14ac:dyDescent="0.3">
      <c r="A593" s="9" t="s">
        <v>943</v>
      </c>
      <c r="B593" s="52" t="s">
        <v>789</v>
      </c>
      <c r="C593" s="53" t="s">
        <v>209</v>
      </c>
      <c r="D593" s="53" t="s">
        <v>209</v>
      </c>
      <c r="E593" s="48" t="s">
        <v>941</v>
      </c>
      <c r="F593" s="53" t="s">
        <v>64</v>
      </c>
      <c r="G593" s="50"/>
      <c r="H593" s="5"/>
      <c r="I593" s="17"/>
      <c r="J593" s="50">
        <f>J594</f>
        <v>10000</v>
      </c>
      <c r="K593" s="17">
        <f t="shared" si="228"/>
        <v>10000</v>
      </c>
      <c r="L593" s="50">
        <f>L594</f>
        <v>2771.4</v>
      </c>
      <c r="M593" s="17">
        <f t="shared" si="232"/>
        <v>12771.4</v>
      </c>
      <c r="N593" s="50">
        <f>N594</f>
        <v>0</v>
      </c>
      <c r="O593" s="17">
        <f t="shared" si="244"/>
        <v>12771.4</v>
      </c>
      <c r="P593" s="50">
        <f>P594</f>
        <v>0</v>
      </c>
      <c r="Q593" s="17">
        <f t="shared" si="245"/>
        <v>12771.4</v>
      </c>
    </row>
    <row r="594" spans="1:17" ht="16.149999999999999" customHeight="1" x14ac:dyDescent="0.3">
      <c r="A594" s="10" t="s">
        <v>136</v>
      </c>
      <c r="B594" s="52" t="s">
        <v>789</v>
      </c>
      <c r="C594" s="53" t="s">
        <v>209</v>
      </c>
      <c r="D594" s="53" t="s">
        <v>209</v>
      </c>
      <c r="E594" s="48" t="s">
        <v>941</v>
      </c>
      <c r="F594" s="53" t="s">
        <v>510</v>
      </c>
      <c r="G594" s="50"/>
      <c r="H594" s="5"/>
      <c r="I594" s="17"/>
      <c r="J594" s="50">
        <f>J595</f>
        <v>10000</v>
      </c>
      <c r="K594" s="17">
        <f t="shared" si="228"/>
        <v>10000</v>
      </c>
      <c r="L594" s="50">
        <f>L595</f>
        <v>2771.4</v>
      </c>
      <c r="M594" s="17">
        <f t="shared" si="232"/>
        <v>12771.4</v>
      </c>
      <c r="N594" s="50">
        <f>N595</f>
        <v>0</v>
      </c>
      <c r="O594" s="17">
        <f t="shared" si="244"/>
        <v>12771.4</v>
      </c>
      <c r="P594" s="50">
        <f>P595</f>
        <v>0</v>
      </c>
      <c r="Q594" s="17">
        <f t="shared" si="245"/>
        <v>12771.4</v>
      </c>
    </row>
    <row r="595" spans="1:17" ht="16.149999999999999" customHeight="1" x14ac:dyDescent="0.3">
      <c r="A595" s="9" t="s">
        <v>54</v>
      </c>
      <c r="B595" s="52" t="s">
        <v>789</v>
      </c>
      <c r="C595" s="53" t="s">
        <v>209</v>
      </c>
      <c r="D595" s="53" t="s">
        <v>209</v>
      </c>
      <c r="E595" s="48" t="s">
        <v>941</v>
      </c>
      <c r="F595" s="53" t="s">
        <v>545</v>
      </c>
      <c r="G595" s="50"/>
      <c r="H595" s="5"/>
      <c r="I595" s="17"/>
      <c r="J595" s="50">
        <v>10000</v>
      </c>
      <c r="K595" s="17">
        <f t="shared" si="228"/>
        <v>10000</v>
      </c>
      <c r="L595" s="50">
        <v>2771.4</v>
      </c>
      <c r="M595" s="17">
        <f t="shared" si="232"/>
        <v>12771.4</v>
      </c>
      <c r="N595" s="50"/>
      <c r="O595" s="17">
        <f t="shared" si="244"/>
        <v>12771.4</v>
      </c>
      <c r="P595" s="50"/>
      <c r="Q595" s="17">
        <f t="shared" si="245"/>
        <v>12771.4</v>
      </c>
    </row>
    <row r="596" spans="1:17" ht="16.5" customHeight="1" x14ac:dyDescent="0.3">
      <c r="A596" s="8" t="s">
        <v>273</v>
      </c>
      <c r="B596" s="54">
        <v>547</v>
      </c>
      <c r="C596" s="74" t="s">
        <v>183</v>
      </c>
      <c r="D596" s="74" t="s">
        <v>62</v>
      </c>
      <c r="E596" s="74" t="s">
        <v>63</v>
      </c>
      <c r="F596" s="74" t="s">
        <v>64</v>
      </c>
      <c r="G596" s="3">
        <f>G597+G615</f>
        <v>13990.7</v>
      </c>
      <c r="H596" s="3">
        <f t="shared" ref="H596:I596" si="254">H597+H615</f>
        <v>0</v>
      </c>
      <c r="I596" s="3">
        <f t="shared" si="254"/>
        <v>13990.7</v>
      </c>
      <c r="J596" s="3">
        <f>J597+J615</f>
        <v>9</v>
      </c>
      <c r="K596" s="21">
        <f t="shared" si="228"/>
        <v>13999.7</v>
      </c>
      <c r="L596" s="3">
        <f>L597+L615</f>
        <v>-1</v>
      </c>
      <c r="M596" s="21">
        <f t="shared" si="232"/>
        <v>13998.7</v>
      </c>
      <c r="N596" s="3">
        <f>N597+N615</f>
        <v>-365</v>
      </c>
      <c r="O596" s="21">
        <f t="shared" si="244"/>
        <v>13633.7</v>
      </c>
      <c r="P596" s="3">
        <f>P597+P615</f>
        <v>0</v>
      </c>
      <c r="Q596" s="21">
        <f t="shared" si="245"/>
        <v>13633.7</v>
      </c>
    </row>
    <row r="597" spans="1:17" x14ac:dyDescent="0.3">
      <c r="A597" s="9" t="s">
        <v>274</v>
      </c>
      <c r="B597" s="52">
        <v>547</v>
      </c>
      <c r="C597" s="53" t="s">
        <v>183</v>
      </c>
      <c r="D597" s="53" t="s">
        <v>61</v>
      </c>
      <c r="E597" s="53" t="s">
        <v>63</v>
      </c>
      <c r="F597" s="53" t="s">
        <v>64</v>
      </c>
      <c r="G597" s="49">
        <f>G598</f>
        <v>13372.900000000001</v>
      </c>
      <c r="H597" s="49">
        <f t="shared" ref="H597:I598" si="255">H598</f>
        <v>0</v>
      </c>
      <c r="I597" s="49">
        <f t="shared" si="255"/>
        <v>13372.900000000001</v>
      </c>
      <c r="J597" s="49">
        <f>J598</f>
        <v>9</v>
      </c>
      <c r="K597" s="17">
        <f t="shared" si="228"/>
        <v>13381.900000000001</v>
      </c>
      <c r="L597" s="49">
        <f>L598</f>
        <v>-1</v>
      </c>
      <c r="M597" s="17">
        <f t="shared" si="232"/>
        <v>13380.900000000001</v>
      </c>
      <c r="N597" s="49">
        <f>N598</f>
        <v>-365</v>
      </c>
      <c r="O597" s="17">
        <f t="shared" si="244"/>
        <v>13015.900000000001</v>
      </c>
      <c r="P597" s="49">
        <f>P598</f>
        <v>0</v>
      </c>
      <c r="Q597" s="17">
        <f t="shared" si="245"/>
        <v>13015.900000000001</v>
      </c>
    </row>
    <row r="598" spans="1:17" ht="30" x14ac:dyDescent="0.3">
      <c r="A598" s="9" t="s">
        <v>109</v>
      </c>
      <c r="B598" s="52">
        <v>547</v>
      </c>
      <c r="C598" s="53" t="s">
        <v>183</v>
      </c>
      <c r="D598" s="53" t="s">
        <v>61</v>
      </c>
      <c r="E598" s="53" t="s">
        <v>110</v>
      </c>
      <c r="F598" s="53" t="s">
        <v>64</v>
      </c>
      <c r="G598" s="49">
        <f>G599</f>
        <v>13372.900000000001</v>
      </c>
      <c r="H598" s="49">
        <f t="shared" si="255"/>
        <v>0</v>
      </c>
      <c r="I598" s="49">
        <f t="shared" si="255"/>
        <v>13372.900000000001</v>
      </c>
      <c r="J598" s="49">
        <f>J599</f>
        <v>9</v>
      </c>
      <c r="K598" s="17">
        <f t="shared" si="228"/>
        <v>13381.900000000001</v>
      </c>
      <c r="L598" s="49">
        <f>L599</f>
        <v>-1</v>
      </c>
      <c r="M598" s="17">
        <f t="shared" si="232"/>
        <v>13380.900000000001</v>
      </c>
      <c r="N598" s="49">
        <f>N599</f>
        <v>-365</v>
      </c>
      <c r="O598" s="17">
        <f t="shared" si="244"/>
        <v>13015.900000000001</v>
      </c>
      <c r="P598" s="49">
        <f>P599</f>
        <v>0</v>
      </c>
      <c r="Q598" s="17">
        <f t="shared" si="245"/>
        <v>13015.900000000001</v>
      </c>
    </row>
    <row r="599" spans="1:17" ht="29.25" customHeight="1" x14ac:dyDescent="0.3">
      <c r="A599" s="9" t="s">
        <v>125</v>
      </c>
      <c r="B599" s="52">
        <v>547</v>
      </c>
      <c r="C599" s="53" t="s">
        <v>183</v>
      </c>
      <c r="D599" s="53" t="s">
        <v>61</v>
      </c>
      <c r="E599" s="53" t="s">
        <v>126</v>
      </c>
      <c r="F599" s="53" t="s">
        <v>64</v>
      </c>
      <c r="G599" s="49">
        <f>G600+G603+G606+G609+G612</f>
        <v>13372.900000000001</v>
      </c>
      <c r="H599" s="49">
        <f t="shared" ref="H599:I599" si="256">H600+H603+H606+H609+H612</f>
        <v>0</v>
      </c>
      <c r="I599" s="49">
        <f t="shared" si="256"/>
        <v>13372.900000000001</v>
      </c>
      <c r="J599" s="49">
        <f>J600+J603+J606+J609+J612</f>
        <v>9</v>
      </c>
      <c r="K599" s="17">
        <f t="shared" si="228"/>
        <v>13381.900000000001</v>
      </c>
      <c r="L599" s="49">
        <f>L600+L603+L606+L609+L612</f>
        <v>-1</v>
      </c>
      <c r="M599" s="17">
        <f t="shared" si="232"/>
        <v>13380.900000000001</v>
      </c>
      <c r="N599" s="49">
        <f>N600+N603+N606+N609+N612</f>
        <v>-365</v>
      </c>
      <c r="O599" s="17">
        <f t="shared" si="244"/>
        <v>13015.900000000001</v>
      </c>
      <c r="P599" s="49">
        <f>P600+P603+P606+P609+P612</f>
        <v>0</v>
      </c>
      <c r="Q599" s="17">
        <f t="shared" si="245"/>
        <v>13015.900000000001</v>
      </c>
    </row>
    <row r="600" spans="1:17" ht="59.25" customHeight="1" x14ac:dyDescent="0.3">
      <c r="A600" s="9" t="s">
        <v>558</v>
      </c>
      <c r="B600" s="52">
        <v>547</v>
      </c>
      <c r="C600" s="53" t="s">
        <v>183</v>
      </c>
      <c r="D600" s="53" t="s">
        <v>61</v>
      </c>
      <c r="E600" s="53" t="s">
        <v>292</v>
      </c>
      <c r="F600" s="53" t="s">
        <v>64</v>
      </c>
      <c r="G600" s="49">
        <f t="shared" ref="G600:P601" si="257">G601</f>
        <v>11932.2</v>
      </c>
      <c r="H600" s="49">
        <f t="shared" si="257"/>
        <v>0</v>
      </c>
      <c r="I600" s="49">
        <f t="shared" si="257"/>
        <v>11932.2</v>
      </c>
      <c r="J600" s="49">
        <f t="shared" si="257"/>
        <v>0</v>
      </c>
      <c r="K600" s="17">
        <f t="shared" si="228"/>
        <v>11932.2</v>
      </c>
      <c r="L600" s="49">
        <f t="shared" si="257"/>
        <v>0</v>
      </c>
      <c r="M600" s="17">
        <f t="shared" si="232"/>
        <v>11932.2</v>
      </c>
      <c r="N600" s="49">
        <f t="shared" si="257"/>
        <v>0</v>
      </c>
      <c r="O600" s="17">
        <f t="shared" si="244"/>
        <v>11932.2</v>
      </c>
      <c r="P600" s="49">
        <f t="shared" si="257"/>
        <v>0</v>
      </c>
      <c r="Q600" s="17">
        <f t="shared" si="245"/>
        <v>11932.2</v>
      </c>
    </row>
    <row r="601" spans="1:17" x14ac:dyDescent="0.3">
      <c r="A601" s="10" t="s">
        <v>136</v>
      </c>
      <c r="B601" s="52">
        <v>547</v>
      </c>
      <c r="C601" s="53" t="s">
        <v>183</v>
      </c>
      <c r="D601" s="53" t="s">
        <v>61</v>
      </c>
      <c r="E601" s="53" t="s">
        <v>292</v>
      </c>
      <c r="F601" s="53">
        <v>500</v>
      </c>
      <c r="G601" s="49">
        <f t="shared" si="257"/>
        <v>11932.2</v>
      </c>
      <c r="H601" s="49">
        <f t="shared" si="257"/>
        <v>0</v>
      </c>
      <c r="I601" s="49">
        <f t="shared" si="257"/>
        <v>11932.2</v>
      </c>
      <c r="J601" s="49">
        <f t="shared" si="257"/>
        <v>0</v>
      </c>
      <c r="K601" s="17">
        <f t="shared" si="228"/>
        <v>11932.2</v>
      </c>
      <c r="L601" s="49">
        <f t="shared" si="257"/>
        <v>0</v>
      </c>
      <c r="M601" s="17">
        <f t="shared" si="232"/>
        <v>11932.2</v>
      </c>
      <c r="N601" s="49">
        <f t="shared" si="257"/>
        <v>0</v>
      </c>
      <c r="O601" s="17">
        <f t="shared" si="244"/>
        <v>11932.2</v>
      </c>
      <c r="P601" s="49">
        <f t="shared" si="257"/>
        <v>0</v>
      </c>
      <c r="Q601" s="17">
        <f t="shared" si="245"/>
        <v>11932.2</v>
      </c>
    </row>
    <row r="602" spans="1:17" x14ac:dyDescent="0.3">
      <c r="A602" s="9" t="s">
        <v>137</v>
      </c>
      <c r="B602" s="52">
        <v>547</v>
      </c>
      <c r="C602" s="53" t="s">
        <v>183</v>
      </c>
      <c r="D602" s="53" t="s">
        <v>61</v>
      </c>
      <c r="E602" s="53" t="s">
        <v>292</v>
      </c>
      <c r="F602" s="53">
        <v>530</v>
      </c>
      <c r="G602" s="49">
        <v>11932.2</v>
      </c>
      <c r="H602" s="5"/>
      <c r="I602" s="17">
        <f t="shared" si="236"/>
        <v>11932.2</v>
      </c>
      <c r="J602" s="49"/>
      <c r="K602" s="17">
        <f t="shared" si="228"/>
        <v>11932.2</v>
      </c>
      <c r="L602" s="49"/>
      <c r="M602" s="17">
        <f t="shared" si="232"/>
        <v>11932.2</v>
      </c>
      <c r="N602" s="49"/>
      <c r="O602" s="17">
        <f t="shared" si="244"/>
        <v>11932.2</v>
      </c>
      <c r="P602" s="49"/>
      <c r="Q602" s="17">
        <f t="shared" si="245"/>
        <v>11932.2</v>
      </c>
    </row>
    <row r="603" spans="1:17" ht="50.45" customHeight="1" x14ac:dyDescent="0.3">
      <c r="A603" s="9" t="s">
        <v>798</v>
      </c>
      <c r="B603" s="52" t="s">
        <v>789</v>
      </c>
      <c r="C603" s="53" t="s">
        <v>183</v>
      </c>
      <c r="D603" s="53" t="s">
        <v>61</v>
      </c>
      <c r="E603" s="53" t="s">
        <v>799</v>
      </c>
      <c r="F603" s="53" t="s">
        <v>64</v>
      </c>
      <c r="G603" s="49">
        <f t="shared" ref="G603:P604" si="258">G604</f>
        <v>966.2</v>
      </c>
      <c r="H603" s="49">
        <f t="shared" si="258"/>
        <v>0</v>
      </c>
      <c r="I603" s="49">
        <f t="shared" si="258"/>
        <v>966.2</v>
      </c>
      <c r="J603" s="49">
        <f t="shared" si="258"/>
        <v>0</v>
      </c>
      <c r="K603" s="17">
        <f t="shared" si="228"/>
        <v>966.2</v>
      </c>
      <c r="L603" s="49">
        <f t="shared" si="258"/>
        <v>0</v>
      </c>
      <c r="M603" s="17">
        <f t="shared" si="232"/>
        <v>966.2</v>
      </c>
      <c r="N603" s="49">
        <f t="shared" si="258"/>
        <v>0</v>
      </c>
      <c r="O603" s="17">
        <f t="shared" si="244"/>
        <v>966.2</v>
      </c>
      <c r="P603" s="49">
        <f t="shared" si="258"/>
        <v>0</v>
      </c>
      <c r="Q603" s="17">
        <f t="shared" si="245"/>
        <v>966.2</v>
      </c>
    </row>
    <row r="604" spans="1:17" x14ac:dyDescent="0.3">
      <c r="A604" s="10" t="s">
        <v>136</v>
      </c>
      <c r="B604" s="52" t="s">
        <v>789</v>
      </c>
      <c r="C604" s="53" t="s">
        <v>183</v>
      </c>
      <c r="D604" s="53" t="s">
        <v>61</v>
      </c>
      <c r="E604" s="53" t="s">
        <v>799</v>
      </c>
      <c r="F604" s="53" t="s">
        <v>510</v>
      </c>
      <c r="G604" s="49">
        <f t="shared" si="258"/>
        <v>966.2</v>
      </c>
      <c r="H604" s="49">
        <f t="shared" si="258"/>
        <v>0</v>
      </c>
      <c r="I604" s="49">
        <f t="shared" si="258"/>
        <v>966.2</v>
      </c>
      <c r="J604" s="49">
        <f t="shared" si="258"/>
        <v>0</v>
      </c>
      <c r="K604" s="17">
        <f t="shared" si="228"/>
        <v>966.2</v>
      </c>
      <c r="L604" s="49">
        <f t="shared" si="258"/>
        <v>0</v>
      </c>
      <c r="M604" s="17">
        <f t="shared" si="232"/>
        <v>966.2</v>
      </c>
      <c r="N604" s="49">
        <f t="shared" si="258"/>
        <v>0</v>
      </c>
      <c r="O604" s="17">
        <f t="shared" si="244"/>
        <v>966.2</v>
      </c>
      <c r="P604" s="49">
        <f t="shared" si="258"/>
        <v>0</v>
      </c>
      <c r="Q604" s="17">
        <f t="shared" si="245"/>
        <v>966.2</v>
      </c>
    </row>
    <row r="605" spans="1:17" x14ac:dyDescent="0.3">
      <c r="A605" s="9" t="s">
        <v>54</v>
      </c>
      <c r="B605" s="52" t="s">
        <v>789</v>
      </c>
      <c r="C605" s="53" t="s">
        <v>183</v>
      </c>
      <c r="D605" s="53" t="s">
        <v>61</v>
      </c>
      <c r="E605" s="53" t="s">
        <v>799</v>
      </c>
      <c r="F605" s="53" t="s">
        <v>545</v>
      </c>
      <c r="G605" s="49">
        <v>966.2</v>
      </c>
      <c r="H605" s="5"/>
      <c r="I605" s="17">
        <f t="shared" si="236"/>
        <v>966.2</v>
      </c>
      <c r="J605" s="49"/>
      <c r="K605" s="17">
        <f t="shared" si="228"/>
        <v>966.2</v>
      </c>
      <c r="L605" s="49"/>
      <c r="M605" s="17">
        <f t="shared" si="232"/>
        <v>966.2</v>
      </c>
      <c r="N605" s="49"/>
      <c r="O605" s="17">
        <f t="shared" si="244"/>
        <v>966.2</v>
      </c>
      <c r="P605" s="49"/>
      <c r="Q605" s="17">
        <f t="shared" si="245"/>
        <v>966.2</v>
      </c>
    </row>
    <row r="606" spans="1:17" ht="45" x14ac:dyDescent="0.3">
      <c r="A606" s="9" t="s">
        <v>800</v>
      </c>
      <c r="B606" s="52" t="s">
        <v>789</v>
      </c>
      <c r="C606" s="53" t="s">
        <v>183</v>
      </c>
      <c r="D606" s="53" t="s">
        <v>61</v>
      </c>
      <c r="E606" s="53" t="s">
        <v>801</v>
      </c>
      <c r="F606" s="53" t="s">
        <v>64</v>
      </c>
      <c r="G606" s="49">
        <f t="shared" ref="G606:G607" si="259">G607</f>
        <v>0</v>
      </c>
      <c r="H606" s="5"/>
      <c r="I606" s="17">
        <f t="shared" si="236"/>
        <v>0</v>
      </c>
      <c r="J606" s="49">
        <f t="shared" ref="J606:P607" si="260">J607</f>
        <v>9</v>
      </c>
      <c r="K606" s="17">
        <f t="shared" si="228"/>
        <v>9</v>
      </c>
      <c r="L606" s="49">
        <f t="shared" si="260"/>
        <v>0</v>
      </c>
      <c r="M606" s="17">
        <f t="shared" si="232"/>
        <v>9</v>
      </c>
      <c r="N606" s="49">
        <f t="shared" si="260"/>
        <v>0</v>
      </c>
      <c r="O606" s="17">
        <f t="shared" si="244"/>
        <v>9</v>
      </c>
      <c r="P606" s="49">
        <f t="shared" si="260"/>
        <v>0</v>
      </c>
      <c r="Q606" s="17">
        <f t="shared" si="245"/>
        <v>9</v>
      </c>
    </row>
    <row r="607" spans="1:17" x14ac:dyDescent="0.3">
      <c r="A607" s="10" t="s">
        <v>136</v>
      </c>
      <c r="B607" s="52" t="s">
        <v>789</v>
      </c>
      <c r="C607" s="53" t="s">
        <v>183</v>
      </c>
      <c r="D607" s="53" t="s">
        <v>61</v>
      </c>
      <c r="E607" s="53" t="s">
        <v>801</v>
      </c>
      <c r="F607" s="53" t="s">
        <v>510</v>
      </c>
      <c r="G607" s="49">
        <f t="shared" si="259"/>
        <v>0</v>
      </c>
      <c r="H607" s="5"/>
      <c r="I607" s="17">
        <f t="shared" si="236"/>
        <v>0</v>
      </c>
      <c r="J607" s="49">
        <f t="shared" si="260"/>
        <v>9</v>
      </c>
      <c r="K607" s="17">
        <f t="shared" si="228"/>
        <v>9</v>
      </c>
      <c r="L607" s="49">
        <f t="shared" si="260"/>
        <v>0</v>
      </c>
      <c r="M607" s="17">
        <f t="shared" si="232"/>
        <v>9</v>
      </c>
      <c r="N607" s="49">
        <f t="shared" si="260"/>
        <v>0</v>
      </c>
      <c r="O607" s="17">
        <f t="shared" si="244"/>
        <v>9</v>
      </c>
      <c r="P607" s="49">
        <f t="shared" si="260"/>
        <v>0</v>
      </c>
      <c r="Q607" s="17">
        <f t="shared" si="245"/>
        <v>9</v>
      </c>
    </row>
    <row r="608" spans="1:17" x14ac:dyDescent="0.3">
      <c r="A608" s="9" t="s">
        <v>54</v>
      </c>
      <c r="B608" s="52" t="s">
        <v>789</v>
      </c>
      <c r="C608" s="53" t="s">
        <v>183</v>
      </c>
      <c r="D608" s="53" t="s">
        <v>61</v>
      </c>
      <c r="E608" s="53" t="s">
        <v>801</v>
      </c>
      <c r="F608" s="53" t="s">
        <v>545</v>
      </c>
      <c r="G608" s="49"/>
      <c r="H608" s="5"/>
      <c r="I608" s="17">
        <f t="shared" si="236"/>
        <v>0</v>
      </c>
      <c r="J608" s="49">
        <v>9</v>
      </c>
      <c r="K608" s="17">
        <f t="shared" si="228"/>
        <v>9</v>
      </c>
      <c r="L608" s="49"/>
      <c r="M608" s="17">
        <f t="shared" si="232"/>
        <v>9</v>
      </c>
      <c r="N608" s="49"/>
      <c r="O608" s="17">
        <f t="shared" si="244"/>
        <v>9</v>
      </c>
      <c r="P608" s="49"/>
      <c r="Q608" s="17">
        <f t="shared" si="245"/>
        <v>9</v>
      </c>
    </row>
    <row r="609" spans="1:17" ht="44.25" customHeight="1" x14ac:dyDescent="0.3">
      <c r="A609" s="80" t="s">
        <v>843</v>
      </c>
      <c r="B609" s="52" t="s">
        <v>789</v>
      </c>
      <c r="C609" s="53" t="s">
        <v>183</v>
      </c>
      <c r="D609" s="53" t="s">
        <v>61</v>
      </c>
      <c r="E609" s="53" t="s">
        <v>844</v>
      </c>
      <c r="F609" s="53" t="s">
        <v>64</v>
      </c>
      <c r="G609" s="49">
        <f>G610</f>
        <v>473.5</v>
      </c>
      <c r="H609" s="49">
        <f t="shared" ref="H609:I610" si="261">H610</f>
        <v>0</v>
      </c>
      <c r="I609" s="49">
        <f t="shared" si="261"/>
        <v>473.5</v>
      </c>
      <c r="J609" s="49">
        <f>J610</f>
        <v>0</v>
      </c>
      <c r="K609" s="17">
        <f t="shared" si="228"/>
        <v>473.5</v>
      </c>
      <c r="L609" s="49">
        <f>L610</f>
        <v>0</v>
      </c>
      <c r="M609" s="17">
        <f t="shared" si="232"/>
        <v>473.5</v>
      </c>
      <c r="N609" s="49">
        <f>N610</f>
        <v>-366</v>
      </c>
      <c r="O609" s="17">
        <f t="shared" si="244"/>
        <v>107.5</v>
      </c>
      <c r="P609" s="49">
        <f>P610</f>
        <v>0</v>
      </c>
      <c r="Q609" s="17">
        <f t="shared" si="245"/>
        <v>107.5</v>
      </c>
    </row>
    <row r="610" spans="1:17" ht="19.149999999999999" customHeight="1" x14ac:dyDescent="0.3">
      <c r="A610" s="10" t="s">
        <v>136</v>
      </c>
      <c r="B610" s="52" t="s">
        <v>789</v>
      </c>
      <c r="C610" s="53" t="s">
        <v>183</v>
      </c>
      <c r="D610" s="53" t="s">
        <v>61</v>
      </c>
      <c r="E610" s="53" t="s">
        <v>844</v>
      </c>
      <c r="F610" s="53" t="s">
        <v>510</v>
      </c>
      <c r="G610" s="49">
        <f>G611</f>
        <v>473.5</v>
      </c>
      <c r="H610" s="49">
        <f t="shared" si="261"/>
        <v>0</v>
      </c>
      <c r="I610" s="49">
        <f t="shared" si="261"/>
        <v>473.5</v>
      </c>
      <c r="J610" s="49">
        <f>J611</f>
        <v>0</v>
      </c>
      <c r="K610" s="17">
        <f t="shared" si="228"/>
        <v>473.5</v>
      </c>
      <c r="L610" s="49">
        <f>L611</f>
        <v>0</v>
      </c>
      <c r="M610" s="17">
        <f t="shared" si="232"/>
        <v>473.5</v>
      </c>
      <c r="N610" s="49">
        <f>N611</f>
        <v>-366</v>
      </c>
      <c r="O610" s="17">
        <f t="shared" si="244"/>
        <v>107.5</v>
      </c>
      <c r="P610" s="49">
        <f>P611</f>
        <v>0</v>
      </c>
      <c r="Q610" s="17">
        <f t="shared" si="245"/>
        <v>107.5</v>
      </c>
    </row>
    <row r="611" spans="1:17" ht="19.149999999999999" customHeight="1" x14ac:dyDescent="0.3">
      <c r="A611" s="9" t="s">
        <v>54</v>
      </c>
      <c r="B611" s="52" t="s">
        <v>789</v>
      </c>
      <c r="C611" s="53" t="s">
        <v>183</v>
      </c>
      <c r="D611" s="53" t="s">
        <v>61</v>
      </c>
      <c r="E611" s="53" t="s">
        <v>844</v>
      </c>
      <c r="F611" s="53" t="s">
        <v>545</v>
      </c>
      <c r="G611" s="49">
        <v>473.5</v>
      </c>
      <c r="H611" s="5"/>
      <c r="I611" s="17">
        <f t="shared" si="236"/>
        <v>473.5</v>
      </c>
      <c r="J611" s="49"/>
      <c r="K611" s="17">
        <f t="shared" si="228"/>
        <v>473.5</v>
      </c>
      <c r="L611" s="49"/>
      <c r="M611" s="17">
        <f t="shared" si="232"/>
        <v>473.5</v>
      </c>
      <c r="N611" s="49">
        <f>107.5-473.5</f>
        <v>-366</v>
      </c>
      <c r="O611" s="17">
        <f t="shared" si="244"/>
        <v>107.5</v>
      </c>
      <c r="P611" s="49"/>
      <c r="Q611" s="17">
        <f t="shared" si="245"/>
        <v>107.5</v>
      </c>
    </row>
    <row r="612" spans="1:17" ht="30" x14ac:dyDescent="0.3">
      <c r="A612" s="80" t="s">
        <v>845</v>
      </c>
      <c r="B612" s="52" t="s">
        <v>789</v>
      </c>
      <c r="C612" s="53" t="s">
        <v>183</v>
      </c>
      <c r="D612" s="53" t="s">
        <v>61</v>
      </c>
      <c r="E612" s="53" t="s">
        <v>846</v>
      </c>
      <c r="F612" s="53" t="s">
        <v>64</v>
      </c>
      <c r="G612" s="49">
        <f>G613</f>
        <v>1</v>
      </c>
      <c r="H612" s="49">
        <f t="shared" ref="H612:I613" si="262">H613</f>
        <v>0</v>
      </c>
      <c r="I612" s="49">
        <f t="shared" si="262"/>
        <v>1</v>
      </c>
      <c r="J612" s="49">
        <f>J613</f>
        <v>0</v>
      </c>
      <c r="K612" s="17">
        <f t="shared" si="228"/>
        <v>1</v>
      </c>
      <c r="L612" s="49">
        <f>L613</f>
        <v>-1</v>
      </c>
      <c r="M612" s="17">
        <f t="shared" si="232"/>
        <v>0</v>
      </c>
      <c r="N612" s="49">
        <f>N613</f>
        <v>1</v>
      </c>
      <c r="O612" s="17">
        <f t="shared" si="244"/>
        <v>1</v>
      </c>
      <c r="P612" s="49">
        <f>P613</f>
        <v>0</v>
      </c>
      <c r="Q612" s="17">
        <f t="shared" si="245"/>
        <v>1</v>
      </c>
    </row>
    <row r="613" spans="1:17" x14ac:dyDescent="0.3">
      <c r="A613" s="10" t="s">
        <v>136</v>
      </c>
      <c r="B613" s="52" t="s">
        <v>789</v>
      </c>
      <c r="C613" s="53" t="s">
        <v>183</v>
      </c>
      <c r="D613" s="53" t="s">
        <v>61</v>
      </c>
      <c r="E613" s="53" t="s">
        <v>846</v>
      </c>
      <c r="F613" s="53" t="s">
        <v>510</v>
      </c>
      <c r="G613" s="49">
        <f>G614</f>
        <v>1</v>
      </c>
      <c r="H613" s="49">
        <f t="shared" si="262"/>
        <v>0</v>
      </c>
      <c r="I613" s="49">
        <f t="shared" si="262"/>
        <v>1</v>
      </c>
      <c r="J613" s="49">
        <f>J614</f>
        <v>0</v>
      </c>
      <c r="K613" s="17">
        <f t="shared" si="228"/>
        <v>1</v>
      </c>
      <c r="L613" s="49">
        <f>L614</f>
        <v>-1</v>
      </c>
      <c r="M613" s="17">
        <f t="shared" si="232"/>
        <v>0</v>
      </c>
      <c r="N613" s="49">
        <f>N614</f>
        <v>1</v>
      </c>
      <c r="O613" s="17">
        <f t="shared" si="244"/>
        <v>1</v>
      </c>
      <c r="P613" s="49">
        <f>P614</f>
        <v>0</v>
      </c>
      <c r="Q613" s="17">
        <f t="shared" si="245"/>
        <v>1</v>
      </c>
    </row>
    <row r="614" spans="1:17" x14ac:dyDescent="0.3">
      <c r="A614" s="9" t="s">
        <v>54</v>
      </c>
      <c r="B614" s="52" t="s">
        <v>789</v>
      </c>
      <c r="C614" s="53" t="s">
        <v>183</v>
      </c>
      <c r="D614" s="53" t="s">
        <v>61</v>
      </c>
      <c r="E614" s="53" t="s">
        <v>846</v>
      </c>
      <c r="F614" s="53" t="s">
        <v>545</v>
      </c>
      <c r="G614" s="49">
        <v>1</v>
      </c>
      <c r="H614" s="5"/>
      <c r="I614" s="17">
        <f t="shared" si="236"/>
        <v>1</v>
      </c>
      <c r="J614" s="49"/>
      <c r="K614" s="17">
        <f t="shared" si="228"/>
        <v>1</v>
      </c>
      <c r="L614" s="49">
        <v>-1</v>
      </c>
      <c r="M614" s="17">
        <f t="shared" si="232"/>
        <v>0</v>
      </c>
      <c r="N614" s="49">
        <v>1</v>
      </c>
      <c r="O614" s="17">
        <f t="shared" si="244"/>
        <v>1</v>
      </c>
      <c r="P614" s="49"/>
      <c r="Q614" s="17">
        <f t="shared" si="245"/>
        <v>1</v>
      </c>
    </row>
    <row r="615" spans="1:17" ht="27" customHeight="1" x14ac:dyDescent="0.3">
      <c r="A615" s="91" t="s">
        <v>403</v>
      </c>
      <c r="B615" s="54" t="s">
        <v>789</v>
      </c>
      <c r="C615" s="74" t="s">
        <v>183</v>
      </c>
      <c r="D615" s="74" t="s">
        <v>90</v>
      </c>
      <c r="E615" s="74" t="s">
        <v>63</v>
      </c>
      <c r="F615" s="74" t="s">
        <v>64</v>
      </c>
      <c r="G615" s="3">
        <f>G616+G619</f>
        <v>617.79999999999995</v>
      </c>
      <c r="H615" s="3">
        <f t="shared" ref="H615:I615" si="263">H616+H619</f>
        <v>0</v>
      </c>
      <c r="I615" s="3">
        <f t="shared" si="263"/>
        <v>617.79999999999995</v>
      </c>
      <c r="J615" s="3">
        <f>J616+J619</f>
        <v>0</v>
      </c>
      <c r="K615" s="21">
        <f t="shared" si="228"/>
        <v>617.79999999999995</v>
      </c>
      <c r="L615" s="3">
        <f>L616+L619</f>
        <v>0</v>
      </c>
      <c r="M615" s="21">
        <f t="shared" si="232"/>
        <v>617.79999999999995</v>
      </c>
      <c r="N615" s="3">
        <f>N616+N619</f>
        <v>0</v>
      </c>
      <c r="O615" s="21">
        <f t="shared" si="244"/>
        <v>617.79999999999995</v>
      </c>
      <c r="P615" s="3">
        <f>P616+P619</f>
        <v>0</v>
      </c>
      <c r="Q615" s="21">
        <f t="shared" si="245"/>
        <v>617.79999999999995</v>
      </c>
    </row>
    <row r="616" spans="1:17" ht="45" x14ac:dyDescent="0.3">
      <c r="A616" s="9" t="s">
        <v>847</v>
      </c>
      <c r="B616" s="52" t="s">
        <v>789</v>
      </c>
      <c r="C616" s="53" t="s">
        <v>183</v>
      </c>
      <c r="D616" s="53" t="s">
        <v>90</v>
      </c>
      <c r="E616" s="53" t="s">
        <v>848</v>
      </c>
      <c r="F616" s="53" t="s">
        <v>64</v>
      </c>
      <c r="G616" s="49">
        <f t="shared" ref="G616:P617" si="264">G617</f>
        <v>617.29999999999995</v>
      </c>
      <c r="H616" s="49">
        <f t="shared" si="264"/>
        <v>0</v>
      </c>
      <c r="I616" s="49">
        <f t="shared" si="264"/>
        <v>617.29999999999995</v>
      </c>
      <c r="J616" s="49">
        <f t="shared" si="264"/>
        <v>0</v>
      </c>
      <c r="K616" s="17">
        <f t="shared" si="228"/>
        <v>617.29999999999995</v>
      </c>
      <c r="L616" s="49">
        <f t="shared" si="264"/>
        <v>0</v>
      </c>
      <c r="M616" s="17">
        <f t="shared" si="232"/>
        <v>617.29999999999995</v>
      </c>
      <c r="N616" s="49">
        <f t="shared" si="264"/>
        <v>0</v>
      </c>
      <c r="O616" s="17">
        <f t="shared" si="244"/>
        <v>617.29999999999995</v>
      </c>
      <c r="P616" s="49">
        <f t="shared" si="264"/>
        <v>0</v>
      </c>
      <c r="Q616" s="17">
        <f t="shared" si="245"/>
        <v>617.29999999999995</v>
      </c>
    </row>
    <row r="617" spans="1:17" x14ac:dyDescent="0.3">
      <c r="A617" s="10" t="s">
        <v>136</v>
      </c>
      <c r="B617" s="52" t="s">
        <v>789</v>
      </c>
      <c r="C617" s="53" t="s">
        <v>183</v>
      </c>
      <c r="D617" s="53" t="s">
        <v>90</v>
      </c>
      <c r="E617" s="53" t="s">
        <v>848</v>
      </c>
      <c r="F617" s="53" t="s">
        <v>510</v>
      </c>
      <c r="G617" s="49">
        <f t="shared" si="264"/>
        <v>617.29999999999995</v>
      </c>
      <c r="H617" s="49">
        <f t="shared" si="264"/>
        <v>0</v>
      </c>
      <c r="I617" s="49">
        <f t="shared" si="264"/>
        <v>617.29999999999995</v>
      </c>
      <c r="J617" s="49">
        <f t="shared" si="264"/>
        <v>0</v>
      </c>
      <c r="K617" s="17">
        <f t="shared" si="228"/>
        <v>617.29999999999995</v>
      </c>
      <c r="L617" s="49">
        <f t="shared" si="264"/>
        <v>0</v>
      </c>
      <c r="M617" s="17">
        <f t="shared" ref="M617:M692" si="265">K617+L617</f>
        <v>617.29999999999995</v>
      </c>
      <c r="N617" s="49">
        <f t="shared" si="264"/>
        <v>0</v>
      </c>
      <c r="O617" s="17">
        <f t="shared" si="244"/>
        <v>617.29999999999995</v>
      </c>
      <c r="P617" s="49">
        <f t="shared" si="264"/>
        <v>0</v>
      </c>
      <c r="Q617" s="17">
        <f t="shared" si="245"/>
        <v>617.29999999999995</v>
      </c>
    </row>
    <row r="618" spans="1:17" x14ac:dyDescent="0.3">
      <c r="A618" s="9" t="s">
        <v>54</v>
      </c>
      <c r="B618" s="52" t="s">
        <v>789</v>
      </c>
      <c r="C618" s="53" t="s">
        <v>183</v>
      </c>
      <c r="D618" s="53" t="s">
        <v>90</v>
      </c>
      <c r="E618" s="53" t="s">
        <v>848</v>
      </c>
      <c r="F618" s="53" t="s">
        <v>545</v>
      </c>
      <c r="G618" s="49">
        <v>617.29999999999995</v>
      </c>
      <c r="H618" s="5"/>
      <c r="I618" s="17">
        <f t="shared" si="236"/>
        <v>617.29999999999995</v>
      </c>
      <c r="J618" s="49"/>
      <c r="K618" s="17">
        <f t="shared" si="228"/>
        <v>617.29999999999995</v>
      </c>
      <c r="L618" s="49"/>
      <c r="M618" s="17">
        <f t="shared" si="265"/>
        <v>617.29999999999995</v>
      </c>
      <c r="N618" s="49"/>
      <c r="O618" s="17">
        <f t="shared" si="244"/>
        <v>617.29999999999995</v>
      </c>
      <c r="P618" s="49"/>
      <c r="Q618" s="17">
        <f t="shared" si="245"/>
        <v>617.29999999999995</v>
      </c>
    </row>
    <row r="619" spans="1:17" ht="45" x14ac:dyDescent="0.3">
      <c r="A619" s="9" t="s">
        <v>849</v>
      </c>
      <c r="B619" s="52" t="s">
        <v>789</v>
      </c>
      <c r="C619" s="53" t="s">
        <v>183</v>
      </c>
      <c r="D619" s="53" t="s">
        <v>90</v>
      </c>
      <c r="E619" s="53" t="s">
        <v>850</v>
      </c>
      <c r="F619" s="53" t="s">
        <v>64</v>
      </c>
      <c r="G619" s="49">
        <f t="shared" ref="G619:P620" si="266">G620</f>
        <v>0.5</v>
      </c>
      <c r="H619" s="49">
        <f t="shared" si="266"/>
        <v>0</v>
      </c>
      <c r="I619" s="49">
        <f t="shared" si="266"/>
        <v>0.5</v>
      </c>
      <c r="J619" s="49">
        <f t="shared" si="266"/>
        <v>0</v>
      </c>
      <c r="K619" s="17">
        <f t="shared" si="228"/>
        <v>0.5</v>
      </c>
      <c r="L619" s="49">
        <f t="shared" si="266"/>
        <v>0</v>
      </c>
      <c r="M619" s="17">
        <f t="shared" si="265"/>
        <v>0.5</v>
      </c>
      <c r="N619" s="49">
        <f t="shared" si="266"/>
        <v>0</v>
      </c>
      <c r="O619" s="17">
        <f t="shared" si="244"/>
        <v>0.5</v>
      </c>
      <c r="P619" s="49">
        <f t="shared" si="266"/>
        <v>0</v>
      </c>
      <c r="Q619" s="17">
        <f t="shared" si="245"/>
        <v>0.5</v>
      </c>
    </row>
    <row r="620" spans="1:17" x14ac:dyDescent="0.3">
      <c r="A620" s="10" t="s">
        <v>136</v>
      </c>
      <c r="B620" s="52" t="s">
        <v>789</v>
      </c>
      <c r="C620" s="53" t="s">
        <v>183</v>
      </c>
      <c r="D620" s="53" t="s">
        <v>90</v>
      </c>
      <c r="E620" s="53" t="s">
        <v>850</v>
      </c>
      <c r="F620" s="53" t="s">
        <v>510</v>
      </c>
      <c r="G620" s="49">
        <f t="shared" si="266"/>
        <v>0.5</v>
      </c>
      <c r="H620" s="49">
        <f t="shared" si="266"/>
        <v>0</v>
      </c>
      <c r="I620" s="49">
        <f t="shared" si="266"/>
        <v>0.5</v>
      </c>
      <c r="J620" s="49">
        <f t="shared" si="266"/>
        <v>0</v>
      </c>
      <c r="K620" s="17">
        <f t="shared" ref="K620:K683" si="267">I620+J620</f>
        <v>0.5</v>
      </c>
      <c r="L620" s="49">
        <f t="shared" si="266"/>
        <v>0</v>
      </c>
      <c r="M620" s="17">
        <f t="shared" si="265"/>
        <v>0.5</v>
      </c>
      <c r="N620" s="49">
        <f t="shared" si="266"/>
        <v>0</v>
      </c>
      <c r="O620" s="17">
        <f t="shared" si="244"/>
        <v>0.5</v>
      </c>
      <c r="P620" s="49">
        <f t="shared" si="266"/>
        <v>0</v>
      </c>
      <c r="Q620" s="17">
        <f t="shared" si="245"/>
        <v>0.5</v>
      </c>
    </row>
    <row r="621" spans="1:17" x14ac:dyDescent="0.3">
      <c r="A621" s="9" t="s">
        <v>54</v>
      </c>
      <c r="B621" s="52" t="s">
        <v>789</v>
      </c>
      <c r="C621" s="53" t="s">
        <v>183</v>
      </c>
      <c r="D621" s="53" t="s">
        <v>90</v>
      </c>
      <c r="E621" s="53" t="s">
        <v>850</v>
      </c>
      <c r="F621" s="53" t="s">
        <v>545</v>
      </c>
      <c r="G621" s="49">
        <v>0.5</v>
      </c>
      <c r="H621" s="5"/>
      <c r="I621" s="17">
        <f t="shared" si="236"/>
        <v>0.5</v>
      </c>
      <c r="J621" s="49"/>
      <c r="K621" s="17">
        <f t="shared" si="267"/>
        <v>0.5</v>
      </c>
      <c r="L621" s="49"/>
      <c r="M621" s="17">
        <f t="shared" si="265"/>
        <v>0.5</v>
      </c>
      <c r="N621" s="49"/>
      <c r="O621" s="17">
        <f t="shared" si="244"/>
        <v>0.5</v>
      </c>
      <c r="P621" s="49"/>
      <c r="Q621" s="17">
        <f t="shared" si="245"/>
        <v>0.5</v>
      </c>
    </row>
    <row r="622" spans="1:17" x14ac:dyDescent="0.3">
      <c r="A622" s="8" t="s">
        <v>300</v>
      </c>
      <c r="B622" s="54">
        <v>547</v>
      </c>
      <c r="C622" s="74">
        <v>10</v>
      </c>
      <c r="D622" s="74" t="s">
        <v>62</v>
      </c>
      <c r="E622" s="74" t="s">
        <v>63</v>
      </c>
      <c r="F622" s="74" t="s">
        <v>64</v>
      </c>
      <c r="G622" s="3">
        <f>G623+G630</f>
        <v>4311.2</v>
      </c>
      <c r="H622" s="3">
        <f t="shared" ref="H622:I622" si="268">H623+H630</f>
        <v>0</v>
      </c>
      <c r="I622" s="3">
        <f t="shared" si="268"/>
        <v>4311.2</v>
      </c>
      <c r="J622" s="3">
        <f>J623+J630</f>
        <v>0</v>
      </c>
      <c r="K622" s="21">
        <f t="shared" si="267"/>
        <v>4311.2</v>
      </c>
      <c r="L622" s="3">
        <f>L623+L630</f>
        <v>18607.2</v>
      </c>
      <c r="M622" s="21">
        <f t="shared" si="265"/>
        <v>22918.400000000001</v>
      </c>
      <c r="N622" s="3">
        <f>N623+N630</f>
        <v>0</v>
      </c>
      <c r="O622" s="21">
        <f t="shared" si="244"/>
        <v>22918.400000000001</v>
      </c>
      <c r="P622" s="3">
        <f>P623+P630</f>
        <v>0</v>
      </c>
      <c r="Q622" s="21">
        <f t="shared" si="245"/>
        <v>22918.400000000001</v>
      </c>
    </row>
    <row r="623" spans="1:17" x14ac:dyDescent="0.3">
      <c r="A623" s="9" t="s">
        <v>303</v>
      </c>
      <c r="B623" s="52">
        <v>547</v>
      </c>
      <c r="C623" s="53">
        <v>10</v>
      </c>
      <c r="D623" s="53" t="s">
        <v>61</v>
      </c>
      <c r="E623" s="53" t="s">
        <v>63</v>
      </c>
      <c r="F623" s="53" t="s">
        <v>64</v>
      </c>
      <c r="G623" s="49">
        <f t="shared" ref="G623:P628" si="269">G624</f>
        <v>2311.1999999999998</v>
      </c>
      <c r="H623" s="49">
        <f t="shared" si="269"/>
        <v>0</v>
      </c>
      <c r="I623" s="49">
        <f t="shared" si="269"/>
        <v>2311.1999999999998</v>
      </c>
      <c r="J623" s="49">
        <f t="shared" si="269"/>
        <v>0</v>
      </c>
      <c r="K623" s="17">
        <f t="shared" si="267"/>
        <v>2311.1999999999998</v>
      </c>
      <c r="L623" s="49">
        <f t="shared" si="269"/>
        <v>0</v>
      </c>
      <c r="M623" s="17">
        <f t="shared" si="265"/>
        <v>2311.1999999999998</v>
      </c>
      <c r="N623" s="49">
        <f t="shared" si="269"/>
        <v>0</v>
      </c>
      <c r="O623" s="17">
        <f t="shared" si="244"/>
        <v>2311.1999999999998</v>
      </c>
      <c r="P623" s="49">
        <f t="shared" si="269"/>
        <v>0</v>
      </c>
      <c r="Q623" s="17">
        <f t="shared" si="245"/>
        <v>2311.1999999999998</v>
      </c>
    </row>
    <row r="624" spans="1:17" ht="32.450000000000003" customHeight="1" x14ac:dyDescent="0.3">
      <c r="A624" s="9" t="s">
        <v>654</v>
      </c>
      <c r="B624" s="52">
        <v>547</v>
      </c>
      <c r="C624" s="53">
        <v>10</v>
      </c>
      <c r="D624" s="53" t="s">
        <v>61</v>
      </c>
      <c r="E624" s="53" t="s">
        <v>304</v>
      </c>
      <c r="F624" s="53" t="s">
        <v>64</v>
      </c>
      <c r="G624" s="49">
        <f t="shared" si="269"/>
        <v>2311.1999999999998</v>
      </c>
      <c r="H624" s="49">
        <f t="shared" si="269"/>
        <v>0</v>
      </c>
      <c r="I624" s="49">
        <f t="shared" si="269"/>
        <v>2311.1999999999998</v>
      </c>
      <c r="J624" s="49">
        <f t="shared" si="269"/>
        <v>0</v>
      </c>
      <c r="K624" s="17">
        <f t="shared" si="267"/>
        <v>2311.1999999999998</v>
      </c>
      <c r="L624" s="49">
        <f t="shared" si="269"/>
        <v>0</v>
      </c>
      <c r="M624" s="17">
        <f t="shared" si="265"/>
        <v>2311.1999999999998</v>
      </c>
      <c r="N624" s="49">
        <f t="shared" si="269"/>
        <v>0</v>
      </c>
      <c r="O624" s="17">
        <f t="shared" si="244"/>
        <v>2311.1999999999998</v>
      </c>
      <c r="P624" s="49">
        <f t="shared" si="269"/>
        <v>0</v>
      </c>
      <c r="Q624" s="17">
        <f t="shared" si="245"/>
        <v>2311.1999999999998</v>
      </c>
    </row>
    <row r="625" spans="1:17" ht="81.599999999999994" customHeight="1" x14ac:dyDescent="0.3">
      <c r="A625" s="83" t="s">
        <v>728</v>
      </c>
      <c r="B625" s="52">
        <v>547</v>
      </c>
      <c r="C625" s="53">
        <v>10</v>
      </c>
      <c r="D625" s="53" t="s">
        <v>61</v>
      </c>
      <c r="E625" s="53" t="s">
        <v>305</v>
      </c>
      <c r="F625" s="53" t="s">
        <v>64</v>
      </c>
      <c r="G625" s="49">
        <f t="shared" si="269"/>
        <v>2311.1999999999998</v>
      </c>
      <c r="H625" s="49">
        <f t="shared" si="269"/>
        <v>0</v>
      </c>
      <c r="I625" s="49">
        <f t="shared" si="269"/>
        <v>2311.1999999999998</v>
      </c>
      <c r="J625" s="49">
        <f t="shared" si="269"/>
        <v>0</v>
      </c>
      <c r="K625" s="17">
        <f t="shared" si="267"/>
        <v>2311.1999999999998</v>
      </c>
      <c r="L625" s="49">
        <f t="shared" si="269"/>
        <v>0</v>
      </c>
      <c r="M625" s="17">
        <f t="shared" si="265"/>
        <v>2311.1999999999998</v>
      </c>
      <c r="N625" s="49">
        <f t="shared" si="269"/>
        <v>0</v>
      </c>
      <c r="O625" s="17">
        <f t="shared" si="244"/>
        <v>2311.1999999999998</v>
      </c>
      <c r="P625" s="49">
        <f t="shared" si="269"/>
        <v>0</v>
      </c>
      <c r="Q625" s="17">
        <f t="shared" si="245"/>
        <v>2311.1999999999998</v>
      </c>
    </row>
    <row r="626" spans="1:17" ht="61.15" customHeight="1" x14ac:dyDescent="0.3">
      <c r="A626" s="83" t="s">
        <v>584</v>
      </c>
      <c r="B626" s="52">
        <v>547</v>
      </c>
      <c r="C626" s="53">
        <v>10</v>
      </c>
      <c r="D626" s="53" t="s">
        <v>61</v>
      </c>
      <c r="E626" s="53" t="s">
        <v>306</v>
      </c>
      <c r="F626" s="53" t="s">
        <v>64</v>
      </c>
      <c r="G626" s="49">
        <f t="shared" si="269"/>
        <v>2311.1999999999998</v>
      </c>
      <c r="H626" s="49">
        <f t="shared" si="269"/>
        <v>0</v>
      </c>
      <c r="I626" s="49">
        <f t="shared" si="269"/>
        <v>2311.1999999999998</v>
      </c>
      <c r="J626" s="49">
        <f t="shared" si="269"/>
        <v>0</v>
      </c>
      <c r="K626" s="17">
        <f t="shared" si="267"/>
        <v>2311.1999999999998</v>
      </c>
      <c r="L626" s="49">
        <f t="shared" si="269"/>
        <v>0</v>
      </c>
      <c r="M626" s="17">
        <f t="shared" si="265"/>
        <v>2311.1999999999998</v>
      </c>
      <c r="N626" s="49">
        <f t="shared" si="269"/>
        <v>0</v>
      </c>
      <c r="O626" s="17">
        <f t="shared" si="244"/>
        <v>2311.1999999999998</v>
      </c>
      <c r="P626" s="49">
        <f t="shared" si="269"/>
        <v>0</v>
      </c>
      <c r="Q626" s="17">
        <f t="shared" si="245"/>
        <v>2311.1999999999998</v>
      </c>
    </row>
    <row r="627" spans="1:17" ht="60" customHeight="1" x14ac:dyDescent="0.3">
      <c r="A627" s="83" t="s">
        <v>588</v>
      </c>
      <c r="B627" s="52">
        <v>547</v>
      </c>
      <c r="C627" s="53">
        <v>10</v>
      </c>
      <c r="D627" s="53" t="s">
        <v>61</v>
      </c>
      <c r="E627" s="53" t="s">
        <v>307</v>
      </c>
      <c r="F627" s="53" t="s">
        <v>64</v>
      </c>
      <c r="G627" s="49">
        <f t="shared" si="269"/>
        <v>2311.1999999999998</v>
      </c>
      <c r="H627" s="49">
        <f t="shared" si="269"/>
        <v>0</v>
      </c>
      <c r="I627" s="49">
        <f t="shared" si="269"/>
        <v>2311.1999999999998</v>
      </c>
      <c r="J627" s="49">
        <f t="shared" si="269"/>
        <v>0</v>
      </c>
      <c r="K627" s="17">
        <f t="shared" si="267"/>
        <v>2311.1999999999998</v>
      </c>
      <c r="L627" s="49">
        <f t="shared" si="269"/>
        <v>0</v>
      </c>
      <c r="M627" s="17">
        <f t="shared" si="265"/>
        <v>2311.1999999999998</v>
      </c>
      <c r="N627" s="49">
        <f t="shared" si="269"/>
        <v>0</v>
      </c>
      <c r="O627" s="17">
        <f t="shared" si="244"/>
        <v>2311.1999999999998</v>
      </c>
      <c r="P627" s="49">
        <f t="shared" si="269"/>
        <v>0</v>
      </c>
      <c r="Q627" s="17">
        <f t="shared" si="245"/>
        <v>2311.1999999999998</v>
      </c>
    </row>
    <row r="628" spans="1:17" ht="30" x14ac:dyDescent="0.3">
      <c r="A628" s="9" t="s">
        <v>308</v>
      </c>
      <c r="B628" s="52">
        <v>547</v>
      </c>
      <c r="C628" s="53">
        <v>10</v>
      </c>
      <c r="D628" s="53" t="s">
        <v>61</v>
      </c>
      <c r="E628" s="53" t="s">
        <v>307</v>
      </c>
      <c r="F628" s="53">
        <v>300</v>
      </c>
      <c r="G628" s="49">
        <f t="shared" si="269"/>
        <v>2311.1999999999998</v>
      </c>
      <c r="H628" s="49">
        <f t="shared" si="269"/>
        <v>0</v>
      </c>
      <c r="I628" s="49">
        <f t="shared" si="269"/>
        <v>2311.1999999999998</v>
      </c>
      <c r="J628" s="49">
        <f t="shared" si="269"/>
        <v>0</v>
      </c>
      <c r="K628" s="17">
        <f t="shared" si="267"/>
        <v>2311.1999999999998</v>
      </c>
      <c r="L628" s="49">
        <f t="shared" si="269"/>
        <v>0</v>
      </c>
      <c r="M628" s="17">
        <f t="shared" si="265"/>
        <v>2311.1999999999998</v>
      </c>
      <c r="N628" s="49">
        <f t="shared" si="269"/>
        <v>0</v>
      </c>
      <c r="O628" s="17">
        <f t="shared" si="244"/>
        <v>2311.1999999999998</v>
      </c>
      <c r="P628" s="49">
        <f t="shared" si="269"/>
        <v>0</v>
      </c>
      <c r="Q628" s="17">
        <f t="shared" si="245"/>
        <v>2311.1999999999998</v>
      </c>
    </row>
    <row r="629" spans="1:17" ht="30" x14ac:dyDescent="0.3">
      <c r="A629" s="9" t="s">
        <v>309</v>
      </c>
      <c r="B629" s="52">
        <v>547</v>
      </c>
      <c r="C629" s="53">
        <v>10</v>
      </c>
      <c r="D629" s="53" t="s">
        <v>61</v>
      </c>
      <c r="E629" s="53" t="s">
        <v>307</v>
      </c>
      <c r="F629" s="53">
        <v>310</v>
      </c>
      <c r="G629" s="49">
        <v>2311.1999999999998</v>
      </c>
      <c r="H629" s="5"/>
      <c r="I629" s="17">
        <f t="shared" si="236"/>
        <v>2311.1999999999998</v>
      </c>
      <c r="J629" s="49"/>
      <c r="K629" s="17">
        <f t="shared" si="267"/>
        <v>2311.1999999999998</v>
      </c>
      <c r="L629" s="49"/>
      <c r="M629" s="17">
        <f t="shared" si="265"/>
        <v>2311.1999999999998</v>
      </c>
      <c r="N629" s="49"/>
      <c r="O629" s="17">
        <f t="shared" si="244"/>
        <v>2311.1999999999998</v>
      </c>
      <c r="P629" s="49"/>
      <c r="Q629" s="17">
        <f t="shared" si="245"/>
        <v>2311.1999999999998</v>
      </c>
    </row>
    <row r="630" spans="1:17" x14ac:dyDescent="0.3">
      <c r="A630" s="9" t="s">
        <v>310</v>
      </c>
      <c r="B630" s="52">
        <v>547</v>
      </c>
      <c r="C630" s="53">
        <v>10</v>
      </c>
      <c r="D630" s="53" t="s">
        <v>78</v>
      </c>
      <c r="E630" s="53" t="s">
        <v>63</v>
      </c>
      <c r="F630" s="53" t="s">
        <v>64</v>
      </c>
      <c r="G630" s="49">
        <f t="shared" ref="G630:P637" si="270">G631</f>
        <v>2000</v>
      </c>
      <c r="H630" s="49">
        <f t="shared" si="270"/>
        <v>0</v>
      </c>
      <c r="I630" s="49">
        <f t="shared" si="270"/>
        <v>2000</v>
      </c>
      <c r="J630" s="49">
        <f t="shared" si="270"/>
        <v>0</v>
      </c>
      <c r="K630" s="17">
        <f t="shared" si="267"/>
        <v>2000</v>
      </c>
      <c r="L630" s="49">
        <f t="shared" si="270"/>
        <v>18607.2</v>
      </c>
      <c r="M630" s="17">
        <f t="shared" si="265"/>
        <v>20607.2</v>
      </c>
      <c r="N630" s="49">
        <f t="shared" si="270"/>
        <v>0</v>
      </c>
      <c r="O630" s="17">
        <f t="shared" si="244"/>
        <v>20607.2</v>
      </c>
      <c r="P630" s="49">
        <f t="shared" si="270"/>
        <v>0</v>
      </c>
      <c r="Q630" s="17">
        <f t="shared" si="245"/>
        <v>20607.2</v>
      </c>
    </row>
    <row r="631" spans="1:17" ht="45" x14ac:dyDescent="0.3">
      <c r="A631" s="9" t="s">
        <v>682</v>
      </c>
      <c r="B631" s="52">
        <v>547</v>
      </c>
      <c r="C631" s="53">
        <v>10</v>
      </c>
      <c r="D631" s="53" t="s">
        <v>78</v>
      </c>
      <c r="E631" s="53" t="s">
        <v>199</v>
      </c>
      <c r="F631" s="53" t="s">
        <v>64</v>
      </c>
      <c r="G631" s="49">
        <f t="shared" si="270"/>
        <v>2000</v>
      </c>
      <c r="H631" s="49">
        <f t="shared" si="270"/>
        <v>0</v>
      </c>
      <c r="I631" s="49">
        <f t="shared" si="270"/>
        <v>2000</v>
      </c>
      <c r="J631" s="49">
        <f t="shared" si="270"/>
        <v>0</v>
      </c>
      <c r="K631" s="17">
        <f t="shared" si="267"/>
        <v>2000</v>
      </c>
      <c r="L631" s="49">
        <f t="shared" si="270"/>
        <v>18607.2</v>
      </c>
      <c r="M631" s="17">
        <f t="shared" si="265"/>
        <v>20607.2</v>
      </c>
      <c r="N631" s="49">
        <f t="shared" si="270"/>
        <v>0</v>
      </c>
      <c r="O631" s="17">
        <f t="shared" ref="O631:O706" si="271">M631+N631</f>
        <v>20607.2</v>
      </c>
      <c r="P631" s="49">
        <f t="shared" si="270"/>
        <v>0</v>
      </c>
      <c r="Q631" s="17">
        <f t="shared" ref="Q631:Q706" si="272">O631+P631</f>
        <v>20607.2</v>
      </c>
    </row>
    <row r="632" spans="1:17" ht="30" x14ac:dyDescent="0.3">
      <c r="A632" s="9" t="s">
        <v>312</v>
      </c>
      <c r="B632" s="52">
        <v>547</v>
      </c>
      <c r="C632" s="53">
        <v>10</v>
      </c>
      <c r="D632" s="53" t="s">
        <v>78</v>
      </c>
      <c r="E632" s="53" t="s">
        <v>572</v>
      </c>
      <c r="F632" s="53" t="s">
        <v>64</v>
      </c>
      <c r="G632" s="49">
        <f>G636+G633</f>
        <v>2000</v>
      </c>
      <c r="H632" s="49">
        <f t="shared" ref="H632:I632" si="273">H636+H633</f>
        <v>0</v>
      </c>
      <c r="I632" s="49">
        <f t="shared" si="273"/>
        <v>2000</v>
      </c>
      <c r="J632" s="49">
        <f>J636+J633</f>
        <v>0</v>
      </c>
      <c r="K632" s="17">
        <f t="shared" si="267"/>
        <v>2000</v>
      </c>
      <c r="L632" s="49">
        <f>L636+L633</f>
        <v>18607.2</v>
      </c>
      <c r="M632" s="17">
        <f t="shared" si="265"/>
        <v>20607.2</v>
      </c>
      <c r="N632" s="49">
        <f>N636+N633</f>
        <v>0</v>
      </c>
      <c r="O632" s="17">
        <f t="shared" si="271"/>
        <v>20607.2</v>
      </c>
      <c r="P632" s="49">
        <f>P636+P633</f>
        <v>0</v>
      </c>
      <c r="Q632" s="17">
        <f t="shared" si="272"/>
        <v>20607.2</v>
      </c>
    </row>
    <row r="633" spans="1:17" ht="60" x14ac:dyDescent="0.3">
      <c r="A633" s="9" t="s">
        <v>851</v>
      </c>
      <c r="B633" s="52">
        <v>547</v>
      </c>
      <c r="C633" s="53">
        <v>10</v>
      </c>
      <c r="D633" s="53" t="s">
        <v>78</v>
      </c>
      <c r="E633" s="53" t="s">
        <v>852</v>
      </c>
      <c r="F633" s="53" t="s">
        <v>64</v>
      </c>
      <c r="G633" s="49">
        <f>G634</f>
        <v>0</v>
      </c>
      <c r="H633" s="49">
        <f t="shared" ref="H633:I634" si="274">H634</f>
        <v>0</v>
      </c>
      <c r="I633" s="49">
        <f t="shared" si="274"/>
        <v>0</v>
      </c>
      <c r="J633" s="49">
        <f>J634</f>
        <v>0</v>
      </c>
      <c r="K633" s="17">
        <f t="shared" si="267"/>
        <v>0</v>
      </c>
      <c r="L633" s="49">
        <f>L634</f>
        <v>18804.7</v>
      </c>
      <c r="M633" s="17">
        <f t="shared" si="265"/>
        <v>18804.7</v>
      </c>
      <c r="N633" s="49">
        <f>N634</f>
        <v>0</v>
      </c>
      <c r="O633" s="17">
        <f t="shared" si="271"/>
        <v>18804.7</v>
      </c>
      <c r="P633" s="49">
        <f>P634</f>
        <v>0</v>
      </c>
      <c r="Q633" s="17">
        <f t="shared" si="272"/>
        <v>18804.7</v>
      </c>
    </row>
    <row r="634" spans="1:17" ht="30" x14ac:dyDescent="0.3">
      <c r="A634" s="9" t="s">
        <v>308</v>
      </c>
      <c r="B634" s="52">
        <v>547</v>
      </c>
      <c r="C634" s="53">
        <v>10</v>
      </c>
      <c r="D634" s="53" t="s">
        <v>78</v>
      </c>
      <c r="E634" s="53" t="s">
        <v>852</v>
      </c>
      <c r="F634" s="53" t="s">
        <v>574</v>
      </c>
      <c r="G634" s="49">
        <f>G635</f>
        <v>0</v>
      </c>
      <c r="H634" s="49">
        <f t="shared" si="274"/>
        <v>0</v>
      </c>
      <c r="I634" s="49">
        <f t="shared" si="274"/>
        <v>0</v>
      </c>
      <c r="J634" s="49">
        <f>J635</f>
        <v>0</v>
      </c>
      <c r="K634" s="17">
        <f t="shared" si="267"/>
        <v>0</v>
      </c>
      <c r="L634" s="49">
        <f>L635</f>
        <v>18804.7</v>
      </c>
      <c r="M634" s="17">
        <f t="shared" si="265"/>
        <v>18804.7</v>
      </c>
      <c r="N634" s="49">
        <f>N635</f>
        <v>0</v>
      </c>
      <c r="O634" s="17">
        <f t="shared" si="271"/>
        <v>18804.7</v>
      </c>
      <c r="P634" s="49">
        <f>P635</f>
        <v>0</v>
      </c>
      <c r="Q634" s="17">
        <f t="shared" si="272"/>
        <v>18804.7</v>
      </c>
    </row>
    <row r="635" spans="1:17" ht="30" x14ac:dyDescent="0.3">
      <c r="A635" s="9" t="s">
        <v>313</v>
      </c>
      <c r="B635" s="52">
        <v>547</v>
      </c>
      <c r="C635" s="53">
        <v>10</v>
      </c>
      <c r="D635" s="53" t="s">
        <v>78</v>
      </c>
      <c r="E635" s="53" t="s">
        <v>852</v>
      </c>
      <c r="F635" s="53" t="s">
        <v>575</v>
      </c>
      <c r="G635" s="49"/>
      <c r="H635" s="49"/>
      <c r="I635" s="49"/>
      <c r="J635" s="49"/>
      <c r="K635" s="17">
        <f t="shared" si="267"/>
        <v>0</v>
      </c>
      <c r="L635" s="49">
        <v>18804.7</v>
      </c>
      <c r="M635" s="17">
        <f t="shared" si="265"/>
        <v>18804.7</v>
      </c>
      <c r="N635" s="49"/>
      <c r="O635" s="17">
        <f t="shared" si="271"/>
        <v>18804.7</v>
      </c>
      <c r="P635" s="49"/>
      <c r="Q635" s="17">
        <f t="shared" si="272"/>
        <v>18804.7</v>
      </c>
    </row>
    <row r="636" spans="1:17" ht="44.25" customHeight="1" x14ac:dyDescent="0.3">
      <c r="A636" s="9" t="s">
        <v>853</v>
      </c>
      <c r="B636" s="52">
        <v>547</v>
      </c>
      <c r="C636" s="53">
        <v>10</v>
      </c>
      <c r="D636" s="53" t="s">
        <v>78</v>
      </c>
      <c r="E636" s="53" t="s">
        <v>573</v>
      </c>
      <c r="F636" s="53" t="s">
        <v>64</v>
      </c>
      <c r="G636" s="49">
        <f t="shared" si="270"/>
        <v>2000</v>
      </c>
      <c r="H636" s="49">
        <f t="shared" si="270"/>
        <v>0</v>
      </c>
      <c r="I636" s="49">
        <f t="shared" si="270"/>
        <v>2000</v>
      </c>
      <c r="J636" s="49">
        <f t="shared" si="270"/>
        <v>0</v>
      </c>
      <c r="K636" s="17">
        <f t="shared" si="267"/>
        <v>2000</v>
      </c>
      <c r="L636" s="49">
        <f t="shared" si="270"/>
        <v>-197.5</v>
      </c>
      <c r="M636" s="17">
        <f t="shared" si="265"/>
        <v>1802.5</v>
      </c>
      <c r="N636" s="49">
        <f t="shared" si="270"/>
        <v>0</v>
      </c>
      <c r="O636" s="17">
        <f t="shared" si="271"/>
        <v>1802.5</v>
      </c>
      <c r="P636" s="49">
        <f t="shared" si="270"/>
        <v>0</v>
      </c>
      <c r="Q636" s="17">
        <f t="shared" si="272"/>
        <v>1802.5</v>
      </c>
    </row>
    <row r="637" spans="1:17" ht="30" customHeight="1" x14ac:dyDescent="0.3">
      <c r="A637" s="9" t="s">
        <v>308</v>
      </c>
      <c r="B637" s="52">
        <v>547</v>
      </c>
      <c r="C637" s="53">
        <v>10</v>
      </c>
      <c r="D637" s="53" t="s">
        <v>78</v>
      </c>
      <c r="E637" s="53" t="s">
        <v>573</v>
      </c>
      <c r="F637" s="53" t="s">
        <v>574</v>
      </c>
      <c r="G637" s="49">
        <f t="shared" si="270"/>
        <v>2000</v>
      </c>
      <c r="H637" s="49">
        <f t="shared" si="270"/>
        <v>0</v>
      </c>
      <c r="I637" s="49">
        <f t="shared" si="270"/>
        <v>2000</v>
      </c>
      <c r="J637" s="49">
        <f t="shared" si="270"/>
        <v>0</v>
      </c>
      <c r="K637" s="17">
        <f t="shared" si="267"/>
        <v>2000</v>
      </c>
      <c r="L637" s="49">
        <f t="shared" si="270"/>
        <v>-197.5</v>
      </c>
      <c r="M637" s="17">
        <f t="shared" si="265"/>
        <v>1802.5</v>
      </c>
      <c r="N637" s="49">
        <f t="shared" si="270"/>
        <v>0</v>
      </c>
      <c r="O637" s="17">
        <f t="shared" si="271"/>
        <v>1802.5</v>
      </c>
      <c r="P637" s="49">
        <f t="shared" si="270"/>
        <v>0</v>
      </c>
      <c r="Q637" s="17">
        <f t="shared" si="272"/>
        <v>1802.5</v>
      </c>
    </row>
    <row r="638" spans="1:17" ht="33.75" customHeight="1" x14ac:dyDescent="0.3">
      <c r="A638" s="9" t="s">
        <v>313</v>
      </c>
      <c r="B638" s="52">
        <v>547</v>
      </c>
      <c r="C638" s="53">
        <v>10</v>
      </c>
      <c r="D638" s="53" t="s">
        <v>78</v>
      </c>
      <c r="E638" s="53" t="s">
        <v>573</v>
      </c>
      <c r="F638" s="53" t="s">
        <v>575</v>
      </c>
      <c r="G638" s="49">
        <v>2000</v>
      </c>
      <c r="H638" s="5"/>
      <c r="I638" s="17">
        <f t="shared" ref="I638:I695" si="275">G638+H638</f>
        <v>2000</v>
      </c>
      <c r="J638" s="49"/>
      <c r="K638" s="17">
        <f t="shared" si="267"/>
        <v>2000</v>
      </c>
      <c r="L638" s="49">
        <v>-197.5</v>
      </c>
      <c r="M638" s="17">
        <f t="shared" si="265"/>
        <v>1802.5</v>
      </c>
      <c r="N638" s="49"/>
      <c r="O638" s="17">
        <f t="shared" si="271"/>
        <v>1802.5</v>
      </c>
      <c r="P638" s="49"/>
      <c r="Q638" s="17">
        <f t="shared" si="272"/>
        <v>1802.5</v>
      </c>
    </row>
    <row r="639" spans="1:17" ht="27" customHeight="1" x14ac:dyDescent="0.3">
      <c r="A639" s="85" t="s">
        <v>353</v>
      </c>
      <c r="B639" s="54">
        <v>547</v>
      </c>
      <c r="C639" s="74">
        <v>13</v>
      </c>
      <c r="D639" s="74" t="s">
        <v>62</v>
      </c>
      <c r="E639" s="74" t="s">
        <v>63</v>
      </c>
      <c r="F639" s="74" t="s">
        <v>64</v>
      </c>
      <c r="G639" s="51">
        <f>G640</f>
        <v>175</v>
      </c>
      <c r="H639" s="51">
        <f t="shared" ref="H639:I639" si="276">H640</f>
        <v>0</v>
      </c>
      <c r="I639" s="51">
        <f t="shared" si="276"/>
        <v>175</v>
      </c>
      <c r="J639" s="51">
        <f>J640</f>
        <v>0</v>
      </c>
      <c r="K639" s="21">
        <f t="shared" si="267"/>
        <v>175</v>
      </c>
      <c r="L639" s="51">
        <f>L640</f>
        <v>0</v>
      </c>
      <c r="M639" s="21">
        <f t="shared" si="265"/>
        <v>175</v>
      </c>
      <c r="N639" s="51">
        <f>N640</f>
        <v>0</v>
      </c>
      <c r="O639" s="21">
        <f t="shared" si="271"/>
        <v>175</v>
      </c>
      <c r="P639" s="51">
        <f>P640</f>
        <v>0</v>
      </c>
      <c r="Q639" s="21">
        <f t="shared" si="272"/>
        <v>175</v>
      </c>
    </row>
    <row r="640" spans="1:17" ht="30" x14ac:dyDescent="0.3">
      <c r="A640" s="9" t="s">
        <v>354</v>
      </c>
      <c r="B640" s="52">
        <v>547</v>
      </c>
      <c r="C640" s="53">
        <v>13</v>
      </c>
      <c r="D640" s="53" t="s">
        <v>61</v>
      </c>
      <c r="E640" s="53" t="s">
        <v>63</v>
      </c>
      <c r="F640" s="53" t="s">
        <v>64</v>
      </c>
      <c r="G640" s="49">
        <f t="shared" ref="G640:P644" si="277">G641</f>
        <v>175</v>
      </c>
      <c r="H640" s="49">
        <f t="shared" si="277"/>
        <v>0</v>
      </c>
      <c r="I640" s="49">
        <f t="shared" si="277"/>
        <v>175</v>
      </c>
      <c r="J640" s="49">
        <f t="shared" si="277"/>
        <v>0</v>
      </c>
      <c r="K640" s="17">
        <f t="shared" si="267"/>
        <v>175</v>
      </c>
      <c r="L640" s="49">
        <f t="shared" si="277"/>
        <v>0</v>
      </c>
      <c r="M640" s="17">
        <f t="shared" si="265"/>
        <v>175</v>
      </c>
      <c r="N640" s="49">
        <f t="shared" si="277"/>
        <v>0</v>
      </c>
      <c r="O640" s="17">
        <f t="shared" si="271"/>
        <v>175</v>
      </c>
      <c r="P640" s="49">
        <f t="shared" si="277"/>
        <v>0</v>
      </c>
      <c r="Q640" s="17">
        <f t="shared" si="272"/>
        <v>175</v>
      </c>
    </row>
    <row r="641" spans="1:17" ht="33" customHeight="1" x14ac:dyDescent="0.3">
      <c r="A641" s="9" t="s">
        <v>355</v>
      </c>
      <c r="B641" s="52">
        <v>547</v>
      </c>
      <c r="C641" s="53">
        <v>13</v>
      </c>
      <c r="D641" s="53" t="s">
        <v>61</v>
      </c>
      <c r="E641" s="53" t="s">
        <v>110</v>
      </c>
      <c r="F641" s="53" t="s">
        <v>64</v>
      </c>
      <c r="G641" s="49">
        <f t="shared" si="277"/>
        <v>175</v>
      </c>
      <c r="H641" s="49">
        <f t="shared" si="277"/>
        <v>0</v>
      </c>
      <c r="I641" s="49">
        <f t="shared" si="277"/>
        <v>175</v>
      </c>
      <c r="J641" s="49">
        <f t="shared" si="277"/>
        <v>0</v>
      </c>
      <c r="K641" s="17">
        <f t="shared" si="267"/>
        <v>175</v>
      </c>
      <c r="L641" s="49">
        <f t="shared" si="277"/>
        <v>0</v>
      </c>
      <c r="M641" s="17">
        <f t="shared" si="265"/>
        <v>175</v>
      </c>
      <c r="N641" s="49">
        <f t="shared" si="277"/>
        <v>0</v>
      </c>
      <c r="O641" s="17">
        <f t="shared" si="271"/>
        <v>175</v>
      </c>
      <c r="P641" s="49">
        <f t="shared" si="277"/>
        <v>0</v>
      </c>
      <c r="Q641" s="17">
        <f t="shared" si="272"/>
        <v>175</v>
      </c>
    </row>
    <row r="642" spans="1:17" x14ac:dyDescent="0.3">
      <c r="A642" s="9" t="s">
        <v>111</v>
      </c>
      <c r="B642" s="52">
        <v>547</v>
      </c>
      <c r="C642" s="53">
        <v>13</v>
      </c>
      <c r="D642" s="53" t="s">
        <v>61</v>
      </c>
      <c r="E642" s="53" t="s">
        <v>112</v>
      </c>
      <c r="F642" s="53" t="s">
        <v>64</v>
      </c>
      <c r="G642" s="49">
        <f t="shared" si="277"/>
        <v>175</v>
      </c>
      <c r="H642" s="49">
        <f t="shared" si="277"/>
        <v>0</v>
      </c>
      <c r="I642" s="49">
        <f t="shared" si="277"/>
        <v>175</v>
      </c>
      <c r="J642" s="49">
        <f t="shared" si="277"/>
        <v>0</v>
      </c>
      <c r="K642" s="17">
        <f t="shared" si="267"/>
        <v>175</v>
      </c>
      <c r="L642" s="49">
        <f t="shared" si="277"/>
        <v>0</v>
      </c>
      <c r="M642" s="17">
        <f t="shared" si="265"/>
        <v>175</v>
      </c>
      <c r="N642" s="49">
        <f t="shared" si="277"/>
        <v>0</v>
      </c>
      <c r="O642" s="17">
        <f t="shared" si="271"/>
        <v>175</v>
      </c>
      <c r="P642" s="49">
        <f t="shared" si="277"/>
        <v>0</v>
      </c>
      <c r="Q642" s="17">
        <f t="shared" si="272"/>
        <v>175</v>
      </c>
    </row>
    <row r="643" spans="1:17" ht="34.15" customHeight="1" x14ac:dyDescent="0.3">
      <c r="A643" s="9" t="s">
        <v>426</v>
      </c>
      <c r="B643" s="52">
        <v>547</v>
      </c>
      <c r="C643" s="53">
        <v>13</v>
      </c>
      <c r="D643" s="53" t="s">
        <v>61</v>
      </c>
      <c r="E643" s="53" t="s">
        <v>357</v>
      </c>
      <c r="F643" s="53" t="s">
        <v>64</v>
      </c>
      <c r="G643" s="49">
        <f t="shared" si="277"/>
        <v>175</v>
      </c>
      <c r="H643" s="49">
        <f t="shared" si="277"/>
        <v>0</v>
      </c>
      <c r="I643" s="49">
        <f t="shared" si="277"/>
        <v>175</v>
      </c>
      <c r="J643" s="49">
        <f t="shared" si="277"/>
        <v>0</v>
      </c>
      <c r="K643" s="17">
        <f t="shared" si="267"/>
        <v>175</v>
      </c>
      <c r="L643" s="49">
        <f t="shared" si="277"/>
        <v>0</v>
      </c>
      <c r="M643" s="17">
        <f t="shared" si="265"/>
        <v>175</v>
      </c>
      <c r="N643" s="49">
        <f t="shared" si="277"/>
        <v>0</v>
      </c>
      <c r="O643" s="17">
        <f t="shared" si="271"/>
        <v>175</v>
      </c>
      <c r="P643" s="49">
        <f t="shared" si="277"/>
        <v>0</v>
      </c>
      <c r="Q643" s="17">
        <f t="shared" si="272"/>
        <v>175</v>
      </c>
    </row>
    <row r="644" spans="1:17" ht="30" x14ac:dyDescent="0.3">
      <c r="A644" s="9" t="s">
        <v>358</v>
      </c>
      <c r="B644" s="52">
        <v>547</v>
      </c>
      <c r="C644" s="53">
        <v>13</v>
      </c>
      <c r="D644" s="53" t="s">
        <v>61</v>
      </c>
      <c r="E644" s="53" t="s">
        <v>357</v>
      </c>
      <c r="F644" s="53">
        <v>700</v>
      </c>
      <c r="G644" s="49">
        <f t="shared" si="277"/>
        <v>175</v>
      </c>
      <c r="H644" s="49">
        <f t="shared" si="277"/>
        <v>0</v>
      </c>
      <c r="I644" s="49">
        <f t="shared" si="277"/>
        <v>175</v>
      </c>
      <c r="J644" s="49">
        <f t="shared" si="277"/>
        <v>0</v>
      </c>
      <c r="K644" s="17">
        <f t="shared" si="267"/>
        <v>175</v>
      </c>
      <c r="L644" s="49">
        <f t="shared" si="277"/>
        <v>0</v>
      </c>
      <c r="M644" s="17">
        <f t="shared" si="265"/>
        <v>175</v>
      </c>
      <c r="N644" s="49">
        <f t="shared" si="277"/>
        <v>0</v>
      </c>
      <c r="O644" s="17">
        <f t="shared" si="271"/>
        <v>175</v>
      </c>
      <c r="P644" s="49">
        <f t="shared" si="277"/>
        <v>0</v>
      </c>
      <c r="Q644" s="17">
        <f t="shared" si="272"/>
        <v>175</v>
      </c>
    </row>
    <row r="645" spans="1:17" x14ac:dyDescent="0.3">
      <c r="A645" s="9" t="s">
        <v>359</v>
      </c>
      <c r="B645" s="52">
        <v>547</v>
      </c>
      <c r="C645" s="53">
        <v>13</v>
      </c>
      <c r="D645" s="53" t="s">
        <v>61</v>
      </c>
      <c r="E645" s="53" t="s">
        <v>357</v>
      </c>
      <c r="F645" s="53">
        <v>730</v>
      </c>
      <c r="G645" s="49">
        <v>175</v>
      </c>
      <c r="H645" s="5"/>
      <c r="I645" s="17">
        <f t="shared" si="275"/>
        <v>175</v>
      </c>
      <c r="J645" s="49"/>
      <c r="K645" s="17">
        <f t="shared" si="267"/>
        <v>175</v>
      </c>
      <c r="L645" s="49"/>
      <c r="M645" s="17">
        <f t="shared" si="265"/>
        <v>175</v>
      </c>
      <c r="N645" s="49"/>
      <c r="O645" s="17">
        <f t="shared" si="271"/>
        <v>175</v>
      </c>
      <c r="P645" s="49"/>
      <c r="Q645" s="17">
        <f t="shared" si="272"/>
        <v>175</v>
      </c>
    </row>
    <row r="646" spans="1:17" ht="40.15" customHeight="1" x14ac:dyDescent="0.3">
      <c r="A646" s="8" t="s">
        <v>427</v>
      </c>
      <c r="B646" s="54">
        <v>547</v>
      </c>
      <c r="C646" s="74">
        <v>14</v>
      </c>
      <c r="D646" s="74" t="s">
        <v>62</v>
      </c>
      <c r="E646" s="74" t="s">
        <v>63</v>
      </c>
      <c r="F646" s="74" t="s">
        <v>64</v>
      </c>
      <c r="G646" s="3">
        <f>G647+G656</f>
        <v>42645.8</v>
      </c>
      <c r="H646" s="3">
        <f t="shared" ref="H646:I646" si="278">H647+H656</f>
        <v>0</v>
      </c>
      <c r="I646" s="3">
        <f t="shared" si="278"/>
        <v>42645.8</v>
      </c>
      <c r="J646" s="3">
        <f>J647+J656</f>
        <v>0</v>
      </c>
      <c r="K646" s="21">
        <f t="shared" si="267"/>
        <v>42645.8</v>
      </c>
      <c r="L646" s="3">
        <f>L647+L656</f>
        <v>1500</v>
      </c>
      <c r="M646" s="21">
        <f t="shared" si="265"/>
        <v>44145.8</v>
      </c>
      <c r="N646" s="3">
        <f>N647+N656</f>
        <v>0</v>
      </c>
      <c r="O646" s="21">
        <f t="shared" si="271"/>
        <v>44145.8</v>
      </c>
      <c r="P646" s="3">
        <f>P647+P656</f>
        <v>6141.6</v>
      </c>
      <c r="Q646" s="21">
        <f t="shared" si="272"/>
        <v>50287.4</v>
      </c>
    </row>
    <row r="647" spans="1:17" ht="48" customHeight="1" x14ac:dyDescent="0.3">
      <c r="A647" s="9" t="s">
        <v>361</v>
      </c>
      <c r="B647" s="52">
        <v>547</v>
      </c>
      <c r="C647" s="53">
        <v>14</v>
      </c>
      <c r="D647" s="53" t="s">
        <v>61</v>
      </c>
      <c r="E647" s="53" t="s">
        <v>63</v>
      </c>
      <c r="F647" s="53" t="s">
        <v>64</v>
      </c>
      <c r="G647" s="49">
        <f t="shared" ref="G647:P649" si="279">G648</f>
        <v>18571</v>
      </c>
      <c r="H647" s="49">
        <f t="shared" si="279"/>
        <v>0</v>
      </c>
      <c r="I647" s="49">
        <f t="shared" si="279"/>
        <v>18571</v>
      </c>
      <c r="J647" s="49">
        <f t="shared" si="279"/>
        <v>0</v>
      </c>
      <c r="K647" s="17">
        <f t="shared" si="267"/>
        <v>18571</v>
      </c>
      <c r="L647" s="49">
        <f t="shared" si="279"/>
        <v>0</v>
      </c>
      <c r="M647" s="17">
        <f t="shared" si="265"/>
        <v>18571</v>
      </c>
      <c r="N647" s="49">
        <f t="shared" si="279"/>
        <v>0</v>
      </c>
      <c r="O647" s="17">
        <f t="shared" si="271"/>
        <v>18571</v>
      </c>
      <c r="P647" s="49">
        <f t="shared" si="279"/>
        <v>0</v>
      </c>
      <c r="Q647" s="17">
        <f t="shared" si="272"/>
        <v>18571</v>
      </c>
    </row>
    <row r="648" spans="1:17" x14ac:dyDescent="0.3">
      <c r="A648" s="9" t="s">
        <v>428</v>
      </c>
      <c r="B648" s="52">
        <v>547</v>
      </c>
      <c r="C648" s="53">
        <v>14</v>
      </c>
      <c r="D648" s="53" t="s">
        <v>61</v>
      </c>
      <c r="E648" s="53" t="s">
        <v>110</v>
      </c>
      <c r="F648" s="53" t="s">
        <v>64</v>
      </c>
      <c r="G648" s="49">
        <f t="shared" si="279"/>
        <v>18571</v>
      </c>
      <c r="H648" s="49">
        <f t="shared" si="279"/>
        <v>0</v>
      </c>
      <c r="I648" s="49">
        <f t="shared" si="279"/>
        <v>18571</v>
      </c>
      <c r="J648" s="49">
        <f t="shared" si="279"/>
        <v>0</v>
      </c>
      <c r="K648" s="17">
        <f t="shared" si="267"/>
        <v>18571</v>
      </c>
      <c r="L648" s="49">
        <f t="shared" si="279"/>
        <v>0</v>
      </c>
      <c r="M648" s="17">
        <f t="shared" si="265"/>
        <v>18571</v>
      </c>
      <c r="N648" s="49">
        <f t="shared" si="279"/>
        <v>0</v>
      </c>
      <c r="O648" s="17">
        <f t="shared" si="271"/>
        <v>18571</v>
      </c>
      <c r="P648" s="49">
        <f t="shared" si="279"/>
        <v>0</v>
      </c>
      <c r="Q648" s="17">
        <f t="shared" si="272"/>
        <v>18571</v>
      </c>
    </row>
    <row r="649" spans="1:17" ht="30" x14ac:dyDescent="0.3">
      <c r="A649" s="9" t="s">
        <v>125</v>
      </c>
      <c r="B649" s="52">
        <v>547</v>
      </c>
      <c r="C649" s="53">
        <v>14</v>
      </c>
      <c r="D649" s="53" t="s">
        <v>61</v>
      </c>
      <c r="E649" s="53" t="s">
        <v>126</v>
      </c>
      <c r="F649" s="53" t="s">
        <v>64</v>
      </c>
      <c r="G649" s="49">
        <f t="shared" si="279"/>
        <v>18571</v>
      </c>
      <c r="H649" s="49">
        <f t="shared" si="279"/>
        <v>0</v>
      </c>
      <c r="I649" s="49">
        <f t="shared" si="279"/>
        <v>18571</v>
      </c>
      <c r="J649" s="49">
        <f t="shared" si="279"/>
        <v>0</v>
      </c>
      <c r="K649" s="17">
        <f t="shared" si="267"/>
        <v>18571</v>
      </c>
      <c r="L649" s="49">
        <f t="shared" si="279"/>
        <v>0</v>
      </c>
      <c r="M649" s="17">
        <f t="shared" si="265"/>
        <v>18571</v>
      </c>
      <c r="N649" s="49">
        <f t="shared" si="279"/>
        <v>0</v>
      </c>
      <c r="O649" s="17">
        <f t="shared" si="271"/>
        <v>18571</v>
      </c>
      <c r="P649" s="49">
        <f t="shared" si="279"/>
        <v>0</v>
      </c>
      <c r="Q649" s="17">
        <f t="shared" si="272"/>
        <v>18571</v>
      </c>
    </row>
    <row r="650" spans="1:17" ht="32.25" customHeight="1" x14ac:dyDescent="0.3">
      <c r="A650" s="9" t="s">
        <v>363</v>
      </c>
      <c r="B650" s="52">
        <v>547</v>
      </c>
      <c r="C650" s="53">
        <v>14</v>
      </c>
      <c r="D650" s="53" t="s">
        <v>61</v>
      </c>
      <c r="E650" s="53" t="s">
        <v>364</v>
      </c>
      <c r="F650" s="53" t="s">
        <v>64</v>
      </c>
      <c r="G650" s="49">
        <f>G651+G654</f>
        <v>18571</v>
      </c>
      <c r="H650" s="49">
        <f t="shared" ref="H650:I650" si="280">H651+H654</f>
        <v>0</v>
      </c>
      <c r="I650" s="49">
        <f t="shared" si="280"/>
        <v>18571</v>
      </c>
      <c r="J650" s="49">
        <f>J651+J654</f>
        <v>0</v>
      </c>
      <c r="K650" s="17">
        <f t="shared" si="267"/>
        <v>18571</v>
      </c>
      <c r="L650" s="49">
        <f>L651+L654</f>
        <v>0</v>
      </c>
      <c r="M650" s="17">
        <f t="shared" si="265"/>
        <v>18571</v>
      </c>
      <c r="N650" s="49">
        <f>N651+N654</f>
        <v>0</v>
      </c>
      <c r="O650" s="17">
        <f t="shared" si="271"/>
        <v>18571</v>
      </c>
      <c r="P650" s="49">
        <f>P651+P654</f>
        <v>0</v>
      </c>
      <c r="Q650" s="17">
        <f t="shared" si="272"/>
        <v>18571</v>
      </c>
    </row>
    <row r="651" spans="1:17" x14ac:dyDescent="0.3">
      <c r="A651" s="10" t="s">
        <v>136</v>
      </c>
      <c r="B651" s="52">
        <v>547</v>
      </c>
      <c r="C651" s="53">
        <v>14</v>
      </c>
      <c r="D651" s="53" t="s">
        <v>61</v>
      </c>
      <c r="E651" s="53" t="s">
        <v>364</v>
      </c>
      <c r="F651" s="53">
        <v>500</v>
      </c>
      <c r="G651" s="49">
        <f>G652</f>
        <v>4993</v>
      </c>
      <c r="H651" s="49">
        <f t="shared" ref="H651:I651" si="281">H652</f>
        <v>0</v>
      </c>
      <c r="I651" s="49">
        <f t="shared" si="281"/>
        <v>4993</v>
      </c>
      <c r="J651" s="49">
        <f>J652</f>
        <v>0</v>
      </c>
      <c r="K651" s="17">
        <f t="shared" si="267"/>
        <v>4993</v>
      </c>
      <c r="L651" s="49">
        <f>L652</f>
        <v>0</v>
      </c>
      <c r="M651" s="17">
        <f t="shared" si="265"/>
        <v>4993</v>
      </c>
      <c r="N651" s="49">
        <f>N652</f>
        <v>0</v>
      </c>
      <c r="O651" s="17">
        <f t="shared" si="271"/>
        <v>4993</v>
      </c>
      <c r="P651" s="49">
        <f>P652</f>
        <v>0</v>
      </c>
      <c r="Q651" s="17">
        <f t="shared" si="272"/>
        <v>4993</v>
      </c>
    </row>
    <row r="652" spans="1:17" x14ac:dyDescent="0.3">
      <c r="A652" s="9" t="s">
        <v>429</v>
      </c>
      <c r="B652" s="52">
        <v>547</v>
      </c>
      <c r="C652" s="53">
        <v>14</v>
      </c>
      <c r="D652" s="53" t="s">
        <v>61</v>
      </c>
      <c r="E652" s="53" t="s">
        <v>364</v>
      </c>
      <c r="F652" s="53">
        <v>510</v>
      </c>
      <c r="G652" s="49">
        <v>4993</v>
      </c>
      <c r="H652" s="5"/>
      <c r="I652" s="17">
        <f t="shared" si="275"/>
        <v>4993</v>
      </c>
      <c r="J652" s="49"/>
      <c r="K652" s="17">
        <f t="shared" si="267"/>
        <v>4993</v>
      </c>
      <c r="L652" s="49"/>
      <c r="M652" s="17">
        <f t="shared" si="265"/>
        <v>4993</v>
      </c>
      <c r="N652" s="49"/>
      <c r="O652" s="17">
        <f t="shared" si="271"/>
        <v>4993</v>
      </c>
      <c r="P652" s="49"/>
      <c r="Q652" s="17">
        <f t="shared" si="272"/>
        <v>4993</v>
      </c>
    </row>
    <row r="653" spans="1:17" ht="30" x14ac:dyDescent="0.3">
      <c r="A653" s="9" t="s">
        <v>366</v>
      </c>
      <c r="B653" s="52">
        <v>547</v>
      </c>
      <c r="C653" s="53">
        <v>14</v>
      </c>
      <c r="D653" s="53" t="s">
        <v>61</v>
      </c>
      <c r="E653" s="53" t="s">
        <v>367</v>
      </c>
      <c r="F653" s="53" t="s">
        <v>64</v>
      </c>
      <c r="G653" s="49">
        <f t="shared" ref="G653:P654" si="282">G654</f>
        <v>13578</v>
      </c>
      <c r="H653" s="49">
        <f t="shared" si="282"/>
        <v>0</v>
      </c>
      <c r="I653" s="49">
        <f t="shared" si="282"/>
        <v>13578</v>
      </c>
      <c r="J653" s="49">
        <f t="shared" si="282"/>
        <v>0</v>
      </c>
      <c r="K653" s="17">
        <f t="shared" si="267"/>
        <v>13578</v>
      </c>
      <c r="L653" s="49">
        <f t="shared" si="282"/>
        <v>0</v>
      </c>
      <c r="M653" s="17">
        <f t="shared" si="265"/>
        <v>13578</v>
      </c>
      <c r="N653" s="49">
        <f t="shared" si="282"/>
        <v>0</v>
      </c>
      <c r="O653" s="17">
        <f t="shared" si="271"/>
        <v>13578</v>
      </c>
      <c r="P653" s="49">
        <f t="shared" si="282"/>
        <v>0</v>
      </c>
      <c r="Q653" s="17">
        <f t="shared" si="272"/>
        <v>13578</v>
      </c>
    </row>
    <row r="654" spans="1:17" x14ac:dyDescent="0.3">
      <c r="A654" s="10" t="s">
        <v>136</v>
      </c>
      <c r="B654" s="52">
        <v>547</v>
      </c>
      <c r="C654" s="53">
        <v>14</v>
      </c>
      <c r="D654" s="53" t="s">
        <v>61</v>
      </c>
      <c r="E654" s="53" t="s">
        <v>367</v>
      </c>
      <c r="F654" s="53">
        <v>500</v>
      </c>
      <c r="G654" s="49">
        <f t="shared" si="282"/>
        <v>13578</v>
      </c>
      <c r="H654" s="49">
        <f t="shared" si="282"/>
        <v>0</v>
      </c>
      <c r="I654" s="49">
        <f t="shared" si="282"/>
        <v>13578</v>
      </c>
      <c r="J654" s="49">
        <f t="shared" si="282"/>
        <v>0</v>
      </c>
      <c r="K654" s="17">
        <f t="shared" si="267"/>
        <v>13578</v>
      </c>
      <c r="L654" s="49">
        <f t="shared" si="282"/>
        <v>0</v>
      </c>
      <c r="M654" s="17">
        <f t="shared" si="265"/>
        <v>13578</v>
      </c>
      <c r="N654" s="49">
        <f t="shared" si="282"/>
        <v>0</v>
      </c>
      <c r="O654" s="17">
        <f t="shared" si="271"/>
        <v>13578</v>
      </c>
      <c r="P654" s="49">
        <f t="shared" si="282"/>
        <v>0</v>
      </c>
      <c r="Q654" s="17">
        <f t="shared" si="272"/>
        <v>13578</v>
      </c>
    </row>
    <row r="655" spans="1:17" x14ac:dyDescent="0.3">
      <c r="A655" s="9" t="s">
        <v>429</v>
      </c>
      <c r="B655" s="52">
        <v>547</v>
      </c>
      <c r="C655" s="53">
        <v>14</v>
      </c>
      <c r="D655" s="53" t="s">
        <v>61</v>
      </c>
      <c r="E655" s="53" t="s">
        <v>367</v>
      </c>
      <c r="F655" s="53">
        <v>510</v>
      </c>
      <c r="G655" s="49">
        <v>13578</v>
      </c>
      <c r="H655" s="5"/>
      <c r="I655" s="17">
        <f t="shared" si="275"/>
        <v>13578</v>
      </c>
      <c r="J655" s="49"/>
      <c r="K655" s="17">
        <f t="shared" si="267"/>
        <v>13578</v>
      </c>
      <c r="L655" s="49"/>
      <c r="M655" s="17">
        <f t="shared" si="265"/>
        <v>13578</v>
      </c>
      <c r="N655" s="49"/>
      <c r="O655" s="17">
        <f t="shared" si="271"/>
        <v>13578</v>
      </c>
      <c r="P655" s="49"/>
      <c r="Q655" s="17">
        <f t="shared" si="272"/>
        <v>13578</v>
      </c>
    </row>
    <row r="656" spans="1:17" ht="30" x14ac:dyDescent="0.3">
      <c r="A656" s="9" t="s">
        <v>430</v>
      </c>
      <c r="B656" s="52">
        <v>547</v>
      </c>
      <c r="C656" s="53">
        <v>14</v>
      </c>
      <c r="D656" s="53" t="s">
        <v>78</v>
      </c>
      <c r="E656" s="53" t="s">
        <v>63</v>
      </c>
      <c r="F656" s="53" t="s">
        <v>64</v>
      </c>
      <c r="G656" s="50">
        <f>G657+G664+G673</f>
        <v>24074.800000000003</v>
      </c>
      <c r="H656" s="50">
        <f t="shared" ref="H656:I656" si="283">H657+H664+H673</f>
        <v>0</v>
      </c>
      <c r="I656" s="50">
        <f t="shared" si="283"/>
        <v>24074.800000000003</v>
      </c>
      <c r="J656" s="50">
        <f>J657+J664+J673</f>
        <v>0</v>
      </c>
      <c r="K656" s="17">
        <f t="shared" si="267"/>
        <v>24074.800000000003</v>
      </c>
      <c r="L656" s="50">
        <f>L657+L664+L673</f>
        <v>1500</v>
      </c>
      <c r="M656" s="17">
        <f t="shared" si="265"/>
        <v>25574.800000000003</v>
      </c>
      <c r="N656" s="50">
        <f>N657+N664+N673</f>
        <v>0</v>
      </c>
      <c r="O656" s="17">
        <f t="shared" si="271"/>
        <v>25574.800000000003</v>
      </c>
      <c r="P656" s="50">
        <f>P657+P664+P673</f>
        <v>6141.6</v>
      </c>
      <c r="Q656" s="17">
        <f t="shared" si="272"/>
        <v>31716.400000000001</v>
      </c>
    </row>
    <row r="657" spans="1:17" ht="60" x14ac:dyDescent="0.3">
      <c r="A657" s="9" t="s">
        <v>665</v>
      </c>
      <c r="B657" s="52">
        <v>547</v>
      </c>
      <c r="C657" s="53">
        <v>14</v>
      </c>
      <c r="D657" s="53" t="s">
        <v>78</v>
      </c>
      <c r="E657" s="53" t="s">
        <v>186</v>
      </c>
      <c r="F657" s="53" t="s">
        <v>64</v>
      </c>
      <c r="G657" s="49">
        <f>G658</f>
        <v>12628.7</v>
      </c>
      <c r="H657" s="49">
        <f t="shared" ref="H657:I659" si="284">H658</f>
        <v>0</v>
      </c>
      <c r="I657" s="49">
        <f t="shared" si="284"/>
        <v>12628.7</v>
      </c>
      <c r="J657" s="49">
        <f>J658</f>
        <v>0</v>
      </c>
      <c r="K657" s="17">
        <f t="shared" si="267"/>
        <v>12628.7</v>
      </c>
      <c r="L657" s="49">
        <f>L658</f>
        <v>0</v>
      </c>
      <c r="M657" s="17">
        <f t="shared" si="265"/>
        <v>12628.7</v>
      </c>
      <c r="N657" s="49">
        <f>N658</f>
        <v>0</v>
      </c>
      <c r="O657" s="17">
        <f t="shared" si="271"/>
        <v>12628.7</v>
      </c>
      <c r="P657" s="49">
        <f>P658</f>
        <v>0</v>
      </c>
      <c r="Q657" s="17">
        <f t="shared" si="272"/>
        <v>12628.7</v>
      </c>
    </row>
    <row r="658" spans="1:17" ht="45" x14ac:dyDescent="0.3">
      <c r="A658" s="9" t="s">
        <v>666</v>
      </c>
      <c r="B658" s="52">
        <v>547</v>
      </c>
      <c r="C658" s="53">
        <v>14</v>
      </c>
      <c r="D658" s="53" t="s">
        <v>78</v>
      </c>
      <c r="E658" s="53" t="s">
        <v>187</v>
      </c>
      <c r="F658" s="53" t="s">
        <v>64</v>
      </c>
      <c r="G658" s="49">
        <f>G659</f>
        <v>12628.7</v>
      </c>
      <c r="H658" s="49">
        <f t="shared" si="284"/>
        <v>0</v>
      </c>
      <c r="I658" s="49">
        <f t="shared" si="284"/>
        <v>12628.7</v>
      </c>
      <c r="J658" s="49">
        <f>J659</f>
        <v>0</v>
      </c>
      <c r="K658" s="17">
        <f t="shared" si="267"/>
        <v>12628.7</v>
      </c>
      <c r="L658" s="49">
        <f>L659</f>
        <v>0</v>
      </c>
      <c r="M658" s="17">
        <f t="shared" si="265"/>
        <v>12628.7</v>
      </c>
      <c r="N658" s="49">
        <f>N659</f>
        <v>0</v>
      </c>
      <c r="O658" s="17">
        <f t="shared" si="271"/>
        <v>12628.7</v>
      </c>
      <c r="P658" s="49">
        <f>P659</f>
        <v>0</v>
      </c>
      <c r="Q658" s="17">
        <f t="shared" si="272"/>
        <v>12628.7</v>
      </c>
    </row>
    <row r="659" spans="1:17" ht="29.45" customHeight="1" x14ac:dyDescent="0.3">
      <c r="A659" s="9" t="s">
        <v>188</v>
      </c>
      <c r="B659" s="52">
        <v>547</v>
      </c>
      <c r="C659" s="53">
        <v>14</v>
      </c>
      <c r="D659" s="53" t="s">
        <v>78</v>
      </c>
      <c r="E659" s="53" t="s">
        <v>549</v>
      </c>
      <c r="F659" s="53" t="s">
        <v>64</v>
      </c>
      <c r="G659" s="49">
        <f>G660</f>
        <v>12628.7</v>
      </c>
      <c r="H659" s="49">
        <f t="shared" si="284"/>
        <v>0</v>
      </c>
      <c r="I659" s="49">
        <f t="shared" si="284"/>
        <v>12628.7</v>
      </c>
      <c r="J659" s="49">
        <f>J660</f>
        <v>0</v>
      </c>
      <c r="K659" s="17">
        <f t="shared" si="267"/>
        <v>12628.7</v>
      </c>
      <c r="L659" s="49">
        <f>L660</f>
        <v>0</v>
      </c>
      <c r="M659" s="17">
        <f t="shared" si="265"/>
        <v>12628.7</v>
      </c>
      <c r="N659" s="49">
        <f>N660</f>
        <v>0</v>
      </c>
      <c r="O659" s="17">
        <f t="shared" si="271"/>
        <v>12628.7</v>
      </c>
      <c r="P659" s="49">
        <f>P660</f>
        <v>0</v>
      </c>
      <c r="Q659" s="17">
        <f t="shared" si="272"/>
        <v>12628.7</v>
      </c>
    </row>
    <row r="660" spans="1:17" ht="45" x14ac:dyDescent="0.3">
      <c r="A660" s="9" t="s">
        <v>369</v>
      </c>
      <c r="B660" s="52">
        <v>547</v>
      </c>
      <c r="C660" s="53">
        <v>14</v>
      </c>
      <c r="D660" s="53" t="s">
        <v>78</v>
      </c>
      <c r="E660" s="53" t="s">
        <v>550</v>
      </c>
      <c r="F660" s="53" t="s">
        <v>64</v>
      </c>
      <c r="G660" s="49">
        <f t="shared" ref="G660:P660" si="285">G661</f>
        <v>12628.7</v>
      </c>
      <c r="H660" s="49">
        <f t="shared" si="285"/>
        <v>0</v>
      </c>
      <c r="I660" s="49">
        <f t="shared" si="285"/>
        <v>12628.7</v>
      </c>
      <c r="J660" s="49">
        <f t="shared" si="285"/>
        <v>0</v>
      </c>
      <c r="K660" s="17">
        <f t="shared" si="267"/>
        <v>12628.7</v>
      </c>
      <c r="L660" s="49">
        <f t="shared" si="285"/>
        <v>0</v>
      </c>
      <c r="M660" s="17">
        <f t="shared" si="265"/>
        <v>12628.7</v>
      </c>
      <c r="N660" s="49">
        <f t="shared" si="285"/>
        <v>0</v>
      </c>
      <c r="O660" s="17">
        <f t="shared" si="271"/>
        <v>12628.7</v>
      </c>
      <c r="P660" s="49">
        <f t="shared" si="285"/>
        <v>0</v>
      </c>
      <c r="Q660" s="17">
        <f t="shared" si="272"/>
        <v>12628.7</v>
      </c>
    </row>
    <row r="661" spans="1:17" x14ac:dyDescent="0.3">
      <c r="A661" s="10" t="s">
        <v>136</v>
      </c>
      <c r="B661" s="52">
        <v>547</v>
      </c>
      <c r="C661" s="53">
        <v>14</v>
      </c>
      <c r="D661" s="53" t="s">
        <v>78</v>
      </c>
      <c r="E661" s="53" t="s">
        <v>550</v>
      </c>
      <c r="F661" s="53">
        <v>500</v>
      </c>
      <c r="G661" s="49">
        <f>G662+G663</f>
        <v>12628.7</v>
      </c>
      <c r="H661" s="49">
        <f t="shared" ref="H661:I661" si="286">H662+H663</f>
        <v>0</v>
      </c>
      <c r="I661" s="49">
        <f t="shared" si="286"/>
        <v>12628.7</v>
      </c>
      <c r="J661" s="49">
        <f>J662+J663</f>
        <v>0</v>
      </c>
      <c r="K661" s="17">
        <f t="shared" si="267"/>
        <v>12628.7</v>
      </c>
      <c r="L661" s="49">
        <f>L662+L663</f>
        <v>0</v>
      </c>
      <c r="M661" s="17">
        <f t="shared" si="265"/>
        <v>12628.7</v>
      </c>
      <c r="N661" s="49">
        <f>N662+N663</f>
        <v>0</v>
      </c>
      <c r="O661" s="17">
        <f t="shared" si="271"/>
        <v>12628.7</v>
      </c>
      <c r="P661" s="49">
        <f>P662+P663</f>
        <v>0</v>
      </c>
      <c r="Q661" s="17">
        <f t="shared" si="272"/>
        <v>12628.7</v>
      </c>
    </row>
    <row r="662" spans="1:17" x14ac:dyDescent="0.3">
      <c r="A662" s="9" t="s">
        <v>137</v>
      </c>
      <c r="B662" s="52">
        <v>547</v>
      </c>
      <c r="C662" s="53">
        <v>14</v>
      </c>
      <c r="D662" s="53" t="s">
        <v>78</v>
      </c>
      <c r="E662" s="53" t="s">
        <v>550</v>
      </c>
      <c r="F662" s="53" t="s">
        <v>511</v>
      </c>
      <c r="G662" s="49">
        <v>5150</v>
      </c>
      <c r="H662" s="5"/>
      <c r="I662" s="17">
        <f t="shared" si="275"/>
        <v>5150</v>
      </c>
      <c r="J662" s="49"/>
      <c r="K662" s="17">
        <f t="shared" si="267"/>
        <v>5150</v>
      </c>
      <c r="L662" s="49"/>
      <c r="M662" s="17">
        <f t="shared" si="265"/>
        <v>5150</v>
      </c>
      <c r="N662" s="49"/>
      <c r="O662" s="17">
        <f t="shared" si="271"/>
        <v>5150</v>
      </c>
      <c r="P662" s="49"/>
      <c r="Q662" s="17">
        <f t="shared" si="272"/>
        <v>5150</v>
      </c>
    </row>
    <row r="663" spans="1:17" x14ac:dyDescent="0.3">
      <c r="A663" s="9" t="s">
        <v>54</v>
      </c>
      <c r="B663" s="52">
        <v>547</v>
      </c>
      <c r="C663" s="53">
        <v>14</v>
      </c>
      <c r="D663" s="53" t="s">
        <v>78</v>
      </c>
      <c r="E663" s="53" t="s">
        <v>550</v>
      </c>
      <c r="F663" s="53">
        <v>540</v>
      </c>
      <c r="G663" s="49">
        <v>7478.7</v>
      </c>
      <c r="H663" s="5"/>
      <c r="I663" s="17">
        <f t="shared" si="275"/>
        <v>7478.7</v>
      </c>
      <c r="J663" s="49"/>
      <c r="K663" s="17">
        <f t="shared" si="267"/>
        <v>7478.7</v>
      </c>
      <c r="L663" s="49"/>
      <c r="M663" s="17">
        <f t="shared" si="265"/>
        <v>7478.7</v>
      </c>
      <c r="N663" s="49"/>
      <c r="O663" s="17">
        <f t="shared" si="271"/>
        <v>7478.7</v>
      </c>
      <c r="P663" s="49"/>
      <c r="Q663" s="17">
        <f t="shared" si="272"/>
        <v>7478.7</v>
      </c>
    </row>
    <row r="664" spans="1:17" ht="60" x14ac:dyDescent="0.3">
      <c r="A664" s="9" t="s">
        <v>587</v>
      </c>
      <c r="B664" s="52">
        <v>547</v>
      </c>
      <c r="C664" s="53">
        <v>14</v>
      </c>
      <c r="D664" s="53" t="s">
        <v>78</v>
      </c>
      <c r="E664" s="53" t="s">
        <v>175</v>
      </c>
      <c r="F664" s="53" t="s">
        <v>64</v>
      </c>
      <c r="G664" s="49">
        <f>G665</f>
        <v>40</v>
      </c>
      <c r="H664" s="49">
        <f t="shared" ref="H664:I665" si="287">H665</f>
        <v>0</v>
      </c>
      <c r="I664" s="49">
        <f t="shared" si="287"/>
        <v>40</v>
      </c>
      <c r="J664" s="49">
        <f>J665</f>
        <v>0</v>
      </c>
      <c r="K664" s="17">
        <f t="shared" si="267"/>
        <v>40</v>
      </c>
      <c r="L664" s="49">
        <f>L665</f>
        <v>0</v>
      </c>
      <c r="M664" s="17">
        <f t="shared" si="265"/>
        <v>40</v>
      </c>
      <c r="N664" s="49">
        <f>N665</f>
        <v>0</v>
      </c>
      <c r="O664" s="17">
        <f t="shared" si="271"/>
        <v>40</v>
      </c>
      <c r="P664" s="49">
        <f>P665</f>
        <v>0</v>
      </c>
      <c r="Q664" s="17">
        <f t="shared" si="272"/>
        <v>40</v>
      </c>
    </row>
    <row r="665" spans="1:17" ht="45" x14ac:dyDescent="0.3">
      <c r="A665" s="9" t="s">
        <v>370</v>
      </c>
      <c r="B665" s="52">
        <v>547</v>
      </c>
      <c r="C665" s="53">
        <v>14</v>
      </c>
      <c r="D665" s="53" t="s">
        <v>78</v>
      </c>
      <c r="E665" s="53" t="s">
        <v>177</v>
      </c>
      <c r="F665" s="53" t="s">
        <v>64</v>
      </c>
      <c r="G665" s="49">
        <f>G666</f>
        <v>40</v>
      </c>
      <c r="H665" s="49">
        <f t="shared" si="287"/>
        <v>0</v>
      </c>
      <c r="I665" s="49">
        <f t="shared" si="287"/>
        <v>40</v>
      </c>
      <c r="J665" s="49">
        <f>J666</f>
        <v>0</v>
      </c>
      <c r="K665" s="17">
        <f t="shared" si="267"/>
        <v>40</v>
      </c>
      <c r="L665" s="49">
        <f>L666</f>
        <v>0</v>
      </c>
      <c r="M665" s="17">
        <f t="shared" si="265"/>
        <v>40</v>
      </c>
      <c r="N665" s="49">
        <f>N666</f>
        <v>0</v>
      </c>
      <c r="O665" s="17">
        <f t="shared" si="271"/>
        <v>40</v>
      </c>
      <c r="P665" s="49">
        <f>P666</f>
        <v>0</v>
      </c>
      <c r="Q665" s="17">
        <f t="shared" si="272"/>
        <v>40</v>
      </c>
    </row>
    <row r="666" spans="1:17" ht="31.9" customHeight="1" x14ac:dyDescent="0.3">
      <c r="A666" s="9" t="s">
        <v>371</v>
      </c>
      <c r="B666" s="52">
        <v>547</v>
      </c>
      <c r="C666" s="53">
        <v>14</v>
      </c>
      <c r="D666" s="53" t="s">
        <v>78</v>
      </c>
      <c r="E666" s="53" t="s">
        <v>179</v>
      </c>
      <c r="F666" s="53" t="s">
        <v>64</v>
      </c>
      <c r="G666" s="49">
        <f>G667+G670</f>
        <v>40</v>
      </c>
      <c r="H666" s="49">
        <f t="shared" ref="H666:I666" si="288">H667+H670</f>
        <v>0</v>
      </c>
      <c r="I666" s="49">
        <f t="shared" si="288"/>
        <v>40</v>
      </c>
      <c r="J666" s="49">
        <f>J667+J670</f>
        <v>0</v>
      </c>
      <c r="K666" s="17">
        <f t="shared" si="267"/>
        <v>40</v>
      </c>
      <c r="L666" s="49">
        <f>L667+L670</f>
        <v>0</v>
      </c>
      <c r="M666" s="17">
        <f t="shared" si="265"/>
        <v>40</v>
      </c>
      <c r="N666" s="49">
        <f>N667+N670</f>
        <v>0</v>
      </c>
      <c r="O666" s="17">
        <f t="shared" si="271"/>
        <v>40</v>
      </c>
      <c r="P666" s="49">
        <f>P667+P670</f>
        <v>0</v>
      </c>
      <c r="Q666" s="17">
        <f t="shared" si="272"/>
        <v>40</v>
      </c>
    </row>
    <row r="667" spans="1:17" ht="27.75" customHeight="1" x14ac:dyDescent="0.3">
      <c r="A667" s="9" t="s">
        <v>372</v>
      </c>
      <c r="B667" s="52">
        <v>547</v>
      </c>
      <c r="C667" s="53">
        <v>14</v>
      </c>
      <c r="D667" s="53" t="s">
        <v>78</v>
      </c>
      <c r="E667" s="53" t="s">
        <v>373</v>
      </c>
      <c r="F667" s="53" t="s">
        <v>64</v>
      </c>
      <c r="G667" s="49">
        <f>G668</f>
        <v>22.4</v>
      </c>
      <c r="H667" s="49">
        <f t="shared" ref="H667:I668" si="289">H668</f>
        <v>0</v>
      </c>
      <c r="I667" s="49">
        <f t="shared" si="289"/>
        <v>22.4</v>
      </c>
      <c r="J667" s="49">
        <f>J668</f>
        <v>0</v>
      </c>
      <c r="K667" s="17">
        <f t="shared" si="267"/>
        <v>22.4</v>
      </c>
      <c r="L667" s="49">
        <f>L668</f>
        <v>0</v>
      </c>
      <c r="M667" s="17">
        <f t="shared" si="265"/>
        <v>22.4</v>
      </c>
      <c r="N667" s="49">
        <f>N668</f>
        <v>0</v>
      </c>
      <c r="O667" s="17">
        <f t="shared" si="271"/>
        <v>22.4</v>
      </c>
      <c r="P667" s="49">
        <f>P668</f>
        <v>0</v>
      </c>
      <c r="Q667" s="17">
        <f t="shared" si="272"/>
        <v>22.4</v>
      </c>
    </row>
    <row r="668" spans="1:17" ht="16.5" customHeight="1" x14ac:dyDescent="0.3">
      <c r="A668" s="10" t="s">
        <v>136</v>
      </c>
      <c r="B668" s="52">
        <v>547</v>
      </c>
      <c r="C668" s="53">
        <v>14</v>
      </c>
      <c r="D668" s="53" t="s">
        <v>78</v>
      </c>
      <c r="E668" s="53" t="s">
        <v>373</v>
      </c>
      <c r="F668" s="53">
        <v>500</v>
      </c>
      <c r="G668" s="49">
        <f>G669</f>
        <v>22.4</v>
      </c>
      <c r="H668" s="49">
        <f t="shared" si="289"/>
        <v>0</v>
      </c>
      <c r="I668" s="49">
        <f t="shared" si="289"/>
        <v>22.4</v>
      </c>
      <c r="J668" s="49">
        <f>J669</f>
        <v>0</v>
      </c>
      <c r="K668" s="17">
        <f t="shared" si="267"/>
        <v>22.4</v>
      </c>
      <c r="L668" s="49">
        <f>L669</f>
        <v>0</v>
      </c>
      <c r="M668" s="17">
        <f t="shared" si="265"/>
        <v>22.4</v>
      </c>
      <c r="N668" s="49">
        <f>N669</f>
        <v>0</v>
      </c>
      <c r="O668" s="17">
        <f t="shared" si="271"/>
        <v>22.4</v>
      </c>
      <c r="P668" s="49">
        <f>P669</f>
        <v>0</v>
      </c>
      <c r="Q668" s="17">
        <f t="shared" si="272"/>
        <v>22.4</v>
      </c>
    </row>
    <row r="669" spans="1:17" x14ac:dyDescent="0.3">
      <c r="A669" s="9" t="s">
        <v>54</v>
      </c>
      <c r="B669" s="52">
        <v>547</v>
      </c>
      <c r="C669" s="53">
        <v>14</v>
      </c>
      <c r="D669" s="53" t="s">
        <v>78</v>
      </c>
      <c r="E669" s="53" t="s">
        <v>373</v>
      </c>
      <c r="F669" s="53">
        <v>540</v>
      </c>
      <c r="G669" s="49">
        <v>22.4</v>
      </c>
      <c r="H669" s="5"/>
      <c r="I669" s="17">
        <f t="shared" si="275"/>
        <v>22.4</v>
      </c>
      <c r="J669" s="49"/>
      <c r="K669" s="17">
        <f t="shared" si="267"/>
        <v>22.4</v>
      </c>
      <c r="L669" s="49"/>
      <c r="M669" s="17">
        <f t="shared" si="265"/>
        <v>22.4</v>
      </c>
      <c r="N669" s="49"/>
      <c r="O669" s="17">
        <f t="shared" si="271"/>
        <v>22.4</v>
      </c>
      <c r="P669" s="49"/>
      <c r="Q669" s="17">
        <f t="shared" si="272"/>
        <v>22.4</v>
      </c>
    </row>
    <row r="670" spans="1:17" ht="60" x14ac:dyDescent="0.3">
      <c r="A670" s="9" t="s">
        <v>374</v>
      </c>
      <c r="B670" s="52">
        <v>547</v>
      </c>
      <c r="C670" s="53">
        <v>14</v>
      </c>
      <c r="D670" s="53" t="s">
        <v>78</v>
      </c>
      <c r="E670" s="53" t="s">
        <v>375</v>
      </c>
      <c r="F670" s="53" t="s">
        <v>64</v>
      </c>
      <c r="G670" s="49">
        <f t="shared" ref="G670:P671" si="290">G671</f>
        <v>17.600000000000001</v>
      </c>
      <c r="H670" s="49">
        <f t="shared" si="290"/>
        <v>0</v>
      </c>
      <c r="I670" s="49">
        <f t="shared" si="290"/>
        <v>17.600000000000001</v>
      </c>
      <c r="J670" s="49">
        <f t="shared" si="290"/>
        <v>0</v>
      </c>
      <c r="K670" s="17">
        <f t="shared" si="267"/>
        <v>17.600000000000001</v>
      </c>
      <c r="L670" s="49">
        <f t="shared" si="290"/>
        <v>0</v>
      </c>
      <c r="M670" s="17">
        <f t="shared" si="265"/>
        <v>17.600000000000001</v>
      </c>
      <c r="N670" s="49">
        <f t="shared" si="290"/>
        <v>0</v>
      </c>
      <c r="O670" s="17">
        <f t="shared" si="271"/>
        <v>17.600000000000001</v>
      </c>
      <c r="P670" s="49">
        <f t="shared" si="290"/>
        <v>0</v>
      </c>
      <c r="Q670" s="17">
        <f t="shared" si="272"/>
        <v>17.600000000000001</v>
      </c>
    </row>
    <row r="671" spans="1:17" x14ac:dyDescent="0.3">
      <c r="A671" s="10" t="s">
        <v>136</v>
      </c>
      <c r="B671" s="52">
        <v>547</v>
      </c>
      <c r="C671" s="53">
        <v>14</v>
      </c>
      <c r="D671" s="53" t="s">
        <v>78</v>
      </c>
      <c r="E671" s="53" t="s">
        <v>375</v>
      </c>
      <c r="F671" s="53">
        <v>500</v>
      </c>
      <c r="G671" s="49">
        <f t="shared" si="290"/>
        <v>17.600000000000001</v>
      </c>
      <c r="H671" s="49">
        <f t="shared" si="290"/>
        <v>0</v>
      </c>
      <c r="I671" s="49">
        <f t="shared" si="290"/>
        <v>17.600000000000001</v>
      </c>
      <c r="J671" s="49">
        <f t="shared" si="290"/>
        <v>0</v>
      </c>
      <c r="K671" s="17">
        <f t="shared" si="267"/>
        <v>17.600000000000001</v>
      </c>
      <c r="L671" s="49">
        <f t="shared" si="290"/>
        <v>0</v>
      </c>
      <c r="M671" s="17">
        <f t="shared" si="265"/>
        <v>17.600000000000001</v>
      </c>
      <c r="N671" s="49">
        <f t="shared" si="290"/>
        <v>0</v>
      </c>
      <c r="O671" s="17">
        <f t="shared" si="271"/>
        <v>17.600000000000001</v>
      </c>
      <c r="P671" s="49">
        <f t="shared" si="290"/>
        <v>0</v>
      </c>
      <c r="Q671" s="17">
        <f t="shared" si="272"/>
        <v>17.600000000000001</v>
      </c>
    </row>
    <row r="672" spans="1:17" x14ac:dyDescent="0.3">
      <c r="A672" s="9" t="s">
        <v>54</v>
      </c>
      <c r="B672" s="52">
        <v>547</v>
      </c>
      <c r="C672" s="53">
        <v>14</v>
      </c>
      <c r="D672" s="53" t="s">
        <v>78</v>
      </c>
      <c r="E672" s="53" t="s">
        <v>375</v>
      </c>
      <c r="F672" s="53">
        <v>540</v>
      </c>
      <c r="G672" s="49">
        <v>17.600000000000001</v>
      </c>
      <c r="H672" s="5"/>
      <c r="I672" s="17">
        <f t="shared" si="275"/>
        <v>17.600000000000001</v>
      </c>
      <c r="J672" s="49"/>
      <c r="K672" s="17">
        <f t="shared" si="267"/>
        <v>17.600000000000001</v>
      </c>
      <c r="L672" s="49"/>
      <c r="M672" s="17">
        <f t="shared" si="265"/>
        <v>17.600000000000001</v>
      </c>
      <c r="N672" s="49"/>
      <c r="O672" s="17">
        <f t="shared" si="271"/>
        <v>17.600000000000001</v>
      </c>
      <c r="P672" s="49"/>
      <c r="Q672" s="17">
        <f t="shared" si="272"/>
        <v>17.600000000000001</v>
      </c>
    </row>
    <row r="673" spans="1:17" x14ac:dyDescent="0.3">
      <c r="A673" s="9" t="s">
        <v>382</v>
      </c>
      <c r="B673" s="52">
        <v>547</v>
      </c>
      <c r="C673" s="53">
        <v>14</v>
      </c>
      <c r="D673" s="53" t="s">
        <v>78</v>
      </c>
      <c r="E673" s="53" t="s">
        <v>110</v>
      </c>
      <c r="F673" s="53" t="s">
        <v>64</v>
      </c>
      <c r="G673" s="49">
        <f t="shared" ref="G673:P676" si="291">G674</f>
        <v>11406.1</v>
      </c>
      <c r="H673" s="49">
        <f t="shared" si="291"/>
        <v>0</v>
      </c>
      <c r="I673" s="49">
        <f t="shared" si="291"/>
        <v>11406.1</v>
      </c>
      <c r="J673" s="49">
        <f t="shared" si="291"/>
        <v>0</v>
      </c>
      <c r="K673" s="17">
        <f t="shared" si="267"/>
        <v>11406.1</v>
      </c>
      <c r="L673" s="49">
        <f t="shared" si="291"/>
        <v>1500</v>
      </c>
      <c r="M673" s="17">
        <f t="shared" si="265"/>
        <v>12906.1</v>
      </c>
      <c r="N673" s="49">
        <f t="shared" si="291"/>
        <v>0</v>
      </c>
      <c r="O673" s="17">
        <f t="shared" si="271"/>
        <v>12906.1</v>
      </c>
      <c r="P673" s="49">
        <f t="shared" si="291"/>
        <v>6141.6</v>
      </c>
      <c r="Q673" s="17">
        <f t="shared" si="272"/>
        <v>19047.7</v>
      </c>
    </row>
    <row r="674" spans="1:17" ht="30" x14ac:dyDescent="0.3">
      <c r="A674" s="9" t="s">
        <v>125</v>
      </c>
      <c r="B674" s="52">
        <v>547</v>
      </c>
      <c r="C674" s="53">
        <v>14</v>
      </c>
      <c r="D674" s="53" t="s">
        <v>78</v>
      </c>
      <c r="E674" s="53" t="s">
        <v>126</v>
      </c>
      <c r="F674" s="53" t="s">
        <v>64</v>
      </c>
      <c r="G674" s="49">
        <f t="shared" si="291"/>
        <v>11406.1</v>
      </c>
      <c r="H674" s="49">
        <f t="shared" si="291"/>
        <v>0</v>
      </c>
      <c r="I674" s="49">
        <f t="shared" si="291"/>
        <v>11406.1</v>
      </c>
      <c r="J674" s="49">
        <f t="shared" si="291"/>
        <v>0</v>
      </c>
      <c r="K674" s="17">
        <f t="shared" si="267"/>
        <v>11406.1</v>
      </c>
      <c r="L674" s="49">
        <f>L675+L678</f>
        <v>1500</v>
      </c>
      <c r="M674" s="17">
        <f t="shared" si="265"/>
        <v>12906.1</v>
      </c>
      <c r="N674" s="49">
        <f>N675+N678</f>
        <v>0</v>
      </c>
      <c r="O674" s="17">
        <f t="shared" si="271"/>
        <v>12906.1</v>
      </c>
      <c r="P674" s="49">
        <f>P675+P678</f>
        <v>6141.6</v>
      </c>
      <c r="Q674" s="17">
        <f t="shared" si="272"/>
        <v>19047.7</v>
      </c>
    </row>
    <row r="675" spans="1:17" ht="75" x14ac:dyDescent="0.3">
      <c r="A675" s="9" t="s">
        <v>674</v>
      </c>
      <c r="B675" s="52">
        <v>547</v>
      </c>
      <c r="C675" s="53">
        <v>14</v>
      </c>
      <c r="D675" s="53" t="s">
        <v>78</v>
      </c>
      <c r="E675" s="53" t="s">
        <v>377</v>
      </c>
      <c r="F675" s="53" t="s">
        <v>64</v>
      </c>
      <c r="G675" s="49">
        <f t="shared" si="291"/>
        <v>11406.1</v>
      </c>
      <c r="H675" s="49">
        <f t="shared" si="291"/>
        <v>0</v>
      </c>
      <c r="I675" s="49">
        <f t="shared" si="291"/>
        <v>11406.1</v>
      </c>
      <c r="J675" s="49">
        <f t="shared" si="291"/>
        <v>0</v>
      </c>
      <c r="K675" s="17">
        <f t="shared" si="267"/>
        <v>11406.1</v>
      </c>
      <c r="L675" s="49">
        <f t="shared" si="291"/>
        <v>0</v>
      </c>
      <c r="M675" s="17">
        <f t="shared" si="265"/>
        <v>11406.1</v>
      </c>
      <c r="N675" s="49">
        <f t="shared" si="291"/>
        <v>0</v>
      </c>
      <c r="O675" s="17">
        <f t="shared" si="271"/>
        <v>11406.1</v>
      </c>
      <c r="P675" s="49">
        <f t="shared" si="291"/>
        <v>2200</v>
      </c>
      <c r="Q675" s="17">
        <f t="shared" si="272"/>
        <v>13606.1</v>
      </c>
    </row>
    <row r="676" spans="1:17" ht="17.45" customHeight="1" x14ac:dyDescent="0.3">
      <c r="A676" s="10" t="s">
        <v>136</v>
      </c>
      <c r="B676" s="52">
        <v>547</v>
      </c>
      <c r="C676" s="53">
        <v>14</v>
      </c>
      <c r="D676" s="53" t="s">
        <v>78</v>
      </c>
      <c r="E676" s="53" t="s">
        <v>377</v>
      </c>
      <c r="F676" s="53">
        <v>500</v>
      </c>
      <c r="G676" s="49">
        <f t="shared" si="291"/>
        <v>11406.1</v>
      </c>
      <c r="H676" s="49">
        <f t="shared" si="291"/>
        <v>0</v>
      </c>
      <c r="I676" s="49">
        <f t="shared" si="291"/>
        <v>11406.1</v>
      </c>
      <c r="J676" s="49">
        <f t="shared" si="291"/>
        <v>0</v>
      </c>
      <c r="K676" s="17">
        <f t="shared" si="267"/>
        <v>11406.1</v>
      </c>
      <c r="L676" s="49">
        <f t="shared" si="291"/>
        <v>0</v>
      </c>
      <c r="M676" s="17">
        <f t="shared" si="265"/>
        <v>11406.1</v>
      </c>
      <c r="N676" s="49">
        <f t="shared" si="291"/>
        <v>0</v>
      </c>
      <c r="O676" s="17">
        <f t="shared" si="271"/>
        <v>11406.1</v>
      </c>
      <c r="P676" s="49">
        <f t="shared" si="291"/>
        <v>2200</v>
      </c>
      <c r="Q676" s="17">
        <f t="shared" si="272"/>
        <v>13606.1</v>
      </c>
    </row>
    <row r="677" spans="1:17" x14ac:dyDescent="0.3">
      <c r="A677" s="9" t="s">
        <v>137</v>
      </c>
      <c r="B677" s="52">
        <v>547</v>
      </c>
      <c r="C677" s="53">
        <v>14</v>
      </c>
      <c r="D677" s="53" t="s">
        <v>78</v>
      </c>
      <c r="E677" s="53" t="s">
        <v>377</v>
      </c>
      <c r="F677" s="53" t="s">
        <v>511</v>
      </c>
      <c r="G677" s="49">
        <v>11406.1</v>
      </c>
      <c r="H677" s="5"/>
      <c r="I677" s="17">
        <f t="shared" si="275"/>
        <v>11406.1</v>
      </c>
      <c r="J677" s="49"/>
      <c r="K677" s="17">
        <f t="shared" si="267"/>
        <v>11406.1</v>
      </c>
      <c r="L677" s="49"/>
      <c r="M677" s="17">
        <f t="shared" si="265"/>
        <v>11406.1</v>
      </c>
      <c r="N677" s="49"/>
      <c r="O677" s="17">
        <f t="shared" si="271"/>
        <v>11406.1</v>
      </c>
      <c r="P677" s="49">
        <f>1940+260</f>
        <v>2200</v>
      </c>
      <c r="Q677" s="17">
        <f t="shared" si="272"/>
        <v>13606.1</v>
      </c>
    </row>
    <row r="678" spans="1:17" ht="43.9" customHeight="1" x14ac:dyDescent="0.3">
      <c r="A678" s="9" t="s">
        <v>854</v>
      </c>
      <c r="B678" s="52">
        <v>547</v>
      </c>
      <c r="C678" s="53">
        <v>14</v>
      </c>
      <c r="D678" s="53" t="s">
        <v>78</v>
      </c>
      <c r="E678" s="53" t="s">
        <v>855</v>
      </c>
      <c r="F678" s="53" t="s">
        <v>64</v>
      </c>
      <c r="G678" s="49"/>
      <c r="H678" s="5"/>
      <c r="I678" s="17">
        <f t="shared" si="275"/>
        <v>0</v>
      </c>
      <c r="J678" s="49"/>
      <c r="K678" s="17">
        <f t="shared" si="267"/>
        <v>0</v>
      </c>
      <c r="L678" s="49">
        <f>L679</f>
        <v>1500</v>
      </c>
      <c r="M678" s="17">
        <f t="shared" si="265"/>
        <v>1500</v>
      </c>
      <c r="N678" s="49">
        <f>N679</f>
        <v>0</v>
      </c>
      <c r="O678" s="17">
        <f t="shared" si="271"/>
        <v>1500</v>
      </c>
      <c r="P678" s="49">
        <f>P679</f>
        <v>3941.6</v>
      </c>
      <c r="Q678" s="17">
        <f t="shared" si="272"/>
        <v>5441.6</v>
      </c>
    </row>
    <row r="679" spans="1:17" ht="19.899999999999999" customHeight="1" x14ac:dyDescent="0.3">
      <c r="A679" s="10" t="s">
        <v>136</v>
      </c>
      <c r="B679" s="52">
        <v>547</v>
      </c>
      <c r="C679" s="53">
        <v>14</v>
      </c>
      <c r="D679" s="53" t="s">
        <v>78</v>
      </c>
      <c r="E679" s="53" t="s">
        <v>855</v>
      </c>
      <c r="F679" s="53">
        <v>500</v>
      </c>
      <c r="G679" s="49"/>
      <c r="H679" s="5"/>
      <c r="I679" s="17">
        <f t="shared" si="275"/>
        <v>0</v>
      </c>
      <c r="J679" s="49"/>
      <c r="K679" s="17">
        <f t="shared" si="267"/>
        <v>0</v>
      </c>
      <c r="L679" s="49">
        <f>L680</f>
        <v>1500</v>
      </c>
      <c r="M679" s="17">
        <f t="shared" si="265"/>
        <v>1500</v>
      </c>
      <c r="N679" s="49">
        <f>N680</f>
        <v>0</v>
      </c>
      <c r="O679" s="17">
        <f t="shared" si="271"/>
        <v>1500</v>
      </c>
      <c r="P679" s="49">
        <f>P680</f>
        <v>3941.6</v>
      </c>
      <c r="Q679" s="17">
        <f t="shared" si="272"/>
        <v>5441.6</v>
      </c>
    </row>
    <row r="680" spans="1:17" ht="19.899999999999999" customHeight="1" x14ac:dyDescent="0.3">
      <c r="A680" s="9" t="s">
        <v>54</v>
      </c>
      <c r="B680" s="52">
        <v>547</v>
      </c>
      <c r="C680" s="53">
        <v>14</v>
      </c>
      <c r="D680" s="53" t="s">
        <v>78</v>
      </c>
      <c r="E680" s="53" t="s">
        <v>855</v>
      </c>
      <c r="F680" s="53" t="s">
        <v>545</v>
      </c>
      <c r="G680" s="49"/>
      <c r="H680" s="5"/>
      <c r="I680" s="17">
        <f t="shared" si="275"/>
        <v>0</v>
      </c>
      <c r="J680" s="49"/>
      <c r="K680" s="17">
        <f t="shared" si="267"/>
        <v>0</v>
      </c>
      <c r="L680" s="49">
        <v>1500</v>
      </c>
      <c r="M680" s="17">
        <f t="shared" si="265"/>
        <v>1500</v>
      </c>
      <c r="N680" s="49"/>
      <c r="O680" s="17">
        <f t="shared" si="271"/>
        <v>1500</v>
      </c>
      <c r="P680" s="49">
        <v>3941.6</v>
      </c>
      <c r="Q680" s="17">
        <f t="shared" si="272"/>
        <v>5441.6</v>
      </c>
    </row>
    <row r="681" spans="1:17" ht="28.5" customHeight="1" x14ac:dyDescent="0.3">
      <c r="A681" s="8" t="s">
        <v>596</v>
      </c>
      <c r="B681" s="54">
        <v>651</v>
      </c>
      <c r="C681" s="74" t="s">
        <v>62</v>
      </c>
      <c r="D681" s="74" t="s">
        <v>64</v>
      </c>
      <c r="E681" s="74" t="s">
        <v>63</v>
      </c>
      <c r="F681" s="74" t="s">
        <v>64</v>
      </c>
      <c r="G681" s="3">
        <f>G682+G696</f>
        <v>2836.6</v>
      </c>
      <c r="H681" s="3">
        <f t="shared" ref="H681:I681" si="292">H682+H696</f>
        <v>0</v>
      </c>
      <c r="I681" s="3">
        <f t="shared" si="292"/>
        <v>2836.6</v>
      </c>
      <c r="J681" s="3">
        <f>J682+J696</f>
        <v>0</v>
      </c>
      <c r="K681" s="21">
        <f t="shared" si="267"/>
        <v>2836.6</v>
      </c>
      <c r="L681" s="3">
        <f>L682+L696</f>
        <v>0</v>
      </c>
      <c r="M681" s="21">
        <f t="shared" si="265"/>
        <v>2836.6</v>
      </c>
      <c r="N681" s="3">
        <f>N682+N696</f>
        <v>0</v>
      </c>
      <c r="O681" s="21">
        <f t="shared" si="271"/>
        <v>2836.6</v>
      </c>
      <c r="P681" s="3">
        <f>P682+P696</f>
        <v>0</v>
      </c>
      <c r="Q681" s="21">
        <f t="shared" si="272"/>
        <v>2836.6</v>
      </c>
    </row>
    <row r="682" spans="1:17" ht="18" customHeight="1" x14ac:dyDescent="0.3">
      <c r="A682" s="8" t="s">
        <v>60</v>
      </c>
      <c r="B682" s="54">
        <v>651</v>
      </c>
      <c r="C682" s="74" t="s">
        <v>61</v>
      </c>
      <c r="D682" s="74" t="s">
        <v>62</v>
      </c>
      <c r="E682" s="74" t="s">
        <v>63</v>
      </c>
      <c r="F682" s="74" t="s">
        <v>64</v>
      </c>
      <c r="G682" s="3">
        <f t="shared" ref="G682:P685" si="293">G683</f>
        <v>2609</v>
      </c>
      <c r="H682" s="3">
        <f t="shared" si="293"/>
        <v>0</v>
      </c>
      <c r="I682" s="3">
        <f t="shared" si="293"/>
        <v>2609</v>
      </c>
      <c r="J682" s="3">
        <f t="shared" si="293"/>
        <v>0</v>
      </c>
      <c r="K682" s="21">
        <f t="shared" si="267"/>
        <v>2609</v>
      </c>
      <c r="L682" s="3">
        <f t="shared" si="293"/>
        <v>0</v>
      </c>
      <c r="M682" s="21">
        <f t="shared" si="265"/>
        <v>2609</v>
      </c>
      <c r="N682" s="3">
        <f t="shared" si="293"/>
        <v>0</v>
      </c>
      <c r="O682" s="21">
        <f t="shared" si="271"/>
        <v>2609</v>
      </c>
      <c r="P682" s="3">
        <f t="shared" si="293"/>
        <v>0</v>
      </c>
      <c r="Q682" s="21">
        <f t="shared" si="272"/>
        <v>2609</v>
      </c>
    </row>
    <row r="683" spans="1:17" ht="47.45" customHeight="1" x14ac:dyDescent="0.3">
      <c r="A683" s="9" t="s">
        <v>95</v>
      </c>
      <c r="B683" s="52">
        <v>651</v>
      </c>
      <c r="C683" s="53" t="s">
        <v>61</v>
      </c>
      <c r="D683" s="53" t="s">
        <v>96</v>
      </c>
      <c r="E683" s="53" t="s">
        <v>63</v>
      </c>
      <c r="F683" s="53" t="s">
        <v>64</v>
      </c>
      <c r="G683" s="3">
        <f t="shared" si="293"/>
        <v>2609</v>
      </c>
      <c r="H683" s="3">
        <f t="shared" si="293"/>
        <v>0</v>
      </c>
      <c r="I683" s="3">
        <f t="shared" si="293"/>
        <v>2609</v>
      </c>
      <c r="J683" s="3">
        <f t="shared" si="293"/>
        <v>0</v>
      </c>
      <c r="K683" s="17">
        <f t="shared" si="267"/>
        <v>2609</v>
      </c>
      <c r="L683" s="3">
        <f t="shared" si="293"/>
        <v>0</v>
      </c>
      <c r="M683" s="17">
        <f t="shared" si="265"/>
        <v>2609</v>
      </c>
      <c r="N683" s="3">
        <f t="shared" si="293"/>
        <v>0</v>
      </c>
      <c r="O683" s="17">
        <f t="shared" si="271"/>
        <v>2609</v>
      </c>
      <c r="P683" s="3">
        <f t="shared" si="293"/>
        <v>0</v>
      </c>
      <c r="Q683" s="17">
        <f t="shared" si="272"/>
        <v>2609</v>
      </c>
    </row>
    <row r="684" spans="1:17" ht="30.75" customHeight="1" x14ac:dyDescent="0.3">
      <c r="A684" s="9" t="s">
        <v>396</v>
      </c>
      <c r="B684" s="52">
        <v>651</v>
      </c>
      <c r="C684" s="53" t="s">
        <v>61</v>
      </c>
      <c r="D684" s="53" t="s">
        <v>96</v>
      </c>
      <c r="E684" s="53" t="s">
        <v>98</v>
      </c>
      <c r="F684" s="53" t="s">
        <v>64</v>
      </c>
      <c r="G684" s="49">
        <f t="shared" si="293"/>
        <v>2609</v>
      </c>
      <c r="H684" s="49">
        <f t="shared" si="293"/>
        <v>0</v>
      </c>
      <c r="I684" s="49">
        <f t="shared" si="293"/>
        <v>2609</v>
      </c>
      <c r="J684" s="49">
        <f t="shared" si="293"/>
        <v>0</v>
      </c>
      <c r="K684" s="17">
        <f t="shared" ref="K684:K743" si="294">I684+J684</f>
        <v>2609</v>
      </c>
      <c r="L684" s="49">
        <f t="shared" si="293"/>
        <v>0</v>
      </c>
      <c r="M684" s="17">
        <f t="shared" si="265"/>
        <v>2609</v>
      </c>
      <c r="N684" s="49">
        <f t="shared" si="293"/>
        <v>0</v>
      </c>
      <c r="O684" s="17">
        <f t="shared" si="271"/>
        <v>2609</v>
      </c>
      <c r="P684" s="49">
        <f t="shared" si="293"/>
        <v>0</v>
      </c>
      <c r="Q684" s="17">
        <f t="shared" si="272"/>
        <v>2609</v>
      </c>
    </row>
    <row r="685" spans="1:17" ht="30" customHeight="1" x14ac:dyDescent="0.3">
      <c r="A685" s="9" t="s">
        <v>597</v>
      </c>
      <c r="B685" s="52">
        <v>651</v>
      </c>
      <c r="C685" s="53" t="s">
        <v>61</v>
      </c>
      <c r="D685" s="53" t="s">
        <v>96</v>
      </c>
      <c r="E685" s="53" t="s">
        <v>99</v>
      </c>
      <c r="F685" s="53" t="s">
        <v>64</v>
      </c>
      <c r="G685" s="49">
        <f t="shared" si="293"/>
        <v>2609</v>
      </c>
      <c r="H685" s="49">
        <f t="shared" si="293"/>
        <v>0</v>
      </c>
      <c r="I685" s="49">
        <f t="shared" si="293"/>
        <v>2609</v>
      </c>
      <c r="J685" s="49">
        <f t="shared" si="293"/>
        <v>0</v>
      </c>
      <c r="K685" s="17">
        <f t="shared" si="294"/>
        <v>2609</v>
      </c>
      <c r="L685" s="49">
        <f t="shared" si="293"/>
        <v>0</v>
      </c>
      <c r="M685" s="17">
        <f t="shared" si="265"/>
        <v>2609</v>
      </c>
      <c r="N685" s="49">
        <f t="shared" si="293"/>
        <v>0</v>
      </c>
      <c r="O685" s="17">
        <f t="shared" si="271"/>
        <v>2609</v>
      </c>
      <c r="P685" s="49">
        <f t="shared" si="293"/>
        <v>0</v>
      </c>
      <c r="Q685" s="17">
        <f t="shared" si="272"/>
        <v>2609</v>
      </c>
    </row>
    <row r="686" spans="1:17" ht="30" x14ac:dyDescent="0.3">
      <c r="A686" s="9" t="s">
        <v>100</v>
      </c>
      <c r="B686" s="52">
        <v>651</v>
      </c>
      <c r="C686" s="53" t="s">
        <v>61</v>
      </c>
      <c r="D686" s="53" t="s">
        <v>96</v>
      </c>
      <c r="E686" s="53" t="s">
        <v>101</v>
      </c>
      <c r="F686" s="53" t="s">
        <v>64</v>
      </c>
      <c r="G686" s="49">
        <f>G687+G689</f>
        <v>2609</v>
      </c>
      <c r="H686" s="49">
        <f t="shared" ref="H686:I686" si="295">H687+H689</f>
        <v>0</v>
      </c>
      <c r="I686" s="49">
        <f t="shared" si="295"/>
        <v>2609</v>
      </c>
      <c r="J686" s="49">
        <f>J687+J689</f>
        <v>0</v>
      </c>
      <c r="K686" s="17">
        <f t="shared" si="294"/>
        <v>2609</v>
      </c>
      <c r="L686" s="49">
        <f>L687+L689</f>
        <v>0</v>
      </c>
      <c r="M686" s="17">
        <f t="shared" si="265"/>
        <v>2609</v>
      </c>
      <c r="N686" s="49">
        <f>N687+N689</f>
        <v>0</v>
      </c>
      <c r="O686" s="17">
        <f t="shared" si="271"/>
        <v>2609</v>
      </c>
      <c r="P686" s="49">
        <f>P687+P689</f>
        <v>0</v>
      </c>
      <c r="Q686" s="17">
        <f t="shared" si="272"/>
        <v>2609</v>
      </c>
    </row>
    <row r="687" spans="1:17" ht="29.25" customHeight="1" x14ac:dyDescent="0.3">
      <c r="A687" s="9" t="s">
        <v>73</v>
      </c>
      <c r="B687" s="52">
        <v>651</v>
      </c>
      <c r="C687" s="53" t="s">
        <v>61</v>
      </c>
      <c r="D687" s="53" t="s">
        <v>96</v>
      </c>
      <c r="E687" s="53" t="s">
        <v>101</v>
      </c>
      <c r="F687" s="53">
        <v>100</v>
      </c>
      <c r="G687" s="49">
        <f>G688</f>
        <v>1872</v>
      </c>
      <c r="H687" s="49">
        <f t="shared" ref="H687:I687" si="296">H688</f>
        <v>0</v>
      </c>
      <c r="I687" s="49">
        <f t="shared" si="296"/>
        <v>1872</v>
      </c>
      <c r="J687" s="49">
        <f>J688</f>
        <v>0</v>
      </c>
      <c r="K687" s="17">
        <f t="shared" si="294"/>
        <v>1872</v>
      </c>
      <c r="L687" s="49">
        <f>L688</f>
        <v>0</v>
      </c>
      <c r="M687" s="17">
        <f t="shared" si="265"/>
        <v>1872</v>
      </c>
      <c r="N687" s="49">
        <f>N688</f>
        <v>0</v>
      </c>
      <c r="O687" s="17">
        <f t="shared" si="271"/>
        <v>1872</v>
      </c>
      <c r="P687" s="49">
        <f>P688</f>
        <v>0</v>
      </c>
      <c r="Q687" s="17">
        <f t="shared" si="272"/>
        <v>1872</v>
      </c>
    </row>
    <row r="688" spans="1:17" ht="32.25" customHeight="1" x14ac:dyDescent="0.3">
      <c r="A688" s="9" t="s">
        <v>74</v>
      </c>
      <c r="B688" s="52">
        <v>651</v>
      </c>
      <c r="C688" s="53" t="s">
        <v>61</v>
      </c>
      <c r="D688" s="53" t="s">
        <v>96</v>
      </c>
      <c r="E688" s="53" t="s">
        <v>101</v>
      </c>
      <c r="F688" s="53">
        <v>120</v>
      </c>
      <c r="G688" s="49">
        <v>1872</v>
      </c>
      <c r="H688" s="5"/>
      <c r="I688" s="17">
        <f t="shared" si="275"/>
        <v>1872</v>
      </c>
      <c r="J688" s="49"/>
      <c r="K688" s="17">
        <f t="shared" si="294"/>
        <v>1872</v>
      </c>
      <c r="L688" s="49"/>
      <c r="M688" s="17">
        <f t="shared" si="265"/>
        <v>1872</v>
      </c>
      <c r="N688" s="49"/>
      <c r="O688" s="17">
        <f t="shared" si="271"/>
        <v>1872</v>
      </c>
      <c r="P688" s="49"/>
      <c r="Q688" s="17">
        <f t="shared" si="272"/>
        <v>1872</v>
      </c>
    </row>
    <row r="689" spans="1:17" ht="30" x14ac:dyDescent="0.3">
      <c r="A689" s="9" t="s">
        <v>75</v>
      </c>
      <c r="B689" s="52">
        <v>651</v>
      </c>
      <c r="C689" s="53" t="s">
        <v>61</v>
      </c>
      <c r="D689" s="53" t="s">
        <v>96</v>
      </c>
      <c r="E689" s="53" t="s">
        <v>102</v>
      </c>
      <c r="F689" s="53" t="s">
        <v>64</v>
      </c>
      <c r="G689" s="49">
        <f>G690+G692+G694</f>
        <v>737</v>
      </c>
      <c r="H689" s="49">
        <f t="shared" ref="H689:I689" si="297">H690+H692+H694</f>
        <v>0</v>
      </c>
      <c r="I689" s="49">
        <f t="shared" si="297"/>
        <v>737</v>
      </c>
      <c r="J689" s="49">
        <f>J690+J692+J694</f>
        <v>0</v>
      </c>
      <c r="K689" s="17">
        <f t="shared" si="294"/>
        <v>737</v>
      </c>
      <c r="L689" s="49">
        <f>L690+L692+L694</f>
        <v>0</v>
      </c>
      <c r="M689" s="17">
        <f t="shared" si="265"/>
        <v>737</v>
      </c>
      <c r="N689" s="49">
        <f>N690+N692+N694</f>
        <v>0</v>
      </c>
      <c r="O689" s="17">
        <f t="shared" si="271"/>
        <v>737</v>
      </c>
      <c r="P689" s="49">
        <f>P690+P692+P694</f>
        <v>0</v>
      </c>
      <c r="Q689" s="17">
        <f t="shared" si="272"/>
        <v>737</v>
      </c>
    </row>
    <row r="690" spans="1:17" ht="90" x14ac:dyDescent="0.3">
      <c r="A690" s="9" t="s">
        <v>73</v>
      </c>
      <c r="B690" s="52">
        <v>651</v>
      </c>
      <c r="C690" s="53" t="s">
        <v>61</v>
      </c>
      <c r="D690" s="53" t="s">
        <v>96</v>
      </c>
      <c r="E690" s="53" t="s">
        <v>102</v>
      </c>
      <c r="F690" s="53">
        <v>100</v>
      </c>
      <c r="G690" s="49">
        <f>G691</f>
        <v>43</v>
      </c>
      <c r="H690" s="49">
        <f t="shared" ref="H690:I690" si="298">H691</f>
        <v>0</v>
      </c>
      <c r="I690" s="49">
        <f t="shared" si="298"/>
        <v>43</v>
      </c>
      <c r="J690" s="49">
        <f>J691</f>
        <v>0</v>
      </c>
      <c r="K690" s="17">
        <f t="shared" si="294"/>
        <v>43</v>
      </c>
      <c r="L690" s="49">
        <f>L691</f>
        <v>0</v>
      </c>
      <c r="M690" s="17">
        <f t="shared" si="265"/>
        <v>43</v>
      </c>
      <c r="N690" s="49">
        <f>N691</f>
        <v>0</v>
      </c>
      <c r="O690" s="17">
        <f t="shared" si="271"/>
        <v>43</v>
      </c>
      <c r="P690" s="49">
        <f>P691</f>
        <v>0</v>
      </c>
      <c r="Q690" s="17">
        <f t="shared" si="272"/>
        <v>43</v>
      </c>
    </row>
    <row r="691" spans="1:17" ht="32.25" customHeight="1" x14ac:dyDescent="0.3">
      <c r="A691" s="9" t="s">
        <v>74</v>
      </c>
      <c r="B691" s="52">
        <v>651</v>
      </c>
      <c r="C691" s="53" t="s">
        <v>61</v>
      </c>
      <c r="D691" s="53" t="s">
        <v>96</v>
      </c>
      <c r="E691" s="53" t="s">
        <v>102</v>
      </c>
      <c r="F691" s="53">
        <v>120</v>
      </c>
      <c r="G691" s="49">
        <v>43</v>
      </c>
      <c r="H691" s="5"/>
      <c r="I691" s="17">
        <f t="shared" si="275"/>
        <v>43</v>
      </c>
      <c r="J691" s="49"/>
      <c r="K691" s="17">
        <f t="shared" si="294"/>
        <v>43</v>
      </c>
      <c r="L691" s="49"/>
      <c r="M691" s="17">
        <f t="shared" si="265"/>
        <v>43</v>
      </c>
      <c r="N691" s="49"/>
      <c r="O691" s="17">
        <f t="shared" si="271"/>
        <v>43</v>
      </c>
      <c r="P691" s="49"/>
      <c r="Q691" s="17">
        <f t="shared" si="272"/>
        <v>43</v>
      </c>
    </row>
    <row r="692" spans="1:17" ht="30" x14ac:dyDescent="0.3">
      <c r="A692" s="9" t="s">
        <v>85</v>
      </c>
      <c r="B692" s="52">
        <v>651</v>
      </c>
      <c r="C692" s="53" t="s">
        <v>61</v>
      </c>
      <c r="D692" s="53" t="s">
        <v>96</v>
      </c>
      <c r="E692" s="53" t="s">
        <v>102</v>
      </c>
      <c r="F692" s="53">
        <v>200</v>
      </c>
      <c r="G692" s="49">
        <f>G693</f>
        <v>686.5</v>
      </c>
      <c r="H692" s="49">
        <f t="shared" ref="H692:I692" si="299">H693</f>
        <v>0</v>
      </c>
      <c r="I692" s="49">
        <f t="shared" si="299"/>
        <v>686.5</v>
      </c>
      <c r="J692" s="49">
        <f>J693</f>
        <v>0</v>
      </c>
      <c r="K692" s="17">
        <f t="shared" si="294"/>
        <v>686.5</v>
      </c>
      <c r="L692" s="49">
        <f>L693</f>
        <v>0</v>
      </c>
      <c r="M692" s="17">
        <f t="shared" si="265"/>
        <v>686.5</v>
      </c>
      <c r="N692" s="49">
        <f>N693</f>
        <v>0</v>
      </c>
      <c r="O692" s="17">
        <f t="shared" si="271"/>
        <v>686.5</v>
      </c>
      <c r="P692" s="49">
        <f>P693</f>
        <v>0</v>
      </c>
      <c r="Q692" s="17">
        <f t="shared" si="272"/>
        <v>686.5</v>
      </c>
    </row>
    <row r="693" spans="1:17" ht="45" x14ac:dyDescent="0.3">
      <c r="A693" s="9" t="s">
        <v>86</v>
      </c>
      <c r="B693" s="52">
        <v>651</v>
      </c>
      <c r="C693" s="53" t="s">
        <v>61</v>
      </c>
      <c r="D693" s="53" t="s">
        <v>96</v>
      </c>
      <c r="E693" s="53" t="s">
        <v>102</v>
      </c>
      <c r="F693" s="53">
        <v>240</v>
      </c>
      <c r="G693" s="49">
        <v>686.5</v>
      </c>
      <c r="H693" s="5"/>
      <c r="I693" s="17">
        <f t="shared" si="275"/>
        <v>686.5</v>
      </c>
      <c r="J693" s="49"/>
      <c r="K693" s="17">
        <f t="shared" si="294"/>
        <v>686.5</v>
      </c>
      <c r="L693" s="49"/>
      <c r="M693" s="17">
        <f t="shared" ref="M693:M742" si="300">K693+L693</f>
        <v>686.5</v>
      </c>
      <c r="N693" s="49"/>
      <c r="O693" s="17">
        <f t="shared" si="271"/>
        <v>686.5</v>
      </c>
      <c r="P693" s="49"/>
      <c r="Q693" s="17">
        <f t="shared" si="272"/>
        <v>686.5</v>
      </c>
    </row>
    <row r="694" spans="1:17" x14ac:dyDescent="0.3">
      <c r="A694" s="9" t="s">
        <v>87</v>
      </c>
      <c r="B694" s="52">
        <v>651</v>
      </c>
      <c r="C694" s="53" t="s">
        <v>61</v>
      </c>
      <c r="D694" s="53" t="s">
        <v>96</v>
      </c>
      <c r="E694" s="53" t="s">
        <v>102</v>
      </c>
      <c r="F694" s="53">
        <v>800</v>
      </c>
      <c r="G694" s="49">
        <f>G695</f>
        <v>7.5</v>
      </c>
      <c r="H694" s="49">
        <f t="shared" ref="H694:I694" si="301">H695</f>
        <v>0</v>
      </c>
      <c r="I694" s="49">
        <f t="shared" si="301"/>
        <v>7.5</v>
      </c>
      <c r="J694" s="49">
        <f>J695</f>
        <v>0</v>
      </c>
      <c r="K694" s="17">
        <f t="shared" si="294"/>
        <v>7.5</v>
      </c>
      <c r="L694" s="49">
        <f>L695</f>
        <v>0</v>
      </c>
      <c r="M694" s="17">
        <f t="shared" si="300"/>
        <v>7.5</v>
      </c>
      <c r="N694" s="49">
        <f>N695</f>
        <v>0</v>
      </c>
      <c r="O694" s="17">
        <f t="shared" si="271"/>
        <v>7.5</v>
      </c>
      <c r="P694" s="49">
        <f>P695</f>
        <v>0</v>
      </c>
      <c r="Q694" s="17">
        <f t="shared" si="272"/>
        <v>7.5</v>
      </c>
    </row>
    <row r="695" spans="1:17" x14ac:dyDescent="0.3">
      <c r="A695" s="9" t="s">
        <v>88</v>
      </c>
      <c r="B695" s="52">
        <v>651</v>
      </c>
      <c r="C695" s="53" t="s">
        <v>61</v>
      </c>
      <c r="D695" s="53" t="s">
        <v>96</v>
      </c>
      <c r="E695" s="53" t="s">
        <v>102</v>
      </c>
      <c r="F695" s="53">
        <v>850</v>
      </c>
      <c r="G695" s="49">
        <v>7.5</v>
      </c>
      <c r="H695" s="5"/>
      <c r="I695" s="17">
        <f t="shared" si="275"/>
        <v>7.5</v>
      </c>
      <c r="J695" s="49"/>
      <c r="K695" s="17">
        <f t="shared" si="294"/>
        <v>7.5</v>
      </c>
      <c r="L695" s="49"/>
      <c r="M695" s="17">
        <f t="shared" si="300"/>
        <v>7.5</v>
      </c>
      <c r="N695" s="49"/>
      <c r="O695" s="17">
        <f t="shared" si="271"/>
        <v>7.5</v>
      </c>
      <c r="P695" s="49"/>
      <c r="Q695" s="17">
        <f t="shared" si="272"/>
        <v>7.5</v>
      </c>
    </row>
    <row r="696" spans="1:17" x14ac:dyDescent="0.3">
      <c r="A696" s="8" t="s">
        <v>300</v>
      </c>
      <c r="B696" s="54">
        <v>651</v>
      </c>
      <c r="C696" s="74" t="s">
        <v>301</v>
      </c>
      <c r="D696" s="74" t="s">
        <v>62</v>
      </c>
      <c r="E696" s="74" t="s">
        <v>63</v>
      </c>
      <c r="F696" s="74" t="s">
        <v>64</v>
      </c>
      <c r="G696" s="3">
        <f>G697</f>
        <v>227.6</v>
      </c>
      <c r="H696" s="3">
        <f t="shared" ref="H696:I696" si="302">H697</f>
        <v>0</v>
      </c>
      <c r="I696" s="3">
        <f t="shared" si="302"/>
        <v>227.6</v>
      </c>
      <c r="J696" s="3">
        <f>J697</f>
        <v>0</v>
      </c>
      <c r="K696" s="21">
        <f t="shared" si="294"/>
        <v>227.6</v>
      </c>
      <c r="L696" s="3">
        <f>L697</f>
        <v>0</v>
      </c>
      <c r="M696" s="21">
        <f t="shared" si="300"/>
        <v>227.6</v>
      </c>
      <c r="N696" s="3">
        <f>N697</f>
        <v>0</v>
      </c>
      <c r="O696" s="21">
        <f t="shared" si="271"/>
        <v>227.6</v>
      </c>
      <c r="P696" s="3">
        <f>P697</f>
        <v>0</v>
      </c>
      <c r="Q696" s="21">
        <f t="shared" si="272"/>
        <v>227.6</v>
      </c>
    </row>
    <row r="697" spans="1:17" x14ac:dyDescent="0.3">
      <c r="A697" s="9" t="s">
        <v>303</v>
      </c>
      <c r="B697" s="52">
        <v>651</v>
      </c>
      <c r="C697" s="53" t="s">
        <v>301</v>
      </c>
      <c r="D697" s="53" t="s">
        <v>61</v>
      </c>
      <c r="E697" s="53" t="s">
        <v>63</v>
      </c>
      <c r="F697" s="53" t="s">
        <v>64</v>
      </c>
      <c r="G697" s="49">
        <f t="shared" ref="G697:P702" si="303">G698</f>
        <v>227.6</v>
      </c>
      <c r="H697" s="49">
        <f t="shared" si="303"/>
        <v>0</v>
      </c>
      <c r="I697" s="49">
        <f t="shared" si="303"/>
        <v>227.6</v>
      </c>
      <c r="J697" s="49">
        <f t="shared" si="303"/>
        <v>0</v>
      </c>
      <c r="K697" s="17">
        <f t="shared" si="294"/>
        <v>227.6</v>
      </c>
      <c r="L697" s="49">
        <f t="shared" si="303"/>
        <v>0</v>
      </c>
      <c r="M697" s="17">
        <f t="shared" si="300"/>
        <v>227.6</v>
      </c>
      <c r="N697" s="49">
        <f t="shared" si="303"/>
        <v>0</v>
      </c>
      <c r="O697" s="17">
        <f t="shared" si="271"/>
        <v>227.6</v>
      </c>
      <c r="P697" s="49">
        <f t="shared" si="303"/>
        <v>0</v>
      </c>
      <c r="Q697" s="17">
        <f t="shared" si="272"/>
        <v>227.6</v>
      </c>
    </row>
    <row r="698" spans="1:17" ht="34.15" customHeight="1" x14ac:dyDescent="0.3">
      <c r="A698" s="9" t="s">
        <v>667</v>
      </c>
      <c r="B698" s="52">
        <v>651</v>
      </c>
      <c r="C698" s="53" t="s">
        <v>301</v>
      </c>
      <c r="D698" s="53" t="s">
        <v>61</v>
      </c>
      <c r="E698" s="53" t="s">
        <v>304</v>
      </c>
      <c r="F698" s="53" t="s">
        <v>64</v>
      </c>
      <c r="G698" s="49">
        <f t="shared" si="303"/>
        <v>227.6</v>
      </c>
      <c r="H698" s="49">
        <f t="shared" si="303"/>
        <v>0</v>
      </c>
      <c r="I698" s="49">
        <f t="shared" si="303"/>
        <v>227.6</v>
      </c>
      <c r="J698" s="49">
        <f t="shared" si="303"/>
        <v>0</v>
      </c>
      <c r="K698" s="17">
        <f t="shared" si="294"/>
        <v>227.6</v>
      </c>
      <c r="L698" s="49">
        <f t="shared" si="303"/>
        <v>0</v>
      </c>
      <c r="M698" s="17">
        <f t="shared" si="300"/>
        <v>227.6</v>
      </c>
      <c r="N698" s="49">
        <f t="shared" si="303"/>
        <v>0</v>
      </c>
      <c r="O698" s="17">
        <f t="shared" si="271"/>
        <v>227.6</v>
      </c>
      <c r="P698" s="49">
        <f t="shared" si="303"/>
        <v>0</v>
      </c>
      <c r="Q698" s="17">
        <f t="shared" si="272"/>
        <v>227.6</v>
      </c>
    </row>
    <row r="699" spans="1:17" ht="87.6" customHeight="1" x14ac:dyDescent="0.3">
      <c r="A699" s="83" t="s">
        <v>728</v>
      </c>
      <c r="B699" s="52">
        <v>651</v>
      </c>
      <c r="C699" s="53" t="s">
        <v>301</v>
      </c>
      <c r="D699" s="53" t="s">
        <v>61</v>
      </c>
      <c r="E699" s="53" t="s">
        <v>305</v>
      </c>
      <c r="F699" s="53" t="s">
        <v>64</v>
      </c>
      <c r="G699" s="49">
        <f t="shared" si="303"/>
        <v>227.6</v>
      </c>
      <c r="H699" s="49">
        <f t="shared" si="303"/>
        <v>0</v>
      </c>
      <c r="I699" s="49">
        <f t="shared" si="303"/>
        <v>227.6</v>
      </c>
      <c r="J699" s="49">
        <f t="shared" si="303"/>
        <v>0</v>
      </c>
      <c r="K699" s="17">
        <f t="shared" si="294"/>
        <v>227.6</v>
      </c>
      <c r="L699" s="49">
        <f t="shared" si="303"/>
        <v>0</v>
      </c>
      <c r="M699" s="17">
        <f t="shared" si="300"/>
        <v>227.6</v>
      </c>
      <c r="N699" s="49">
        <f t="shared" si="303"/>
        <v>0</v>
      </c>
      <c r="O699" s="17">
        <f t="shared" si="271"/>
        <v>227.6</v>
      </c>
      <c r="P699" s="49">
        <f t="shared" si="303"/>
        <v>0</v>
      </c>
      <c r="Q699" s="17">
        <f t="shared" si="272"/>
        <v>227.6</v>
      </c>
    </row>
    <row r="700" spans="1:17" ht="60" customHeight="1" x14ac:dyDescent="0.3">
      <c r="A700" s="83" t="s">
        <v>584</v>
      </c>
      <c r="B700" s="52">
        <v>651</v>
      </c>
      <c r="C700" s="53" t="s">
        <v>301</v>
      </c>
      <c r="D700" s="53" t="s">
        <v>61</v>
      </c>
      <c r="E700" s="53" t="s">
        <v>306</v>
      </c>
      <c r="F700" s="53" t="s">
        <v>64</v>
      </c>
      <c r="G700" s="49">
        <f t="shared" si="303"/>
        <v>227.6</v>
      </c>
      <c r="H700" s="49">
        <f t="shared" si="303"/>
        <v>0</v>
      </c>
      <c r="I700" s="49">
        <f t="shared" si="303"/>
        <v>227.6</v>
      </c>
      <c r="J700" s="49">
        <f t="shared" si="303"/>
        <v>0</v>
      </c>
      <c r="K700" s="17">
        <f t="shared" si="294"/>
        <v>227.6</v>
      </c>
      <c r="L700" s="49">
        <f t="shared" si="303"/>
        <v>0</v>
      </c>
      <c r="M700" s="17">
        <f t="shared" si="300"/>
        <v>227.6</v>
      </c>
      <c r="N700" s="49">
        <f t="shared" si="303"/>
        <v>0</v>
      </c>
      <c r="O700" s="17">
        <f t="shared" si="271"/>
        <v>227.6</v>
      </c>
      <c r="P700" s="49">
        <f t="shared" si="303"/>
        <v>0</v>
      </c>
      <c r="Q700" s="17">
        <f t="shared" si="272"/>
        <v>227.6</v>
      </c>
    </row>
    <row r="701" spans="1:17" ht="56.45" customHeight="1" x14ac:dyDescent="0.3">
      <c r="A701" s="83" t="s">
        <v>588</v>
      </c>
      <c r="B701" s="52">
        <v>651</v>
      </c>
      <c r="C701" s="53" t="s">
        <v>301</v>
      </c>
      <c r="D701" s="53" t="s">
        <v>61</v>
      </c>
      <c r="E701" s="53" t="s">
        <v>307</v>
      </c>
      <c r="F701" s="53" t="s">
        <v>64</v>
      </c>
      <c r="G701" s="49">
        <f t="shared" si="303"/>
        <v>227.6</v>
      </c>
      <c r="H701" s="49">
        <f t="shared" si="303"/>
        <v>0</v>
      </c>
      <c r="I701" s="49">
        <f t="shared" si="303"/>
        <v>227.6</v>
      </c>
      <c r="J701" s="49">
        <f t="shared" si="303"/>
        <v>0</v>
      </c>
      <c r="K701" s="17">
        <f t="shared" si="294"/>
        <v>227.6</v>
      </c>
      <c r="L701" s="49">
        <f t="shared" si="303"/>
        <v>0</v>
      </c>
      <c r="M701" s="17">
        <f t="shared" si="300"/>
        <v>227.6</v>
      </c>
      <c r="N701" s="49">
        <f t="shared" si="303"/>
        <v>0</v>
      </c>
      <c r="O701" s="17">
        <f t="shared" si="271"/>
        <v>227.6</v>
      </c>
      <c r="P701" s="49">
        <f t="shared" si="303"/>
        <v>0</v>
      </c>
      <c r="Q701" s="17">
        <f t="shared" si="272"/>
        <v>227.6</v>
      </c>
    </row>
    <row r="702" spans="1:17" ht="30" x14ac:dyDescent="0.3">
      <c r="A702" s="9" t="s">
        <v>308</v>
      </c>
      <c r="B702" s="52">
        <v>651</v>
      </c>
      <c r="C702" s="53" t="s">
        <v>301</v>
      </c>
      <c r="D702" s="53" t="s">
        <v>61</v>
      </c>
      <c r="E702" s="53" t="s">
        <v>307</v>
      </c>
      <c r="F702" s="53" t="s">
        <v>574</v>
      </c>
      <c r="G702" s="49">
        <f t="shared" si="303"/>
        <v>227.6</v>
      </c>
      <c r="H702" s="49">
        <f t="shared" si="303"/>
        <v>0</v>
      </c>
      <c r="I702" s="49">
        <f t="shared" si="303"/>
        <v>227.6</v>
      </c>
      <c r="J702" s="49">
        <f t="shared" si="303"/>
        <v>0</v>
      </c>
      <c r="K702" s="17">
        <f t="shared" si="294"/>
        <v>227.6</v>
      </c>
      <c r="L702" s="49">
        <f t="shared" si="303"/>
        <v>0</v>
      </c>
      <c r="M702" s="17">
        <f t="shared" si="300"/>
        <v>227.6</v>
      </c>
      <c r="N702" s="49">
        <f t="shared" si="303"/>
        <v>0</v>
      </c>
      <c r="O702" s="17">
        <f t="shared" si="271"/>
        <v>227.6</v>
      </c>
      <c r="P702" s="49">
        <f t="shared" si="303"/>
        <v>0</v>
      </c>
      <c r="Q702" s="17">
        <f t="shared" si="272"/>
        <v>227.6</v>
      </c>
    </row>
    <row r="703" spans="1:17" ht="30" x14ac:dyDescent="0.3">
      <c r="A703" s="9" t="s">
        <v>309</v>
      </c>
      <c r="B703" s="52">
        <v>651</v>
      </c>
      <c r="C703" s="53" t="s">
        <v>301</v>
      </c>
      <c r="D703" s="53" t="s">
        <v>61</v>
      </c>
      <c r="E703" s="53" t="s">
        <v>307</v>
      </c>
      <c r="F703" s="53" t="s">
        <v>576</v>
      </c>
      <c r="G703" s="49">
        <v>227.6</v>
      </c>
      <c r="H703" s="5"/>
      <c r="I703" s="17">
        <f t="shared" ref="I703:I742" si="304">G703+H703</f>
        <v>227.6</v>
      </c>
      <c r="J703" s="49"/>
      <c r="K703" s="17">
        <f t="shared" si="294"/>
        <v>227.6</v>
      </c>
      <c r="L703" s="49"/>
      <c r="M703" s="17">
        <f t="shared" si="300"/>
        <v>227.6</v>
      </c>
      <c r="N703" s="49"/>
      <c r="O703" s="17">
        <f t="shared" si="271"/>
        <v>227.6</v>
      </c>
      <c r="P703" s="49"/>
      <c r="Q703" s="17">
        <f t="shared" si="272"/>
        <v>227.6</v>
      </c>
    </row>
    <row r="704" spans="1:17" ht="27.75" customHeight="1" x14ac:dyDescent="0.3">
      <c r="A704" s="8" t="s">
        <v>431</v>
      </c>
      <c r="B704" s="54">
        <v>665</v>
      </c>
      <c r="C704" s="74" t="s">
        <v>62</v>
      </c>
      <c r="D704" s="74" t="s">
        <v>62</v>
      </c>
      <c r="E704" s="74" t="s">
        <v>63</v>
      </c>
      <c r="F704" s="74" t="s">
        <v>64</v>
      </c>
      <c r="G704" s="3">
        <f>G705+G728</f>
        <v>7278.4</v>
      </c>
      <c r="H704" s="3">
        <f t="shared" ref="H704:I704" si="305">H705+H728</f>
        <v>0</v>
      </c>
      <c r="I704" s="3">
        <f t="shared" si="305"/>
        <v>7278.4</v>
      </c>
      <c r="J704" s="3">
        <f>J705+J728</f>
        <v>0</v>
      </c>
      <c r="K704" s="21">
        <f t="shared" si="294"/>
        <v>7278.4</v>
      </c>
      <c r="L704" s="3">
        <f>L705+L728</f>
        <v>0</v>
      </c>
      <c r="M704" s="21">
        <f t="shared" si="300"/>
        <v>7278.4</v>
      </c>
      <c r="N704" s="3">
        <f>N705+N728</f>
        <v>0</v>
      </c>
      <c r="O704" s="21">
        <f t="shared" si="271"/>
        <v>7278.4</v>
      </c>
      <c r="P704" s="3">
        <f>P705+P728</f>
        <v>0</v>
      </c>
      <c r="Q704" s="21">
        <f t="shared" si="272"/>
        <v>7278.4</v>
      </c>
    </row>
    <row r="705" spans="1:17" ht="16.5" customHeight="1" x14ac:dyDescent="0.3">
      <c r="A705" s="8" t="s">
        <v>60</v>
      </c>
      <c r="B705" s="54">
        <v>665</v>
      </c>
      <c r="C705" s="74" t="s">
        <v>61</v>
      </c>
      <c r="D705" s="74" t="s">
        <v>62</v>
      </c>
      <c r="E705" s="74" t="s">
        <v>63</v>
      </c>
      <c r="F705" s="74" t="s">
        <v>64</v>
      </c>
      <c r="G705" s="3">
        <f>G706+G715</f>
        <v>6457.4</v>
      </c>
      <c r="H705" s="3">
        <f t="shared" ref="H705:I705" si="306">H706+H715</f>
        <v>0</v>
      </c>
      <c r="I705" s="3">
        <f t="shared" si="306"/>
        <v>6457.4</v>
      </c>
      <c r="J705" s="3">
        <f>J706+J715</f>
        <v>0</v>
      </c>
      <c r="K705" s="21">
        <f t="shared" si="294"/>
        <v>6457.4</v>
      </c>
      <c r="L705" s="3">
        <f>L706+L715</f>
        <v>0</v>
      </c>
      <c r="M705" s="21">
        <f t="shared" si="300"/>
        <v>6457.4</v>
      </c>
      <c r="N705" s="3">
        <f>N706+N715</f>
        <v>0</v>
      </c>
      <c r="O705" s="21">
        <f t="shared" si="271"/>
        <v>6457.4</v>
      </c>
      <c r="P705" s="3">
        <f>P706+P715</f>
        <v>0</v>
      </c>
      <c r="Q705" s="21">
        <f t="shared" si="272"/>
        <v>6457.4</v>
      </c>
    </row>
    <row r="706" spans="1:17" ht="28.9" customHeight="1" x14ac:dyDescent="0.3">
      <c r="A706" s="9" t="s">
        <v>65</v>
      </c>
      <c r="B706" s="52">
        <v>665</v>
      </c>
      <c r="C706" s="53" t="s">
        <v>61</v>
      </c>
      <c r="D706" s="53" t="s">
        <v>66</v>
      </c>
      <c r="E706" s="53" t="s">
        <v>63</v>
      </c>
      <c r="F706" s="53" t="s">
        <v>64</v>
      </c>
      <c r="G706" s="49">
        <f t="shared" ref="G706:P707" si="307">G707</f>
        <v>1677.9</v>
      </c>
      <c r="H706" s="49">
        <f t="shared" si="307"/>
        <v>0</v>
      </c>
      <c r="I706" s="49">
        <f t="shared" si="307"/>
        <v>1677.9</v>
      </c>
      <c r="J706" s="49">
        <f t="shared" si="307"/>
        <v>0</v>
      </c>
      <c r="K706" s="17">
        <f t="shared" si="294"/>
        <v>1677.9</v>
      </c>
      <c r="L706" s="49">
        <f t="shared" si="307"/>
        <v>0</v>
      </c>
      <c r="M706" s="17">
        <f t="shared" si="300"/>
        <v>1677.9</v>
      </c>
      <c r="N706" s="49">
        <f t="shared" si="307"/>
        <v>0</v>
      </c>
      <c r="O706" s="17">
        <f t="shared" si="271"/>
        <v>1677.9</v>
      </c>
      <c r="P706" s="49">
        <f t="shared" si="307"/>
        <v>0</v>
      </c>
      <c r="Q706" s="17">
        <f t="shared" si="272"/>
        <v>1677.9</v>
      </c>
    </row>
    <row r="707" spans="1:17" ht="47.25" customHeight="1" x14ac:dyDescent="0.3">
      <c r="A707" s="9" t="s">
        <v>67</v>
      </c>
      <c r="B707" s="52">
        <v>665</v>
      </c>
      <c r="C707" s="53" t="s">
        <v>61</v>
      </c>
      <c r="D707" s="53" t="s">
        <v>66</v>
      </c>
      <c r="E707" s="53" t="s">
        <v>91</v>
      </c>
      <c r="F707" s="53" t="s">
        <v>64</v>
      </c>
      <c r="G707" s="49">
        <f t="shared" si="307"/>
        <v>1677.9</v>
      </c>
      <c r="H707" s="49">
        <f t="shared" si="307"/>
        <v>0</v>
      </c>
      <c r="I707" s="49">
        <f t="shared" si="307"/>
        <v>1677.9</v>
      </c>
      <c r="J707" s="49">
        <f t="shared" si="307"/>
        <v>0</v>
      </c>
      <c r="K707" s="17">
        <f t="shared" si="294"/>
        <v>1677.9</v>
      </c>
      <c r="L707" s="49">
        <f t="shared" si="307"/>
        <v>0</v>
      </c>
      <c r="M707" s="17">
        <f t="shared" si="300"/>
        <v>1677.9</v>
      </c>
      <c r="N707" s="49">
        <f t="shared" si="307"/>
        <v>0</v>
      </c>
      <c r="O707" s="17">
        <f t="shared" ref="O707:O742" si="308">M707+N707</f>
        <v>1677.9</v>
      </c>
      <c r="P707" s="49">
        <f t="shared" si="307"/>
        <v>0</v>
      </c>
      <c r="Q707" s="17">
        <f t="shared" ref="Q707:Q742" si="309">O707+P707</f>
        <v>1677.9</v>
      </c>
    </row>
    <row r="708" spans="1:17" ht="15" customHeight="1" x14ac:dyDescent="0.3">
      <c r="A708" s="9" t="s">
        <v>69</v>
      </c>
      <c r="B708" s="52">
        <v>665</v>
      </c>
      <c r="C708" s="53" t="s">
        <v>61</v>
      </c>
      <c r="D708" s="53" t="s">
        <v>66</v>
      </c>
      <c r="E708" s="53" t="s">
        <v>70</v>
      </c>
      <c r="F708" s="53" t="s">
        <v>64</v>
      </c>
      <c r="G708" s="49">
        <f>G709+G712</f>
        <v>1677.9</v>
      </c>
      <c r="H708" s="49">
        <f t="shared" ref="H708:I708" si="310">H709+H712</f>
        <v>0</v>
      </c>
      <c r="I708" s="49">
        <f t="shared" si="310"/>
        <v>1677.9</v>
      </c>
      <c r="J708" s="49">
        <f>J709+J712</f>
        <v>0</v>
      </c>
      <c r="K708" s="17">
        <f t="shared" si="294"/>
        <v>1677.9</v>
      </c>
      <c r="L708" s="49">
        <f>L709+L712</f>
        <v>0</v>
      </c>
      <c r="M708" s="17">
        <f t="shared" si="300"/>
        <v>1677.9</v>
      </c>
      <c r="N708" s="49">
        <f>N709+N712</f>
        <v>0</v>
      </c>
      <c r="O708" s="17">
        <f t="shared" si="308"/>
        <v>1677.9</v>
      </c>
      <c r="P708" s="49">
        <f>P709+P712</f>
        <v>0</v>
      </c>
      <c r="Q708" s="17">
        <f t="shared" si="309"/>
        <v>1677.9</v>
      </c>
    </row>
    <row r="709" spans="1:17" ht="30" x14ac:dyDescent="0.3">
      <c r="A709" s="9" t="s">
        <v>432</v>
      </c>
      <c r="B709" s="52">
        <v>665</v>
      </c>
      <c r="C709" s="53" t="s">
        <v>61</v>
      </c>
      <c r="D709" s="53" t="s">
        <v>66</v>
      </c>
      <c r="E709" s="53" t="s">
        <v>72</v>
      </c>
      <c r="F709" s="53" t="s">
        <v>64</v>
      </c>
      <c r="G709" s="49">
        <f t="shared" ref="G709:P710" si="311">G710</f>
        <v>1578.4</v>
      </c>
      <c r="H709" s="49">
        <f t="shared" si="311"/>
        <v>0</v>
      </c>
      <c r="I709" s="49">
        <f t="shared" si="311"/>
        <v>1578.4</v>
      </c>
      <c r="J709" s="49">
        <f t="shared" si="311"/>
        <v>0</v>
      </c>
      <c r="K709" s="17">
        <f t="shared" si="294"/>
        <v>1578.4</v>
      </c>
      <c r="L709" s="49">
        <f t="shared" si="311"/>
        <v>0</v>
      </c>
      <c r="M709" s="17">
        <f t="shared" si="300"/>
        <v>1578.4</v>
      </c>
      <c r="N709" s="49">
        <f t="shared" si="311"/>
        <v>0</v>
      </c>
      <c r="O709" s="17">
        <f t="shared" si="308"/>
        <v>1578.4</v>
      </c>
      <c r="P709" s="49">
        <f t="shared" si="311"/>
        <v>0</v>
      </c>
      <c r="Q709" s="17">
        <f t="shared" si="309"/>
        <v>1578.4</v>
      </c>
    </row>
    <row r="710" spans="1:17" ht="90" x14ac:dyDescent="0.3">
      <c r="A710" s="9" t="s">
        <v>73</v>
      </c>
      <c r="B710" s="52">
        <v>665</v>
      </c>
      <c r="C710" s="53" t="s">
        <v>61</v>
      </c>
      <c r="D710" s="53" t="s">
        <v>66</v>
      </c>
      <c r="E710" s="53" t="s">
        <v>72</v>
      </c>
      <c r="F710" s="53">
        <v>100</v>
      </c>
      <c r="G710" s="49">
        <f t="shared" si="311"/>
        <v>1578.4</v>
      </c>
      <c r="H710" s="49">
        <f t="shared" si="311"/>
        <v>0</v>
      </c>
      <c r="I710" s="49">
        <f t="shared" si="311"/>
        <v>1578.4</v>
      </c>
      <c r="J710" s="49">
        <f t="shared" si="311"/>
        <v>0</v>
      </c>
      <c r="K710" s="17">
        <f t="shared" si="294"/>
        <v>1578.4</v>
      </c>
      <c r="L710" s="49">
        <f t="shared" si="311"/>
        <v>0</v>
      </c>
      <c r="M710" s="17">
        <f t="shared" si="300"/>
        <v>1578.4</v>
      </c>
      <c r="N710" s="49">
        <f t="shared" si="311"/>
        <v>0</v>
      </c>
      <c r="O710" s="17">
        <f t="shared" si="308"/>
        <v>1578.4</v>
      </c>
      <c r="P710" s="49">
        <f t="shared" si="311"/>
        <v>0</v>
      </c>
      <c r="Q710" s="17">
        <f t="shared" si="309"/>
        <v>1578.4</v>
      </c>
    </row>
    <row r="711" spans="1:17" ht="34.5" customHeight="1" x14ac:dyDescent="0.3">
      <c r="A711" s="9" t="s">
        <v>74</v>
      </c>
      <c r="B711" s="52">
        <v>665</v>
      </c>
      <c r="C711" s="53" t="s">
        <v>61</v>
      </c>
      <c r="D711" s="53" t="s">
        <v>66</v>
      </c>
      <c r="E711" s="53" t="s">
        <v>72</v>
      </c>
      <c r="F711" s="53">
        <v>120</v>
      </c>
      <c r="G711" s="49">
        <v>1578.4</v>
      </c>
      <c r="H711" s="5"/>
      <c r="I711" s="17">
        <f t="shared" si="304"/>
        <v>1578.4</v>
      </c>
      <c r="J711" s="49"/>
      <c r="K711" s="17">
        <f t="shared" si="294"/>
        <v>1578.4</v>
      </c>
      <c r="L711" s="49"/>
      <c r="M711" s="17">
        <f t="shared" si="300"/>
        <v>1578.4</v>
      </c>
      <c r="N711" s="49"/>
      <c r="O711" s="17">
        <f t="shared" si="308"/>
        <v>1578.4</v>
      </c>
      <c r="P711" s="49"/>
      <c r="Q711" s="17">
        <f t="shared" si="309"/>
        <v>1578.4</v>
      </c>
    </row>
    <row r="712" spans="1:17" ht="30" x14ac:dyDescent="0.3">
      <c r="A712" s="9" t="s">
        <v>75</v>
      </c>
      <c r="B712" s="52">
        <v>665</v>
      </c>
      <c r="C712" s="53" t="s">
        <v>61</v>
      </c>
      <c r="D712" s="53" t="s">
        <v>66</v>
      </c>
      <c r="E712" s="53" t="s">
        <v>76</v>
      </c>
      <c r="F712" s="53" t="s">
        <v>64</v>
      </c>
      <c r="G712" s="49">
        <f t="shared" ref="G712:P713" si="312">G713</f>
        <v>99.5</v>
      </c>
      <c r="H712" s="49">
        <f t="shared" si="312"/>
        <v>0</v>
      </c>
      <c r="I712" s="49">
        <f t="shared" si="312"/>
        <v>99.5</v>
      </c>
      <c r="J712" s="49">
        <f t="shared" si="312"/>
        <v>0</v>
      </c>
      <c r="K712" s="17">
        <f t="shared" si="294"/>
        <v>99.5</v>
      </c>
      <c r="L712" s="49">
        <f t="shared" si="312"/>
        <v>0</v>
      </c>
      <c r="M712" s="17">
        <f t="shared" si="300"/>
        <v>99.5</v>
      </c>
      <c r="N712" s="49">
        <f t="shared" si="312"/>
        <v>0</v>
      </c>
      <c r="O712" s="17">
        <f t="shared" si="308"/>
        <v>99.5</v>
      </c>
      <c r="P712" s="49">
        <f t="shared" si="312"/>
        <v>0</v>
      </c>
      <c r="Q712" s="17">
        <f t="shared" si="309"/>
        <v>99.5</v>
      </c>
    </row>
    <row r="713" spans="1:17" ht="90" x14ac:dyDescent="0.3">
      <c r="A713" s="9" t="s">
        <v>73</v>
      </c>
      <c r="B713" s="52">
        <v>665</v>
      </c>
      <c r="C713" s="53" t="s">
        <v>61</v>
      </c>
      <c r="D713" s="53" t="s">
        <v>66</v>
      </c>
      <c r="E713" s="53" t="s">
        <v>76</v>
      </c>
      <c r="F713" s="53">
        <v>100</v>
      </c>
      <c r="G713" s="49">
        <f t="shared" si="312"/>
        <v>99.5</v>
      </c>
      <c r="H713" s="49">
        <f t="shared" si="312"/>
        <v>0</v>
      </c>
      <c r="I713" s="49">
        <f t="shared" si="312"/>
        <v>99.5</v>
      </c>
      <c r="J713" s="49">
        <f t="shared" si="312"/>
        <v>0</v>
      </c>
      <c r="K713" s="17">
        <f t="shared" si="294"/>
        <v>99.5</v>
      </c>
      <c r="L713" s="49">
        <f t="shared" si="312"/>
        <v>0</v>
      </c>
      <c r="M713" s="17">
        <f t="shared" si="300"/>
        <v>99.5</v>
      </c>
      <c r="N713" s="49">
        <f t="shared" si="312"/>
        <v>0</v>
      </c>
      <c r="O713" s="17">
        <f t="shared" si="308"/>
        <v>99.5</v>
      </c>
      <c r="P713" s="49">
        <f t="shared" si="312"/>
        <v>0</v>
      </c>
      <c r="Q713" s="17">
        <f t="shared" si="309"/>
        <v>99.5</v>
      </c>
    </row>
    <row r="714" spans="1:17" ht="33.75" customHeight="1" x14ac:dyDescent="0.3">
      <c r="A714" s="9" t="s">
        <v>74</v>
      </c>
      <c r="B714" s="52">
        <v>665</v>
      </c>
      <c r="C714" s="53" t="s">
        <v>61</v>
      </c>
      <c r="D714" s="53" t="s">
        <v>66</v>
      </c>
      <c r="E714" s="53" t="s">
        <v>76</v>
      </c>
      <c r="F714" s="53">
        <v>120</v>
      </c>
      <c r="G714" s="49">
        <v>99.5</v>
      </c>
      <c r="H714" s="5"/>
      <c r="I714" s="17">
        <f t="shared" si="304"/>
        <v>99.5</v>
      </c>
      <c r="J714" s="49"/>
      <c r="K714" s="17">
        <f t="shared" si="294"/>
        <v>99.5</v>
      </c>
      <c r="L714" s="49"/>
      <c r="M714" s="17">
        <f t="shared" si="300"/>
        <v>99.5</v>
      </c>
      <c r="N714" s="49"/>
      <c r="O714" s="17">
        <f t="shared" si="308"/>
        <v>99.5</v>
      </c>
      <c r="P714" s="49"/>
      <c r="Q714" s="17">
        <f t="shared" si="309"/>
        <v>99.5</v>
      </c>
    </row>
    <row r="715" spans="1:17" ht="61.5" customHeight="1" x14ac:dyDescent="0.3">
      <c r="A715" s="9" t="s">
        <v>77</v>
      </c>
      <c r="B715" s="52">
        <v>665</v>
      </c>
      <c r="C715" s="53" t="s">
        <v>61</v>
      </c>
      <c r="D715" s="53" t="s">
        <v>78</v>
      </c>
      <c r="E715" s="53" t="s">
        <v>63</v>
      </c>
      <c r="F715" s="53" t="s">
        <v>64</v>
      </c>
      <c r="G715" s="49">
        <f>G718+G721</f>
        <v>4779.5</v>
      </c>
      <c r="H715" s="49">
        <f t="shared" ref="H715:I715" si="313">H718+H721</f>
        <v>0</v>
      </c>
      <c r="I715" s="49">
        <f t="shared" si="313"/>
        <v>4779.5</v>
      </c>
      <c r="J715" s="49">
        <f>J718+J721</f>
        <v>0</v>
      </c>
      <c r="K715" s="17">
        <f t="shared" si="294"/>
        <v>4779.5</v>
      </c>
      <c r="L715" s="49">
        <f>L718+L721</f>
        <v>0</v>
      </c>
      <c r="M715" s="17">
        <f t="shared" si="300"/>
        <v>4779.5</v>
      </c>
      <c r="N715" s="49">
        <f>N718+N721</f>
        <v>0</v>
      </c>
      <c r="O715" s="17">
        <f t="shared" si="308"/>
        <v>4779.5</v>
      </c>
      <c r="P715" s="49">
        <f>P718+P721</f>
        <v>0</v>
      </c>
      <c r="Q715" s="17">
        <f t="shared" si="309"/>
        <v>4779.5</v>
      </c>
    </row>
    <row r="716" spans="1:17" ht="47.45" customHeight="1" x14ac:dyDescent="0.3">
      <c r="A716" s="9" t="s">
        <v>79</v>
      </c>
      <c r="B716" s="52">
        <v>665</v>
      </c>
      <c r="C716" s="53" t="s">
        <v>61</v>
      </c>
      <c r="D716" s="53" t="s">
        <v>78</v>
      </c>
      <c r="E716" s="53" t="s">
        <v>80</v>
      </c>
      <c r="F716" s="53" t="s">
        <v>64</v>
      </c>
      <c r="G716" s="49">
        <f>G717</f>
        <v>4779.5</v>
      </c>
      <c r="H716" s="49">
        <f t="shared" ref="H716:I716" si="314">H717</f>
        <v>0</v>
      </c>
      <c r="I716" s="49">
        <f t="shared" si="314"/>
        <v>4779.5</v>
      </c>
      <c r="J716" s="49">
        <f>J717</f>
        <v>0</v>
      </c>
      <c r="K716" s="17">
        <f t="shared" si="294"/>
        <v>4779.5</v>
      </c>
      <c r="L716" s="49">
        <f>L717</f>
        <v>0</v>
      </c>
      <c r="M716" s="17">
        <f t="shared" si="300"/>
        <v>4779.5</v>
      </c>
      <c r="N716" s="49">
        <f>N717</f>
        <v>0</v>
      </c>
      <c r="O716" s="17">
        <f t="shared" si="308"/>
        <v>4779.5</v>
      </c>
      <c r="P716" s="49">
        <f>P717</f>
        <v>0</v>
      </c>
      <c r="Q716" s="17">
        <f t="shared" si="309"/>
        <v>4779.5</v>
      </c>
    </row>
    <row r="717" spans="1:17" ht="30" x14ac:dyDescent="0.3">
      <c r="A717" s="9" t="s">
        <v>433</v>
      </c>
      <c r="B717" s="52">
        <v>665</v>
      </c>
      <c r="C717" s="53" t="s">
        <v>61</v>
      </c>
      <c r="D717" s="53" t="s">
        <v>78</v>
      </c>
      <c r="E717" s="53" t="s">
        <v>82</v>
      </c>
      <c r="F717" s="53" t="s">
        <v>64</v>
      </c>
      <c r="G717" s="49">
        <f>G718+G721</f>
        <v>4779.5</v>
      </c>
      <c r="H717" s="49">
        <f t="shared" ref="H717" si="315">H718+H721</f>
        <v>0</v>
      </c>
      <c r="I717" s="49">
        <f>I718+I721</f>
        <v>4779.5</v>
      </c>
      <c r="J717" s="49">
        <f>J718+J721</f>
        <v>0</v>
      </c>
      <c r="K717" s="17">
        <f t="shared" si="294"/>
        <v>4779.5</v>
      </c>
      <c r="L717" s="49">
        <f>L718+L721</f>
        <v>0</v>
      </c>
      <c r="M717" s="17">
        <f t="shared" si="300"/>
        <v>4779.5</v>
      </c>
      <c r="N717" s="49">
        <f>N718+N721</f>
        <v>0</v>
      </c>
      <c r="O717" s="17">
        <f t="shared" si="308"/>
        <v>4779.5</v>
      </c>
      <c r="P717" s="49">
        <f>P718+P721</f>
        <v>0</v>
      </c>
      <c r="Q717" s="17">
        <f t="shared" si="309"/>
        <v>4779.5</v>
      </c>
    </row>
    <row r="718" spans="1:17" ht="30" x14ac:dyDescent="0.3">
      <c r="A718" s="9" t="s">
        <v>71</v>
      </c>
      <c r="B718" s="52">
        <v>665</v>
      </c>
      <c r="C718" s="53" t="s">
        <v>61</v>
      </c>
      <c r="D718" s="53" t="s">
        <v>78</v>
      </c>
      <c r="E718" s="53" t="s">
        <v>83</v>
      </c>
      <c r="F718" s="53" t="s">
        <v>64</v>
      </c>
      <c r="G718" s="49">
        <f t="shared" ref="G718:P719" si="316">G719</f>
        <v>3793.9</v>
      </c>
      <c r="H718" s="49">
        <f t="shared" si="316"/>
        <v>0</v>
      </c>
      <c r="I718" s="49">
        <f>I719</f>
        <v>3793.9</v>
      </c>
      <c r="J718" s="49">
        <f t="shared" si="316"/>
        <v>0</v>
      </c>
      <c r="K718" s="17">
        <f t="shared" si="294"/>
        <v>3793.9</v>
      </c>
      <c r="L718" s="49">
        <f t="shared" si="316"/>
        <v>0</v>
      </c>
      <c r="M718" s="17">
        <f t="shared" si="300"/>
        <v>3793.9</v>
      </c>
      <c r="N718" s="49">
        <f t="shared" si="316"/>
        <v>0</v>
      </c>
      <c r="O718" s="17">
        <f t="shared" si="308"/>
        <v>3793.9</v>
      </c>
      <c r="P718" s="49">
        <f t="shared" si="316"/>
        <v>0</v>
      </c>
      <c r="Q718" s="17">
        <f t="shared" si="309"/>
        <v>3793.9</v>
      </c>
    </row>
    <row r="719" spans="1:17" ht="30" customHeight="1" x14ac:dyDescent="0.3">
      <c r="A719" s="9" t="s">
        <v>73</v>
      </c>
      <c r="B719" s="52">
        <v>665</v>
      </c>
      <c r="C719" s="53" t="s">
        <v>61</v>
      </c>
      <c r="D719" s="53" t="s">
        <v>78</v>
      </c>
      <c r="E719" s="53" t="s">
        <v>83</v>
      </c>
      <c r="F719" s="53">
        <v>100</v>
      </c>
      <c r="G719" s="49">
        <f t="shared" si="316"/>
        <v>3793.9</v>
      </c>
      <c r="H719" s="49">
        <f t="shared" si="316"/>
        <v>0</v>
      </c>
      <c r="I719" s="49">
        <f>I720</f>
        <v>3793.9</v>
      </c>
      <c r="J719" s="49">
        <f t="shared" si="316"/>
        <v>0</v>
      </c>
      <c r="K719" s="17">
        <f t="shared" si="294"/>
        <v>3793.9</v>
      </c>
      <c r="L719" s="49">
        <f t="shared" si="316"/>
        <v>0</v>
      </c>
      <c r="M719" s="17">
        <f t="shared" si="300"/>
        <v>3793.9</v>
      </c>
      <c r="N719" s="49">
        <f t="shared" si="316"/>
        <v>0</v>
      </c>
      <c r="O719" s="17">
        <f t="shared" si="308"/>
        <v>3793.9</v>
      </c>
      <c r="P719" s="49">
        <f t="shared" si="316"/>
        <v>0</v>
      </c>
      <c r="Q719" s="17">
        <f t="shared" si="309"/>
        <v>3793.9</v>
      </c>
    </row>
    <row r="720" spans="1:17" ht="32.25" customHeight="1" x14ac:dyDescent="0.3">
      <c r="A720" s="9" t="s">
        <v>74</v>
      </c>
      <c r="B720" s="52">
        <v>665</v>
      </c>
      <c r="C720" s="53" t="s">
        <v>61</v>
      </c>
      <c r="D720" s="53" t="s">
        <v>78</v>
      </c>
      <c r="E720" s="53" t="s">
        <v>83</v>
      </c>
      <c r="F720" s="53">
        <v>120</v>
      </c>
      <c r="G720" s="49">
        <v>3793.9</v>
      </c>
      <c r="H720" s="5"/>
      <c r="I720" s="17">
        <f>G720+H720</f>
        <v>3793.9</v>
      </c>
      <c r="J720" s="49"/>
      <c r="K720" s="17">
        <f t="shared" si="294"/>
        <v>3793.9</v>
      </c>
      <c r="L720" s="49"/>
      <c r="M720" s="17">
        <f t="shared" si="300"/>
        <v>3793.9</v>
      </c>
      <c r="N720" s="49"/>
      <c r="O720" s="17">
        <f t="shared" si="308"/>
        <v>3793.9</v>
      </c>
      <c r="P720" s="49"/>
      <c r="Q720" s="17">
        <f t="shared" si="309"/>
        <v>3793.9</v>
      </c>
    </row>
    <row r="721" spans="1:17" ht="30" x14ac:dyDescent="0.3">
      <c r="A721" s="9" t="s">
        <v>75</v>
      </c>
      <c r="B721" s="52">
        <v>665</v>
      </c>
      <c r="C721" s="53" t="s">
        <v>61</v>
      </c>
      <c r="D721" s="53" t="s">
        <v>78</v>
      </c>
      <c r="E721" s="53" t="s">
        <v>84</v>
      </c>
      <c r="F721" s="53" t="s">
        <v>64</v>
      </c>
      <c r="G721" s="49">
        <f>G722+G724+G726</f>
        <v>985.6</v>
      </c>
      <c r="H721" s="49">
        <f t="shared" ref="H721:I721" si="317">H722+H724+H726</f>
        <v>0</v>
      </c>
      <c r="I721" s="49">
        <f t="shared" si="317"/>
        <v>985.6</v>
      </c>
      <c r="J721" s="49">
        <f>J722+J724+J726</f>
        <v>0</v>
      </c>
      <c r="K721" s="17">
        <f t="shared" si="294"/>
        <v>985.6</v>
      </c>
      <c r="L721" s="49">
        <f>L722+L724+L726</f>
        <v>0</v>
      </c>
      <c r="M721" s="17">
        <f t="shared" si="300"/>
        <v>985.6</v>
      </c>
      <c r="N721" s="49">
        <f>N722+N724+N726</f>
        <v>0</v>
      </c>
      <c r="O721" s="17">
        <f t="shared" si="308"/>
        <v>985.6</v>
      </c>
      <c r="P721" s="49">
        <f>P722+P724+P726</f>
        <v>0</v>
      </c>
      <c r="Q721" s="17">
        <f t="shared" si="309"/>
        <v>985.6</v>
      </c>
    </row>
    <row r="722" spans="1:17" ht="73.900000000000006" hidden="1" customHeight="1" x14ac:dyDescent="0.25">
      <c r="A722" s="9" t="s">
        <v>73</v>
      </c>
      <c r="B722" s="52">
        <v>665</v>
      </c>
      <c r="C722" s="53" t="s">
        <v>61</v>
      </c>
      <c r="D722" s="53" t="s">
        <v>78</v>
      </c>
      <c r="E722" s="53" t="s">
        <v>84</v>
      </c>
      <c r="F722" s="53">
        <v>100</v>
      </c>
      <c r="G722" s="49">
        <f>G723</f>
        <v>0</v>
      </c>
      <c r="H722" s="5"/>
      <c r="I722" s="17">
        <f t="shared" si="304"/>
        <v>0</v>
      </c>
      <c r="J722" s="49">
        <f>J723</f>
        <v>0</v>
      </c>
      <c r="K722" s="17">
        <f t="shared" si="294"/>
        <v>0</v>
      </c>
      <c r="L722" s="49">
        <f>L723</f>
        <v>0</v>
      </c>
      <c r="M722" s="17">
        <f t="shared" si="300"/>
        <v>0</v>
      </c>
      <c r="N722" s="49">
        <f>N723</f>
        <v>0</v>
      </c>
      <c r="O722" s="17">
        <f t="shared" si="308"/>
        <v>0</v>
      </c>
      <c r="P722" s="49">
        <f>P723</f>
        <v>0</v>
      </c>
      <c r="Q722" s="17">
        <f t="shared" si="309"/>
        <v>0</v>
      </c>
    </row>
    <row r="723" spans="1:17" ht="28.9" hidden="1" customHeight="1" x14ac:dyDescent="0.25">
      <c r="A723" s="9" t="s">
        <v>74</v>
      </c>
      <c r="B723" s="52">
        <v>665</v>
      </c>
      <c r="C723" s="53" t="s">
        <v>61</v>
      </c>
      <c r="D723" s="53" t="s">
        <v>78</v>
      </c>
      <c r="E723" s="53" t="s">
        <v>84</v>
      </c>
      <c r="F723" s="53">
        <v>120</v>
      </c>
      <c r="G723" s="49">
        <v>0</v>
      </c>
      <c r="H723" s="5"/>
      <c r="I723" s="17">
        <f t="shared" si="304"/>
        <v>0</v>
      </c>
      <c r="J723" s="49"/>
      <c r="K723" s="17">
        <f t="shared" si="294"/>
        <v>0</v>
      </c>
      <c r="L723" s="49"/>
      <c r="M723" s="17">
        <f t="shared" si="300"/>
        <v>0</v>
      </c>
      <c r="N723" s="49"/>
      <c r="O723" s="17">
        <f t="shared" si="308"/>
        <v>0</v>
      </c>
      <c r="P723" s="49"/>
      <c r="Q723" s="17">
        <f t="shared" si="309"/>
        <v>0</v>
      </c>
    </row>
    <row r="724" spans="1:17" ht="33" customHeight="1" x14ac:dyDescent="0.3">
      <c r="A724" s="9" t="s">
        <v>85</v>
      </c>
      <c r="B724" s="52">
        <v>665</v>
      </c>
      <c r="C724" s="53" t="s">
        <v>61</v>
      </c>
      <c r="D724" s="53" t="s">
        <v>78</v>
      </c>
      <c r="E724" s="53" t="s">
        <v>84</v>
      </c>
      <c r="F724" s="53">
        <v>200</v>
      </c>
      <c r="G724" s="49">
        <f>G725</f>
        <v>977.6</v>
      </c>
      <c r="H724" s="49">
        <f t="shared" ref="H724:I724" si="318">H725</f>
        <v>0</v>
      </c>
      <c r="I724" s="49">
        <f t="shared" si="318"/>
        <v>977.6</v>
      </c>
      <c r="J724" s="49">
        <f>J725</f>
        <v>0</v>
      </c>
      <c r="K724" s="17">
        <f t="shared" si="294"/>
        <v>977.6</v>
      </c>
      <c r="L724" s="49">
        <f>L725</f>
        <v>0</v>
      </c>
      <c r="M724" s="17">
        <f t="shared" si="300"/>
        <v>977.6</v>
      </c>
      <c r="N724" s="49">
        <f>N725</f>
        <v>0</v>
      </c>
      <c r="O724" s="17">
        <f t="shared" si="308"/>
        <v>977.6</v>
      </c>
      <c r="P724" s="49">
        <f>P725</f>
        <v>0</v>
      </c>
      <c r="Q724" s="17">
        <f t="shared" si="309"/>
        <v>977.6</v>
      </c>
    </row>
    <row r="725" spans="1:17" ht="45" x14ac:dyDescent="0.3">
      <c r="A725" s="9" t="s">
        <v>86</v>
      </c>
      <c r="B725" s="52">
        <v>665</v>
      </c>
      <c r="C725" s="53" t="s">
        <v>61</v>
      </c>
      <c r="D725" s="53" t="s">
        <v>78</v>
      </c>
      <c r="E725" s="53" t="s">
        <v>84</v>
      </c>
      <c r="F725" s="53">
        <v>240</v>
      </c>
      <c r="G725" s="49">
        <v>977.6</v>
      </c>
      <c r="H725" s="5"/>
      <c r="I725" s="17">
        <f t="shared" si="304"/>
        <v>977.6</v>
      </c>
      <c r="J725" s="49"/>
      <c r="K725" s="17">
        <f t="shared" si="294"/>
        <v>977.6</v>
      </c>
      <c r="L725" s="49"/>
      <c r="M725" s="17">
        <f t="shared" si="300"/>
        <v>977.6</v>
      </c>
      <c r="N725" s="49"/>
      <c r="O725" s="17">
        <f t="shared" si="308"/>
        <v>977.6</v>
      </c>
      <c r="P725" s="49"/>
      <c r="Q725" s="17">
        <f t="shared" si="309"/>
        <v>977.6</v>
      </c>
    </row>
    <row r="726" spans="1:17" ht="20.45" customHeight="1" x14ac:dyDescent="0.3">
      <c r="A726" s="9" t="s">
        <v>87</v>
      </c>
      <c r="B726" s="52">
        <v>665</v>
      </c>
      <c r="C726" s="53" t="s">
        <v>61</v>
      </c>
      <c r="D726" s="53" t="s">
        <v>78</v>
      </c>
      <c r="E726" s="53" t="s">
        <v>84</v>
      </c>
      <c r="F726" s="53">
        <v>800</v>
      </c>
      <c r="G726" s="49">
        <f>G727</f>
        <v>8</v>
      </c>
      <c r="H726" s="49">
        <f t="shared" ref="H726:I726" si="319">H727</f>
        <v>0</v>
      </c>
      <c r="I726" s="49">
        <f t="shared" si="319"/>
        <v>8</v>
      </c>
      <c r="J726" s="49">
        <f>J727</f>
        <v>0</v>
      </c>
      <c r="K726" s="17">
        <f t="shared" si="294"/>
        <v>8</v>
      </c>
      <c r="L726" s="49">
        <f>L727</f>
        <v>0</v>
      </c>
      <c r="M726" s="17">
        <f t="shared" si="300"/>
        <v>8</v>
      </c>
      <c r="N726" s="49">
        <f>N727</f>
        <v>0</v>
      </c>
      <c r="O726" s="17">
        <f t="shared" si="308"/>
        <v>8</v>
      </c>
      <c r="P726" s="49">
        <f>P727</f>
        <v>0</v>
      </c>
      <c r="Q726" s="17">
        <f t="shared" si="309"/>
        <v>8</v>
      </c>
    </row>
    <row r="727" spans="1:17" x14ac:dyDescent="0.3">
      <c r="A727" s="9" t="s">
        <v>88</v>
      </c>
      <c r="B727" s="52">
        <v>665</v>
      </c>
      <c r="C727" s="53" t="s">
        <v>61</v>
      </c>
      <c r="D727" s="53" t="s">
        <v>78</v>
      </c>
      <c r="E727" s="53" t="s">
        <v>84</v>
      </c>
      <c r="F727" s="53">
        <v>850</v>
      </c>
      <c r="G727" s="49">
        <v>8</v>
      </c>
      <c r="H727" s="5"/>
      <c r="I727" s="17">
        <f t="shared" si="304"/>
        <v>8</v>
      </c>
      <c r="J727" s="49"/>
      <c r="K727" s="17">
        <f t="shared" si="294"/>
        <v>8</v>
      </c>
      <c r="L727" s="49"/>
      <c r="M727" s="17">
        <f t="shared" si="300"/>
        <v>8</v>
      </c>
      <c r="N727" s="49"/>
      <c r="O727" s="17">
        <f t="shared" si="308"/>
        <v>8</v>
      </c>
      <c r="P727" s="49"/>
      <c r="Q727" s="17">
        <f t="shared" si="309"/>
        <v>8</v>
      </c>
    </row>
    <row r="728" spans="1:17" x14ac:dyDescent="0.3">
      <c r="A728" s="8" t="s">
        <v>300</v>
      </c>
      <c r="B728" s="54">
        <v>665</v>
      </c>
      <c r="C728" s="74">
        <v>10</v>
      </c>
      <c r="D728" s="74" t="s">
        <v>62</v>
      </c>
      <c r="E728" s="74" t="s">
        <v>63</v>
      </c>
      <c r="F728" s="74" t="s">
        <v>64</v>
      </c>
      <c r="G728" s="3">
        <f>G729+G736</f>
        <v>821</v>
      </c>
      <c r="H728" s="3">
        <f t="shared" ref="H728:I728" si="320">H729+H736</f>
        <v>0</v>
      </c>
      <c r="I728" s="3">
        <f t="shared" si="320"/>
        <v>821</v>
      </c>
      <c r="J728" s="3">
        <f>J729+J736</f>
        <v>0</v>
      </c>
      <c r="K728" s="21">
        <f t="shared" si="294"/>
        <v>821</v>
      </c>
      <c r="L728" s="3">
        <f>L729+L736</f>
        <v>0</v>
      </c>
      <c r="M728" s="21">
        <f t="shared" si="300"/>
        <v>821</v>
      </c>
      <c r="N728" s="3">
        <f>N729+N736</f>
        <v>0</v>
      </c>
      <c r="O728" s="21">
        <f t="shared" si="308"/>
        <v>821</v>
      </c>
      <c r="P728" s="3">
        <f>P729+P736</f>
        <v>0</v>
      </c>
      <c r="Q728" s="21">
        <f t="shared" si="309"/>
        <v>821</v>
      </c>
    </row>
    <row r="729" spans="1:17" x14ac:dyDescent="0.3">
      <c r="A729" s="9" t="s">
        <v>303</v>
      </c>
      <c r="B729" s="52">
        <v>665</v>
      </c>
      <c r="C729" s="53">
        <v>10</v>
      </c>
      <c r="D729" s="53" t="s">
        <v>61</v>
      </c>
      <c r="E729" s="53" t="s">
        <v>63</v>
      </c>
      <c r="F729" s="53" t="s">
        <v>64</v>
      </c>
      <c r="G729" s="50">
        <f t="shared" ref="G729:P734" si="321">G730</f>
        <v>791</v>
      </c>
      <c r="H729" s="50">
        <f t="shared" si="321"/>
        <v>0</v>
      </c>
      <c r="I729" s="50">
        <f t="shared" si="321"/>
        <v>791</v>
      </c>
      <c r="J729" s="50">
        <f t="shared" si="321"/>
        <v>0</v>
      </c>
      <c r="K729" s="17">
        <f t="shared" si="294"/>
        <v>791</v>
      </c>
      <c r="L729" s="50">
        <f t="shared" si="321"/>
        <v>0</v>
      </c>
      <c r="M729" s="17">
        <f t="shared" si="300"/>
        <v>791</v>
      </c>
      <c r="N729" s="50">
        <f t="shared" si="321"/>
        <v>0</v>
      </c>
      <c r="O729" s="17">
        <f t="shared" si="308"/>
        <v>791</v>
      </c>
      <c r="P729" s="50">
        <f t="shared" si="321"/>
        <v>0</v>
      </c>
      <c r="Q729" s="17">
        <f t="shared" si="309"/>
        <v>791</v>
      </c>
    </row>
    <row r="730" spans="1:17" ht="30.75" customHeight="1" x14ac:dyDescent="0.3">
      <c r="A730" s="9" t="s">
        <v>671</v>
      </c>
      <c r="B730" s="52">
        <v>665</v>
      </c>
      <c r="C730" s="53">
        <v>10</v>
      </c>
      <c r="D730" s="53" t="s">
        <v>61</v>
      </c>
      <c r="E730" s="53" t="s">
        <v>304</v>
      </c>
      <c r="F730" s="53" t="s">
        <v>64</v>
      </c>
      <c r="G730" s="49">
        <f t="shared" si="321"/>
        <v>791</v>
      </c>
      <c r="H730" s="49">
        <f t="shared" si="321"/>
        <v>0</v>
      </c>
      <c r="I730" s="49">
        <f t="shared" si="321"/>
        <v>791</v>
      </c>
      <c r="J730" s="49">
        <f t="shared" si="321"/>
        <v>0</v>
      </c>
      <c r="K730" s="17">
        <f t="shared" si="294"/>
        <v>791</v>
      </c>
      <c r="L730" s="49">
        <f t="shared" si="321"/>
        <v>0</v>
      </c>
      <c r="M730" s="17">
        <f t="shared" si="300"/>
        <v>791</v>
      </c>
      <c r="N730" s="49">
        <f t="shared" si="321"/>
        <v>0</v>
      </c>
      <c r="O730" s="17">
        <f t="shared" si="308"/>
        <v>791</v>
      </c>
      <c r="P730" s="49">
        <f t="shared" si="321"/>
        <v>0</v>
      </c>
      <c r="Q730" s="17">
        <f t="shared" si="309"/>
        <v>791</v>
      </c>
    </row>
    <row r="731" spans="1:17" ht="87" customHeight="1" x14ac:dyDescent="0.3">
      <c r="A731" s="83" t="s">
        <v>728</v>
      </c>
      <c r="B731" s="52">
        <v>665</v>
      </c>
      <c r="C731" s="53" t="s">
        <v>301</v>
      </c>
      <c r="D731" s="53" t="s">
        <v>61</v>
      </c>
      <c r="E731" s="53" t="s">
        <v>305</v>
      </c>
      <c r="F731" s="53" t="s">
        <v>64</v>
      </c>
      <c r="G731" s="49">
        <f t="shared" si="321"/>
        <v>791</v>
      </c>
      <c r="H731" s="49">
        <f t="shared" si="321"/>
        <v>0</v>
      </c>
      <c r="I731" s="49">
        <f t="shared" si="321"/>
        <v>791</v>
      </c>
      <c r="J731" s="49">
        <f t="shared" si="321"/>
        <v>0</v>
      </c>
      <c r="K731" s="17">
        <f t="shared" si="294"/>
        <v>791</v>
      </c>
      <c r="L731" s="49">
        <f t="shared" si="321"/>
        <v>0</v>
      </c>
      <c r="M731" s="17">
        <f t="shared" si="300"/>
        <v>791</v>
      </c>
      <c r="N731" s="49">
        <f t="shared" si="321"/>
        <v>0</v>
      </c>
      <c r="O731" s="17">
        <f t="shared" si="308"/>
        <v>791</v>
      </c>
      <c r="P731" s="49">
        <f t="shared" si="321"/>
        <v>0</v>
      </c>
      <c r="Q731" s="17">
        <f t="shared" si="309"/>
        <v>791</v>
      </c>
    </row>
    <row r="732" spans="1:17" ht="59.45" customHeight="1" x14ac:dyDescent="0.3">
      <c r="A732" s="83" t="s">
        <v>584</v>
      </c>
      <c r="B732" s="52">
        <v>665</v>
      </c>
      <c r="C732" s="53">
        <v>10</v>
      </c>
      <c r="D732" s="53" t="s">
        <v>61</v>
      </c>
      <c r="E732" s="53" t="s">
        <v>306</v>
      </c>
      <c r="F732" s="53" t="s">
        <v>64</v>
      </c>
      <c r="G732" s="49">
        <f t="shared" si="321"/>
        <v>791</v>
      </c>
      <c r="H732" s="49">
        <f t="shared" si="321"/>
        <v>0</v>
      </c>
      <c r="I732" s="49">
        <f t="shared" si="321"/>
        <v>791</v>
      </c>
      <c r="J732" s="49">
        <f t="shared" si="321"/>
        <v>0</v>
      </c>
      <c r="K732" s="17">
        <f t="shared" si="294"/>
        <v>791</v>
      </c>
      <c r="L732" s="49">
        <f t="shared" si="321"/>
        <v>0</v>
      </c>
      <c r="M732" s="17">
        <f t="shared" si="300"/>
        <v>791</v>
      </c>
      <c r="N732" s="49">
        <f t="shared" si="321"/>
        <v>0</v>
      </c>
      <c r="O732" s="17">
        <f t="shared" si="308"/>
        <v>791</v>
      </c>
      <c r="P732" s="49">
        <f t="shared" si="321"/>
        <v>0</v>
      </c>
      <c r="Q732" s="17">
        <f t="shared" si="309"/>
        <v>791</v>
      </c>
    </row>
    <row r="733" spans="1:17" ht="53.45" customHeight="1" x14ac:dyDescent="0.3">
      <c r="A733" s="83" t="s">
        <v>588</v>
      </c>
      <c r="B733" s="52">
        <v>665</v>
      </c>
      <c r="C733" s="53" t="s">
        <v>301</v>
      </c>
      <c r="D733" s="53" t="s">
        <v>61</v>
      </c>
      <c r="E733" s="53" t="s">
        <v>393</v>
      </c>
      <c r="F733" s="53" t="s">
        <v>64</v>
      </c>
      <c r="G733" s="49">
        <f t="shared" si="321"/>
        <v>791</v>
      </c>
      <c r="H733" s="49">
        <f t="shared" si="321"/>
        <v>0</v>
      </c>
      <c r="I733" s="49">
        <f t="shared" si="321"/>
        <v>791</v>
      </c>
      <c r="J733" s="49">
        <f t="shared" si="321"/>
        <v>0</v>
      </c>
      <c r="K733" s="17">
        <f t="shared" si="294"/>
        <v>791</v>
      </c>
      <c r="L733" s="49">
        <f t="shared" si="321"/>
        <v>0</v>
      </c>
      <c r="M733" s="17">
        <f t="shared" si="300"/>
        <v>791</v>
      </c>
      <c r="N733" s="49">
        <f t="shared" si="321"/>
        <v>0</v>
      </c>
      <c r="O733" s="17">
        <f t="shared" si="308"/>
        <v>791</v>
      </c>
      <c r="P733" s="49">
        <f t="shared" si="321"/>
        <v>0</v>
      </c>
      <c r="Q733" s="17">
        <f t="shared" si="309"/>
        <v>791</v>
      </c>
    </row>
    <row r="734" spans="1:17" ht="33" customHeight="1" x14ac:dyDescent="0.3">
      <c r="A734" s="9" t="s">
        <v>308</v>
      </c>
      <c r="B734" s="52">
        <v>665</v>
      </c>
      <c r="C734" s="53">
        <v>10</v>
      </c>
      <c r="D734" s="53" t="s">
        <v>61</v>
      </c>
      <c r="E734" s="53" t="s">
        <v>307</v>
      </c>
      <c r="F734" s="53">
        <v>300</v>
      </c>
      <c r="G734" s="49">
        <f t="shared" si="321"/>
        <v>791</v>
      </c>
      <c r="H734" s="49">
        <f t="shared" si="321"/>
        <v>0</v>
      </c>
      <c r="I734" s="49">
        <f t="shared" si="321"/>
        <v>791</v>
      </c>
      <c r="J734" s="49">
        <f t="shared" si="321"/>
        <v>0</v>
      </c>
      <c r="K734" s="17">
        <f t="shared" si="294"/>
        <v>791</v>
      </c>
      <c r="L734" s="49">
        <f t="shared" si="321"/>
        <v>0</v>
      </c>
      <c r="M734" s="17">
        <f t="shared" si="300"/>
        <v>791</v>
      </c>
      <c r="N734" s="49">
        <f>N735</f>
        <v>0</v>
      </c>
      <c r="O734" s="17">
        <f t="shared" si="308"/>
        <v>791</v>
      </c>
      <c r="P734" s="49">
        <f>P735</f>
        <v>0</v>
      </c>
      <c r="Q734" s="17">
        <f t="shared" si="309"/>
        <v>791</v>
      </c>
    </row>
    <row r="735" spans="1:17" ht="30" x14ac:dyDescent="0.3">
      <c r="A735" s="9" t="s">
        <v>309</v>
      </c>
      <c r="B735" s="52">
        <v>665</v>
      </c>
      <c r="C735" s="53" t="s">
        <v>301</v>
      </c>
      <c r="D735" s="53" t="s">
        <v>61</v>
      </c>
      <c r="E735" s="53" t="s">
        <v>307</v>
      </c>
      <c r="F735" s="53">
        <v>310</v>
      </c>
      <c r="G735" s="49">
        <v>791</v>
      </c>
      <c r="H735" s="5"/>
      <c r="I735" s="17">
        <f t="shared" si="304"/>
        <v>791</v>
      </c>
      <c r="J735" s="49"/>
      <c r="K735" s="17">
        <f t="shared" si="294"/>
        <v>791</v>
      </c>
      <c r="L735" s="49"/>
      <c r="M735" s="17">
        <f t="shared" si="300"/>
        <v>791</v>
      </c>
      <c r="N735" s="49"/>
      <c r="O735" s="17">
        <f t="shared" si="308"/>
        <v>791</v>
      </c>
      <c r="P735" s="49"/>
      <c r="Q735" s="17">
        <f t="shared" si="309"/>
        <v>791</v>
      </c>
    </row>
    <row r="736" spans="1:17" ht="15.6" customHeight="1" x14ac:dyDescent="0.3">
      <c r="A736" s="9" t="s">
        <v>310</v>
      </c>
      <c r="B736" s="52">
        <v>665</v>
      </c>
      <c r="C736" s="53">
        <v>10</v>
      </c>
      <c r="D736" s="53" t="s">
        <v>78</v>
      </c>
      <c r="E736" s="52" t="s">
        <v>63</v>
      </c>
      <c r="F736" s="53" t="s">
        <v>64</v>
      </c>
      <c r="G736" s="49">
        <f t="shared" ref="G736:P741" si="322">G737</f>
        <v>30</v>
      </c>
      <c r="H736" s="49">
        <f t="shared" si="322"/>
        <v>0</v>
      </c>
      <c r="I736" s="49">
        <f t="shared" si="322"/>
        <v>30</v>
      </c>
      <c r="J736" s="49">
        <f t="shared" si="322"/>
        <v>0</v>
      </c>
      <c r="K736" s="17">
        <f t="shared" si="294"/>
        <v>30</v>
      </c>
      <c r="L736" s="49">
        <f t="shared" si="322"/>
        <v>0</v>
      </c>
      <c r="M736" s="17">
        <f t="shared" si="300"/>
        <v>30</v>
      </c>
      <c r="N736" s="49">
        <f t="shared" si="322"/>
        <v>0</v>
      </c>
      <c r="O736" s="17">
        <f t="shared" si="308"/>
        <v>30</v>
      </c>
      <c r="P736" s="49">
        <f t="shared" si="322"/>
        <v>0</v>
      </c>
      <c r="Q736" s="17">
        <f t="shared" si="309"/>
        <v>30</v>
      </c>
    </row>
    <row r="737" spans="1:17" ht="30" customHeight="1" x14ac:dyDescent="0.3">
      <c r="A737" s="9" t="s">
        <v>671</v>
      </c>
      <c r="B737" s="52">
        <v>665</v>
      </c>
      <c r="C737" s="53">
        <v>10</v>
      </c>
      <c r="D737" s="53" t="s">
        <v>78</v>
      </c>
      <c r="E737" s="53" t="s">
        <v>304</v>
      </c>
      <c r="F737" s="53" t="s">
        <v>64</v>
      </c>
      <c r="G737" s="49">
        <f t="shared" si="322"/>
        <v>30</v>
      </c>
      <c r="H737" s="49">
        <f t="shared" si="322"/>
        <v>0</v>
      </c>
      <c r="I737" s="49">
        <f t="shared" si="322"/>
        <v>30</v>
      </c>
      <c r="J737" s="49">
        <f t="shared" si="322"/>
        <v>0</v>
      </c>
      <c r="K737" s="17">
        <f t="shared" si="294"/>
        <v>30</v>
      </c>
      <c r="L737" s="49">
        <f t="shared" si="322"/>
        <v>0</v>
      </c>
      <c r="M737" s="17">
        <f t="shared" si="300"/>
        <v>30</v>
      </c>
      <c r="N737" s="49">
        <f t="shared" si="322"/>
        <v>0</v>
      </c>
      <c r="O737" s="17">
        <f t="shared" si="308"/>
        <v>30</v>
      </c>
      <c r="P737" s="49">
        <f t="shared" si="322"/>
        <v>0</v>
      </c>
      <c r="Q737" s="17">
        <f t="shared" si="309"/>
        <v>30</v>
      </c>
    </row>
    <row r="738" spans="1:17" ht="45" x14ac:dyDescent="0.3">
      <c r="A738" s="83" t="s">
        <v>315</v>
      </c>
      <c r="B738" s="52">
        <v>665</v>
      </c>
      <c r="C738" s="53">
        <v>10</v>
      </c>
      <c r="D738" s="53" t="s">
        <v>78</v>
      </c>
      <c r="E738" s="53" t="s">
        <v>316</v>
      </c>
      <c r="F738" s="53" t="s">
        <v>64</v>
      </c>
      <c r="G738" s="49">
        <f t="shared" si="322"/>
        <v>30</v>
      </c>
      <c r="H738" s="49">
        <f t="shared" si="322"/>
        <v>0</v>
      </c>
      <c r="I738" s="49">
        <f t="shared" si="322"/>
        <v>30</v>
      </c>
      <c r="J738" s="49">
        <f t="shared" si="322"/>
        <v>0</v>
      </c>
      <c r="K738" s="17">
        <f t="shared" si="294"/>
        <v>30</v>
      </c>
      <c r="L738" s="49">
        <f t="shared" si="322"/>
        <v>0</v>
      </c>
      <c r="M738" s="17">
        <f t="shared" si="300"/>
        <v>30</v>
      </c>
      <c r="N738" s="49">
        <f t="shared" si="322"/>
        <v>0</v>
      </c>
      <c r="O738" s="17">
        <f t="shared" si="308"/>
        <v>30</v>
      </c>
      <c r="P738" s="49">
        <f t="shared" si="322"/>
        <v>0</v>
      </c>
      <c r="Q738" s="17">
        <f t="shared" si="309"/>
        <v>30</v>
      </c>
    </row>
    <row r="739" spans="1:17" ht="60" customHeight="1" x14ac:dyDescent="0.3">
      <c r="A739" s="83" t="s">
        <v>592</v>
      </c>
      <c r="B739" s="52">
        <v>665</v>
      </c>
      <c r="C739" s="53">
        <v>10</v>
      </c>
      <c r="D739" s="53" t="s">
        <v>78</v>
      </c>
      <c r="E739" s="53" t="s">
        <v>317</v>
      </c>
      <c r="F739" s="53" t="s">
        <v>64</v>
      </c>
      <c r="G739" s="49">
        <f t="shared" si="322"/>
        <v>30</v>
      </c>
      <c r="H739" s="49">
        <f t="shared" si="322"/>
        <v>0</v>
      </c>
      <c r="I739" s="49">
        <f t="shared" si="322"/>
        <v>30</v>
      </c>
      <c r="J739" s="49">
        <f t="shared" si="322"/>
        <v>0</v>
      </c>
      <c r="K739" s="17">
        <f t="shared" si="294"/>
        <v>30</v>
      </c>
      <c r="L739" s="49">
        <f t="shared" si="322"/>
        <v>0</v>
      </c>
      <c r="M739" s="17">
        <f t="shared" si="300"/>
        <v>30</v>
      </c>
      <c r="N739" s="49">
        <f t="shared" si="322"/>
        <v>0</v>
      </c>
      <c r="O739" s="17">
        <f t="shared" si="308"/>
        <v>30</v>
      </c>
      <c r="P739" s="49">
        <f t="shared" si="322"/>
        <v>0</v>
      </c>
      <c r="Q739" s="17">
        <f t="shared" si="309"/>
        <v>30</v>
      </c>
    </row>
    <row r="740" spans="1:17" ht="53.45" customHeight="1" x14ac:dyDescent="0.3">
      <c r="A740" s="83" t="s">
        <v>590</v>
      </c>
      <c r="B740" s="52">
        <v>665</v>
      </c>
      <c r="C740" s="53">
        <v>10</v>
      </c>
      <c r="D740" s="53" t="s">
        <v>78</v>
      </c>
      <c r="E740" s="53" t="s">
        <v>318</v>
      </c>
      <c r="F740" s="53" t="s">
        <v>64</v>
      </c>
      <c r="G740" s="49">
        <f t="shared" si="322"/>
        <v>30</v>
      </c>
      <c r="H740" s="49">
        <f t="shared" si="322"/>
        <v>0</v>
      </c>
      <c r="I740" s="49">
        <f t="shared" si="322"/>
        <v>30</v>
      </c>
      <c r="J740" s="49">
        <f t="shared" si="322"/>
        <v>0</v>
      </c>
      <c r="K740" s="17">
        <f t="shared" si="294"/>
        <v>30</v>
      </c>
      <c r="L740" s="49">
        <f t="shared" si="322"/>
        <v>0</v>
      </c>
      <c r="M740" s="17">
        <f t="shared" si="300"/>
        <v>30</v>
      </c>
      <c r="N740" s="49">
        <f t="shared" si="322"/>
        <v>0</v>
      </c>
      <c r="O740" s="17">
        <f t="shared" si="308"/>
        <v>30</v>
      </c>
      <c r="P740" s="49">
        <f t="shared" si="322"/>
        <v>0</v>
      </c>
      <c r="Q740" s="17">
        <f t="shared" si="309"/>
        <v>30</v>
      </c>
    </row>
    <row r="741" spans="1:17" ht="31.5" customHeight="1" x14ac:dyDescent="0.3">
      <c r="A741" s="9" t="s">
        <v>308</v>
      </c>
      <c r="B741" s="52">
        <v>665</v>
      </c>
      <c r="C741" s="53">
        <v>10</v>
      </c>
      <c r="D741" s="53" t="s">
        <v>78</v>
      </c>
      <c r="E741" s="53" t="s">
        <v>318</v>
      </c>
      <c r="F741" s="53">
        <v>300</v>
      </c>
      <c r="G741" s="49">
        <f t="shared" si="322"/>
        <v>30</v>
      </c>
      <c r="H741" s="49">
        <f t="shared" si="322"/>
        <v>0</v>
      </c>
      <c r="I741" s="49">
        <f t="shared" si="322"/>
        <v>30</v>
      </c>
      <c r="J741" s="49">
        <f t="shared" si="322"/>
        <v>0</v>
      </c>
      <c r="K741" s="17">
        <f t="shared" si="294"/>
        <v>30</v>
      </c>
      <c r="L741" s="49">
        <f t="shared" si="322"/>
        <v>0</v>
      </c>
      <c r="M741" s="17">
        <f t="shared" si="300"/>
        <v>30</v>
      </c>
      <c r="N741" s="49">
        <f t="shared" si="322"/>
        <v>0</v>
      </c>
      <c r="O741" s="17">
        <f t="shared" si="308"/>
        <v>30</v>
      </c>
      <c r="P741" s="49">
        <f t="shared" si="322"/>
        <v>0</v>
      </c>
      <c r="Q741" s="17">
        <f t="shared" si="309"/>
        <v>30</v>
      </c>
    </row>
    <row r="742" spans="1:17" ht="30" customHeight="1" x14ac:dyDescent="0.3">
      <c r="A742" s="9" t="s">
        <v>313</v>
      </c>
      <c r="B742" s="52">
        <v>665</v>
      </c>
      <c r="C742" s="53">
        <v>10</v>
      </c>
      <c r="D742" s="53" t="s">
        <v>78</v>
      </c>
      <c r="E742" s="53" t="s">
        <v>318</v>
      </c>
      <c r="F742" s="53">
        <v>320</v>
      </c>
      <c r="G742" s="49">
        <v>30</v>
      </c>
      <c r="H742" s="5"/>
      <c r="I742" s="17">
        <f t="shared" si="304"/>
        <v>30</v>
      </c>
      <c r="J742" s="49"/>
      <c r="K742" s="17">
        <f t="shared" si="294"/>
        <v>30</v>
      </c>
      <c r="L742" s="49"/>
      <c r="M742" s="17">
        <f t="shared" si="300"/>
        <v>30</v>
      </c>
      <c r="N742" s="49"/>
      <c r="O742" s="17">
        <f t="shared" si="308"/>
        <v>30</v>
      </c>
      <c r="P742" s="49"/>
      <c r="Q742" s="17">
        <f t="shared" si="309"/>
        <v>30</v>
      </c>
    </row>
    <row r="743" spans="1:17" x14ac:dyDescent="0.3">
      <c r="A743" s="8" t="s">
        <v>434</v>
      </c>
      <c r="B743" s="15"/>
      <c r="C743" s="15"/>
      <c r="D743" s="15"/>
      <c r="E743" s="15"/>
      <c r="F743" s="15"/>
      <c r="G743" s="3">
        <f>G7+G263+G333+G512+G524+G681+G704</f>
        <v>1403936.7</v>
      </c>
      <c r="H743" s="3">
        <f>H7+H263+H333+H512+H524+H681+H704</f>
        <v>99293.299999999988</v>
      </c>
      <c r="I743" s="3">
        <f>I7+I263+I333+I512+I524+I681+I704</f>
        <v>1503229.9999999998</v>
      </c>
      <c r="J743" s="3">
        <f>J7+J263+J333+J512+J524+J681+J704</f>
        <v>83291.399999999994</v>
      </c>
      <c r="K743" s="21">
        <f t="shared" si="294"/>
        <v>1586521.3999999997</v>
      </c>
      <c r="L743" s="3">
        <f>L7+L263+L333+L512+L524+L681+L704</f>
        <v>107699.69999999998</v>
      </c>
      <c r="M743" s="21">
        <f>K743+L743</f>
        <v>1694221.0999999996</v>
      </c>
      <c r="N743" s="3">
        <f>N7+N263+N333+N512+N524+N681+N704</f>
        <v>5811.1</v>
      </c>
      <c r="O743" s="21">
        <f>M743+N743</f>
        <v>1700032.1999999997</v>
      </c>
      <c r="P743" s="3">
        <f>P7+P263+P333+P512+P524+P681+P704</f>
        <v>13615.588</v>
      </c>
      <c r="Q743" s="21">
        <f>O743+P743</f>
        <v>1713647.7879999997</v>
      </c>
    </row>
  </sheetData>
  <mergeCells count="20">
    <mergeCell ref="I5:I6"/>
    <mergeCell ref="E5:E6"/>
    <mergeCell ref="F5:F6"/>
    <mergeCell ref="G5:G6"/>
    <mergeCell ref="A5:A6"/>
    <mergeCell ref="A1:Q1"/>
    <mergeCell ref="A2:Q2"/>
    <mergeCell ref="B5:B6"/>
    <mergeCell ref="C5:C6"/>
    <mergeCell ref="P5:P6"/>
    <mergeCell ref="Q5:Q6"/>
    <mergeCell ref="A3:Q3"/>
    <mergeCell ref="D5:D6"/>
    <mergeCell ref="N5:N6"/>
    <mergeCell ref="O5:O6"/>
    <mergeCell ref="L5:L6"/>
    <mergeCell ref="M5:M6"/>
    <mergeCell ref="J5:J6"/>
    <mergeCell ref="K5:K6"/>
    <mergeCell ref="H5:H6"/>
  </mergeCells>
  <pageMargins left="1.1811023622047245" right="0.39370078740157483" top="0.78740157480314965" bottom="0.78740157480314965" header="0.31496062992125984" footer="0.31496062992125984"/>
  <pageSetup paperSize="9"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636"/>
  <sheetViews>
    <sheetView zoomScale="70" zoomScaleNormal="70" zoomScaleSheetLayoutView="70" workbookViewId="0">
      <selection activeCell="U13" sqref="U13"/>
    </sheetView>
  </sheetViews>
  <sheetFormatPr defaultColWidth="9.140625" defaultRowHeight="15" outlineLevelCol="1" x14ac:dyDescent="0.3"/>
  <cols>
    <col min="1" max="1" width="55.7109375" style="112" customWidth="1"/>
    <col min="2" max="2" width="8.85546875" style="1" customWidth="1"/>
    <col min="3" max="3" width="11" style="1" customWidth="1"/>
    <col min="4" max="4" width="18.7109375" style="1" customWidth="1"/>
    <col min="5" max="5" width="13.7109375" style="18" customWidth="1"/>
    <col min="6" max="6" width="15.42578125" style="24" hidden="1" customWidth="1" outlineLevel="1"/>
    <col min="7" max="7" width="17.28515625" style="1" hidden="1" customWidth="1" outlineLevel="1"/>
    <col min="8" max="8" width="16.85546875" style="1" hidden="1" customWidth="1" outlineLevel="1"/>
    <col min="9" max="9" width="16.28515625" style="24" hidden="1" customWidth="1" outlineLevel="1"/>
    <col min="10" max="10" width="17.85546875" style="1" hidden="1" customWidth="1" outlineLevel="1"/>
    <col min="11" max="11" width="16.28515625" style="24" hidden="1" customWidth="1" outlineLevel="1"/>
    <col min="12" max="12" width="17.85546875" style="1" hidden="1" customWidth="1" outlineLevel="1"/>
    <col min="13" max="13" width="18.42578125" style="24" hidden="1" customWidth="1" outlineLevel="1"/>
    <col min="14" max="14" width="18.42578125" style="1" hidden="1" customWidth="1" outlineLevel="1" collapsed="1"/>
    <col min="15" max="15" width="18.42578125" style="24" hidden="1" customWidth="1" outlineLevel="1"/>
    <col min="16" max="16" width="18.42578125" style="1" customWidth="1" collapsed="1"/>
    <col min="17" max="17" width="9.140625" style="25" customWidth="1"/>
    <col min="18" max="18" width="8.7109375" style="25" customWidth="1"/>
    <col min="19" max="21" width="9.140625" style="25" customWidth="1"/>
    <col min="22" max="16384" width="9.140625" style="25"/>
  </cols>
  <sheetData>
    <row r="1" spans="1:16" ht="65.25" customHeight="1" x14ac:dyDescent="0.3">
      <c r="A1" s="155" t="s">
        <v>1000</v>
      </c>
      <c r="B1" s="155"/>
      <c r="C1" s="155"/>
      <c r="D1" s="155"/>
      <c r="E1" s="155"/>
      <c r="F1" s="155"/>
      <c r="G1" s="155"/>
      <c r="H1" s="155"/>
      <c r="I1" s="155"/>
      <c r="J1" s="155"/>
      <c r="K1" s="155"/>
      <c r="L1" s="155"/>
      <c r="M1" s="155"/>
      <c r="N1" s="155"/>
      <c r="O1" s="155"/>
      <c r="P1" s="155"/>
    </row>
    <row r="2" spans="1:16" ht="58.9" customHeight="1" x14ac:dyDescent="0.3">
      <c r="A2" s="143" t="s">
        <v>932</v>
      </c>
      <c r="B2" s="143"/>
      <c r="C2" s="143"/>
      <c r="D2" s="143"/>
      <c r="E2" s="143"/>
      <c r="F2" s="143"/>
      <c r="G2" s="143"/>
      <c r="H2" s="143"/>
      <c r="I2" s="143"/>
      <c r="J2" s="143"/>
      <c r="K2" s="143"/>
      <c r="L2" s="143"/>
      <c r="M2" s="143"/>
      <c r="N2" s="143"/>
      <c r="O2" s="143"/>
      <c r="P2" s="143"/>
    </row>
    <row r="3" spans="1:16" ht="80.45" customHeight="1" x14ac:dyDescent="0.3">
      <c r="A3" s="152" t="s">
        <v>865</v>
      </c>
      <c r="B3" s="152"/>
      <c r="C3" s="152"/>
      <c r="D3" s="152"/>
      <c r="E3" s="152"/>
      <c r="F3" s="152"/>
      <c r="G3" s="152"/>
      <c r="H3" s="152"/>
      <c r="I3" s="152"/>
      <c r="J3" s="152"/>
      <c r="K3" s="152"/>
      <c r="L3" s="152"/>
      <c r="M3" s="152"/>
      <c r="N3" s="152"/>
      <c r="O3" s="152"/>
      <c r="P3" s="152"/>
    </row>
    <row r="4" spans="1:16" x14ac:dyDescent="0.3">
      <c r="H4" s="111"/>
      <c r="J4" s="111"/>
      <c r="L4" s="56"/>
      <c r="N4" s="56"/>
      <c r="P4" s="56" t="s">
        <v>462</v>
      </c>
    </row>
    <row r="5" spans="1:16" ht="18" customHeight="1" x14ac:dyDescent="0.3">
      <c r="A5" s="159" t="s">
        <v>55</v>
      </c>
      <c r="B5" s="160" t="s">
        <v>56</v>
      </c>
      <c r="C5" s="160" t="s">
        <v>57</v>
      </c>
      <c r="D5" s="160" t="s">
        <v>58</v>
      </c>
      <c r="E5" s="161" t="s">
        <v>379</v>
      </c>
      <c r="F5" s="156" t="s">
        <v>866</v>
      </c>
      <c r="G5" s="153" t="s">
        <v>911</v>
      </c>
      <c r="H5" s="141" t="s">
        <v>912</v>
      </c>
      <c r="I5" s="156" t="s">
        <v>929</v>
      </c>
      <c r="J5" s="157" t="s">
        <v>912</v>
      </c>
      <c r="K5" s="156" t="s">
        <v>945</v>
      </c>
      <c r="L5" s="157" t="s">
        <v>912</v>
      </c>
      <c r="M5" s="156" t="s">
        <v>958</v>
      </c>
      <c r="N5" s="157" t="s">
        <v>912</v>
      </c>
      <c r="O5" s="156" t="s">
        <v>965</v>
      </c>
      <c r="P5" s="157" t="s">
        <v>912</v>
      </c>
    </row>
    <row r="6" spans="1:16" ht="18.600000000000001" customHeight="1" x14ac:dyDescent="0.3">
      <c r="A6" s="159"/>
      <c r="B6" s="160"/>
      <c r="C6" s="160"/>
      <c r="D6" s="160"/>
      <c r="E6" s="162"/>
      <c r="F6" s="156"/>
      <c r="G6" s="154"/>
      <c r="H6" s="141"/>
      <c r="I6" s="156"/>
      <c r="J6" s="158"/>
      <c r="K6" s="156"/>
      <c r="L6" s="158"/>
      <c r="M6" s="156"/>
      <c r="N6" s="158"/>
      <c r="O6" s="156"/>
      <c r="P6" s="158"/>
    </row>
    <row r="7" spans="1:16" ht="22.5" customHeight="1" x14ac:dyDescent="0.3">
      <c r="A7" s="92" t="s">
        <v>59</v>
      </c>
      <c r="B7" s="5"/>
      <c r="C7" s="5"/>
      <c r="D7" s="5"/>
      <c r="E7" s="15"/>
      <c r="F7" s="73">
        <f>F8+F142+F149+F199+F269+F337+F461+F527+F574+F596+F603</f>
        <v>1403936.6999999997</v>
      </c>
      <c r="G7" s="73">
        <f>G8+G142+G149+G199+G269+G337+G461+G527+G574+G596+G603</f>
        <v>99293.299999999988</v>
      </c>
      <c r="H7" s="73">
        <f>H8+H142+H149+H199+H269+H337+H461+H527+H574+H596+H603</f>
        <v>1503229.9999999998</v>
      </c>
      <c r="I7" s="73">
        <f>I8+I142+I149+I199+I269+I337+I461+I527+I574+I596+I603</f>
        <v>83291.399999999994</v>
      </c>
      <c r="J7" s="21">
        <f>H7+I7</f>
        <v>1586521.3999999997</v>
      </c>
      <c r="K7" s="73">
        <f>K8+K142+K149+K199+K269+K337+K461+K527+K574+K596+K603</f>
        <v>107699.7</v>
      </c>
      <c r="L7" s="21">
        <f>J7+K7</f>
        <v>1694221.0999999996</v>
      </c>
      <c r="M7" s="73">
        <f>M8+M142+M149+M199+M269+M337+M461+M527+M574+M596+M603</f>
        <v>5811.1</v>
      </c>
      <c r="N7" s="21">
        <f>L7+M7</f>
        <v>1700032.1999999997</v>
      </c>
      <c r="O7" s="73">
        <f>O8+O142+O149+O199+O269+O337+O461+O527+O574+O596+O603</f>
        <v>13615.588</v>
      </c>
      <c r="P7" s="21">
        <f>N7+O7</f>
        <v>1713647.7879999997</v>
      </c>
    </row>
    <row r="8" spans="1:16" ht="30.75" customHeight="1" x14ac:dyDescent="0.3">
      <c r="A8" s="92" t="s">
        <v>60</v>
      </c>
      <c r="B8" s="26" t="s">
        <v>61</v>
      </c>
      <c r="C8" s="26" t="s">
        <v>62</v>
      </c>
      <c r="D8" s="27" t="s">
        <v>63</v>
      </c>
      <c r="E8" s="26" t="s">
        <v>64</v>
      </c>
      <c r="F8" s="73">
        <f>F9+F18+F29+F48+F72+F80+F85+F42</f>
        <v>78741.600000000006</v>
      </c>
      <c r="G8" s="73">
        <f t="shared" ref="G8:H8" si="0">G9+G18+G29+G48+G72+G80+G85+G42</f>
        <v>0</v>
      </c>
      <c r="H8" s="73">
        <f t="shared" si="0"/>
        <v>78741.600000000006</v>
      </c>
      <c r="I8" s="73">
        <f>I9+I18+I29+I48+I72+I80+I85+I42</f>
        <v>7270</v>
      </c>
      <c r="J8" s="21">
        <f t="shared" ref="J8:J71" si="1">H8+I8</f>
        <v>86011.6</v>
      </c>
      <c r="K8" s="73">
        <f>K9+K18+K29+K48+K72+K80+K85+K42</f>
        <v>-2214.6999999999998</v>
      </c>
      <c r="L8" s="21">
        <f t="shared" ref="L8" si="2">J8+K8</f>
        <v>83796.900000000009</v>
      </c>
      <c r="M8" s="73">
        <f>M9+M18+M29+M48+M72+M80+M85+M42</f>
        <v>-0.99999999999997158</v>
      </c>
      <c r="N8" s="21">
        <f t="shared" ref="N8" si="3">L8+M8</f>
        <v>83795.900000000009</v>
      </c>
      <c r="O8" s="73">
        <f>O9+O18+O29+O48+O72+O80+O85+O42</f>
        <v>778.6</v>
      </c>
      <c r="P8" s="21">
        <f t="shared" ref="P8" si="4">N8+O8</f>
        <v>84574.500000000015</v>
      </c>
    </row>
    <row r="9" spans="1:16" ht="33.75" customHeight="1" x14ac:dyDescent="0.3">
      <c r="A9" s="133" t="s">
        <v>65</v>
      </c>
      <c r="B9" s="16" t="s">
        <v>61</v>
      </c>
      <c r="C9" s="16" t="s">
        <v>66</v>
      </c>
      <c r="D9" s="6" t="s">
        <v>63</v>
      </c>
      <c r="E9" s="16" t="s">
        <v>64</v>
      </c>
      <c r="F9" s="93">
        <f>F10</f>
        <v>1677.9</v>
      </c>
      <c r="G9" s="93">
        <f t="shared" ref="G9:H10" si="5">G10</f>
        <v>0</v>
      </c>
      <c r="H9" s="93">
        <f t="shared" si="5"/>
        <v>1677.9</v>
      </c>
      <c r="I9" s="93">
        <f>I10</f>
        <v>0</v>
      </c>
      <c r="J9" s="17">
        <f>H9+I9</f>
        <v>1677.9</v>
      </c>
      <c r="K9" s="93">
        <f>K10</f>
        <v>0</v>
      </c>
      <c r="L9" s="17">
        <f>J9+K9</f>
        <v>1677.9</v>
      </c>
      <c r="M9" s="93">
        <f>M10</f>
        <v>0</v>
      </c>
      <c r="N9" s="17">
        <f>L9+M9</f>
        <v>1677.9</v>
      </c>
      <c r="O9" s="93">
        <f>O10</f>
        <v>0</v>
      </c>
      <c r="P9" s="17">
        <f>N9+O9</f>
        <v>1677.9</v>
      </c>
    </row>
    <row r="10" spans="1:16" ht="45" x14ac:dyDescent="0.3">
      <c r="A10" s="133" t="s">
        <v>67</v>
      </c>
      <c r="B10" s="16" t="s">
        <v>61</v>
      </c>
      <c r="C10" s="16" t="s">
        <v>66</v>
      </c>
      <c r="D10" s="6" t="s">
        <v>68</v>
      </c>
      <c r="E10" s="16" t="s">
        <v>64</v>
      </c>
      <c r="F10" s="93">
        <f>F11</f>
        <v>1677.9</v>
      </c>
      <c r="G10" s="93">
        <f t="shared" si="5"/>
        <v>0</v>
      </c>
      <c r="H10" s="93">
        <f t="shared" si="5"/>
        <v>1677.9</v>
      </c>
      <c r="I10" s="93">
        <f>I11</f>
        <v>0</v>
      </c>
      <c r="J10" s="17">
        <f t="shared" si="1"/>
        <v>1677.9</v>
      </c>
      <c r="K10" s="93">
        <f>K11</f>
        <v>0</v>
      </c>
      <c r="L10" s="17">
        <f t="shared" ref="L10:L73" si="6">J10+K10</f>
        <v>1677.9</v>
      </c>
      <c r="M10" s="93">
        <f>M11</f>
        <v>0</v>
      </c>
      <c r="N10" s="17">
        <f t="shared" ref="N10:N73" si="7">L10+M10</f>
        <v>1677.9</v>
      </c>
      <c r="O10" s="93">
        <f>O11</f>
        <v>0</v>
      </c>
      <c r="P10" s="17">
        <f t="shared" ref="P10:P60" si="8">N10+O10</f>
        <v>1677.9</v>
      </c>
    </row>
    <row r="11" spans="1:16" x14ac:dyDescent="0.3">
      <c r="A11" s="133" t="s">
        <v>69</v>
      </c>
      <c r="B11" s="16" t="s">
        <v>61</v>
      </c>
      <c r="C11" s="16" t="s">
        <v>66</v>
      </c>
      <c r="D11" s="6" t="s">
        <v>70</v>
      </c>
      <c r="E11" s="16" t="s">
        <v>64</v>
      </c>
      <c r="F11" s="93">
        <f>F12+F15</f>
        <v>1677.9</v>
      </c>
      <c r="G11" s="93">
        <f t="shared" ref="G11:H11" si="9">G12+G15</f>
        <v>0</v>
      </c>
      <c r="H11" s="93">
        <f t="shared" si="9"/>
        <v>1677.9</v>
      </c>
      <c r="I11" s="93">
        <f>I12+I15</f>
        <v>0</v>
      </c>
      <c r="J11" s="17">
        <f t="shared" si="1"/>
        <v>1677.9</v>
      </c>
      <c r="K11" s="93">
        <f>K12+K15</f>
        <v>0</v>
      </c>
      <c r="L11" s="17">
        <f t="shared" si="6"/>
        <v>1677.9</v>
      </c>
      <c r="M11" s="93">
        <f>M12+M15</f>
        <v>0</v>
      </c>
      <c r="N11" s="17">
        <f t="shared" si="7"/>
        <v>1677.9</v>
      </c>
      <c r="O11" s="93">
        <f>O12+O15</f>
        <v>0</v>
      </c>
      <c r="P11" s="17">
        <f t="shared" si="8"/>
        <v>1677.9</v>
      </c>
    </row>
    <row r="12" spans="1:16" ht="33" customHeight="1" x14ac:dyDescent="0.3">
      <c r="A12" s="133" t="s">
        <v>71</v>
      </c>
      <c r="B12" s="16" t="s">
        <v>61</v>
      </c>
      <c r="C12" s="16" t="s">
        <v>66</v>
      </c>
      <c r="D12" s="6" t="s">
        <v>72</v>
      </c>
      <c r="E12" s="16" t="s">
        <v>64</v>
      </c>
      <c r="F12" s="93">
        <f>F13</f>
        <v>1578.4</v>
      </c>
      <c r="G12" s="93">
        <f t="shared" ref="G12:H13" si="10">G13</f>
        <v>0</v>
      </c>
      <c r="H12" s="93">
        <f t="shared" si="10"/>
        <v>1578.4</v>
      </c>
      <c r="I12" s="93">
        <f>I13</f>
        <v>0</v>
      </c>
      <c r="J12" s="17">
        <f t="shared" si="1"/>
        <v>1578.4</v>
      </c>
      <c r="K12" s="93">
        <f>K13</f>
        <v>0</v>
      </c>
      <c r="L12" s="17">
        <f t="shared" si="6"/>
        <v>1578.4</v>
      </c>
      <c r="M12" s="93">
        <f>M13</f>
        <v>0</v>
      </c>
      <c r="N12" s="17">
        <f t="shared" si="7"/>
        <v>1578.4</v>
      </c>
      <c r="O12" s="93">
        <f>O13</f>
        <v>0</v>
      </c>
      <c r="P12" s="17">
        <f t="shared" si="8"/>
        <v>1578.4</v>
      </c>
    </row>
    <row r="13" spans="1:16" ht="77.25" customHeight="1" x14ac:dyDescent="0.3">
      <c r="A13" s="133" t="s">
        <v>73</v>
      </c>
      <c r="B13" s="16" t="s">
        <v>61</v>
      </c>
      <c r="C13" s="16" t="s">
        <v>66</v>
      </c>
      <c r="D13" s="6" t="s">
        <v>72</v>
      </c>
      <c r="E13" s="16">
        <v>100</v>
      </c>
      <c r="F13" s="93">
        <f>F14</f>
        <v>1578.4</v>
      </c>
      <c r="G13" s="93">
        <f t="shared" si="10"/>
        <v>0</v>
      </c>
      <c r="H13" s="93">
        <f t="shared" si="10"/>
        <v>1578.4</v>
      </c>
      <c r="I13" s="93">
        <f>I14</f>
        <v>0</v>
      </c>
      <c r="J13" s="17">
        <f t="shared" si="1"/>
        <v>1578.4</v>
      </c>
      <c r="K13" s="93">
        <f>K14</f>
        <v>0</v>
      </c>
      <c r="L13" s="17">
        <f t="shared" si="6"/>
        <v>1578.4</v>
      </c>
      <c r="M13" s="93">
        <f>M14</f>
        <v>0</v>
      </c>
      <c r="N13" s="17">
        <f t="shared" si="7"/>
        <v>1578.4</v>
      </c>
      <c r="O13" s="93">
        <f>O14</f>
        <v>0</v>
      </c>
      <c r="P13" s="17">
        <f t="shared" si="8"/>
        <v>1578.4</v>
      </c>
    </row>
    <row r="14" spans="1:16" ht="33" customHeight="1" x14ac:dyDescent="0.3">
      <c r="A14" s="133" t="s">
        <v>74</v>
      </c>
      <c r="B14" s="16" t="s">
        <v>61</v>
      </c>
      <c r="C14" s="16" t="s">
        <v>66</v>
      </c>
      <c r="D14" s="6" t="s">
        <v>72</v>
      </c>
      <c r="E14" s="16">
        <v>120</v>
      </c>
      <c r="F14" s="93">
        <v>1578.4</v>
      </c>
      <c r="G14" s="5"/>
      <c r="H14" s="17">
        <f>F14+G14</f>
        <v>1578.4</v>
      </c>
      <c r="I14" s="93"/>
      <c r="J14" s="17">
        <f t="shared" si="1"/>
        <v>1578.4</v>
      </c>
      <c r="K14" s="93"/>
      <c r="L14" s="17">
        <f t="shared" si="6"/>
        <v>1578.4</v>
      </c>
      <c r="M14" s="93"/>
      <c r="N14" s="17">
        <f t="shared" si="7"/>
        <v>1578.4</v>
      </c>
      <c r="O14" s="93"/>
      <c r="P14" s="17">
        <f t="shared" si="8"/>
        <v>1578.4</v>
      </c>
    </row>
    <row r="15" spans="1:16" ht="29.25" customHeight="1" x14ac:dyDescent="0.3">
      <c r="A15" s="133" t="s">
        <v>75</v>
      </c>
      <c r="B15" s="16" t="s">
        <v>61</v>
      </c>
      <c r="C15" s="16" t="s">
        <v>66</v>
      </c>
      <c r="D15" s="6" t="s">
        <v>76</v>
      </c>
      <c r="E15" s="16" t="s">
        <v>64</v>
      </c>
      <c r="F15" s="93">
        <f>F16</f>
        <v>99.5</v>
      </c>
      <c r="G15" s="93">
        <f t="shared" ref="G15:H16" si="11">G16</f>
        <v>0</v>
      </c>
      <c r="H15" s="93">
        <f t="shared" si="11"/>
        <v>99.5</v>
      </c>
      <c r="I15" s="93">
        <f>I16</f>
        <v>0</v>
      </c>
      <c r="J15" s="17">
        <f t="shared" si="1"/>
        <v>99.5</v>
      </c>
      <c r="K15" s="93">
        <f>K16</f>
        <v>0</v>
      </c>
      <c r="L15" s="17">
        <f t="shared" si="6"/>
        <v>99.5</v>
      </c>
      <c r="M15" s="93">
        <f>M16</f>
        <v>0</v>
      </c>
      <c r="N15" s="17">
        <f t="shared" si="7"/>
        <v>99.5</v>
      </c>
      <c r="O15" s="93">
        <f>O16</f>
        <v>0</v>
      </c>
      <c r="P15" s="17">
        <f t="shared" si="8"/>
        <v>99.5</v>
      </c>
    </row>
    <row r="16" spans="1:16" ht="75" x14ac:dyDescent="0.3">
      <c r="A16" s="133" t="s">
        <v>73</v>
      </c>
      <c r="B16" s="16" t="s">
        <v>61</v>
      </c>
      <c r="C16" s="16" t="s">
        <v>66</v>
      </c>
      <c r="D16" s="6" t="s">
        <v>76</v>
      </c>
      <c r="E16" s="16">
        <v>100</v>
      </c>
      <c r="F16" s="93">
        <f>F17</f>
        <v>99.5</v>
      </c>
      <c r="G16" s="93">
        <f t="shared" si="11"/>
        <v>0</v>
      </c>
      <c r="H16" s="93">
        <f t="shared" si="11"/>
        <v>99.5</v>
      </c>
      <c r="I16" s="93">
        <f>I17</f>
        <v>0</v>
      </c>
      <c r="J16" s="17">
        <f t="shared" si="1"/>
        <v>99.5</v>
      </c>
      <c r="K16" s="93">
        <f>K17</f>
        <v>0</v>
      </c>
      <c r="L16" s="17">
        <f t="shared" si="6"/>
        <v>99.5</v>
      </c>
      <c r="M16" s="93">
        <f>M17</f>
        <v>0</v>
      </c>
      <c r="N16" s="17">
        <f t="shared" si="7"/>
        <v>99.5</v>
      </c>
      <c r="O16" s="93">
        <f>O17</f>
        <v>0</v>
      </c>
      <c r="P16" s="17">
        <f t="shared" si="8"/>
        <v>99.5</v>
      </c>
    </row>
    <row r="17" spans="1:16" ht="30" x14ac:dyDescent="0.3">
      <c r="A17" s="133" t="s">
        <v>74</v>
      </c>
      <c r="B17" s="16" t="s">
        <v>61</v>
      </c>
      <c r="C17" s="16" t="s">
        <v>66</v>
      </c>
      <c r="D17" s="6" t="s">
        <v>76</v>
      </c>
      <c r="E17" s="16">
        <v>120</v>
      </c>
      <c r="F17" s="93">
        <v>99.5</v>
      </c>
      <c r="G17" s="5"/>
      <c r="H17" s="17">
        <f t="shared" ref="H17:H71" si="12">F17+G17</f>
        <v>99.5</v>
      </c>
      <c r="I17" s="93"/>
      <c r="J17" s="17">
        <f t="shared" si="1"/>
        <v>99.5</v>
      </c>
      <c r="K17" s="93"/>
      <c r="L17" s="17">
        <f t="shared" si="6"/>
        <v>99.5</v>
      </c>
      <c r="M17" s="93"/>
      <c r="N17" s="17">
        <f t="shared" si="7"/>
        <v>99.5</v>
      </c>
      <c r="O17" s="93"/>
      <c r="P17" s="17">
        <f t="shared" si="8"/>
        <v>99.5</v>
      </c>
    </row>
    <row r="18" spans="1:16" ht="53.45" customHeight="1" x14ac:dyDescent="0.3">
      <c r="A18" s="133" t="s">
        <v>77</v>
      </c>
      <c r="B18" s="16" t="s">
        <v>61</v>
      </c>
      <c r="C18" s="16" t="s">
        <v>78</v>
      </c>
      <c r="D18" s="6" t="s">
        <v>63</v>
      </c>
      <c r="E18" s="16" t="s">
        <v>64</v>
      </c>
      <c r="F18" s="93">
        <f t="shared" ref="F18:O19" si="13">F19</f>
        <v>4779.5</v>
      </c>
      <c r="G18" s="93">
        <f t="shared" si="13"/>
        <v>0</v>
      </c>
      <c r="H18" s="93">
        <f t="shared" si="13"/>
        <v>4779.5</v>
      </c>
      <c r="I18" s="93">
        <f t="shared" si="13"/>
        <v>0</v>
      </c>
      <c r="J18" s="17">
        <f t="shared" si="1"/>
        <v>4779.5</v>
      </c>
      <c r="K18" s="93">
        <f t="shared" si="13"/>
        <v>0</v>
      </c>
      <c r="L18" s="17">
        <f t="shared" si="6"/>
        <v>4779.5</v>
      </c>
      <c r="M18" s="93">
        <f t="shared" si="13"/>
        <v>0</v>
      </c>
      <c r="N18" s="17">
        <f t="shared" si="7"/>
        <v>4779.5</v>
      </c>
      <c r="O18" s="93">
        <f t="shared" si="13"/>
        <v>0</v>
      </c>
      <c r="P18" s="17">
        <f t="shared" si="8"/>
        <v>4779.5</v>
      </c>
    </row>
    <row r="19" spans="1:16" ht="31.15" customHeight="1" x14ac:dyDescent="0.3">
      <c r="A19" s="133" t="s">
        <v>79</v>
      </c>
      <c r="B19" s="16" t="s">
        <v>61</v>
      </c>
      <c r="C19" s="16" t="s">
        <v>78</v>
      </c>
      <c r="D19" s="6" t="s">
        <v>80</v>
      </c>
      <c r="E19" s="16" t="s">
        <v>64</v>
      </c>
      <c r="F19" s="93">
        <f t="shared" si="13"/>
        <v>4779.5</v>
      </c>
      <c r="G19" s="93">
        <f t="shared" si="13"/>
        <v>0</v>
      </c>
      <c r="H19" s="93">
        <f t="shared" si="13"/>
        <v>4779.5</v>
      </c>
      <c r="I19" s="93">
        <f t="shared" si="13"/>
        <v>0</v>
      </c>
      <c r="J19" s="17">
        <f t="shared" si="1"/>
        <v>4779.5</v>
      </c>
      <c r="K19" s="93">
        <f t="shared" si="13"/>
        <v>0</v>
      </c>
      <c r="L19" s="17">
        <f t="shared" si="6"/>
        <v>4779.5</v>
      </c>
      <c r="M19" s="93">
        <f t="shared" si="13"/>
        <v>0</v>
      </c>
      <c r="N19" s="17">
        <f t="shared" si="7"/>
        <v>4779.5</v>
      </c>
      <c r="O19" s="93">
        <f t="shared" si="13"/>
        <v>0</v>
      </c>
      <c r="P19" s="17">
        <f t="shared" si="8"/>
        <v>4779.5</v>
      </c>
    </row>
    <row r="20" spans="1:16" ht="30" x14ac:dyDescent="0.3">
      <c r="A20" s="133" t="s">
        <v>81</v>
      </c>
      <c r="B20" s="16" t="s">
        <v>61</v>
      </c>
      <c r="C20" s="16" t="s">
        <v>78</v>
      </c>
      <c r="D20" s="6" t="s">
        <v>82</v>
      </c>
      <c r="E20" s="16" t="s">
        <v>64</v>
      </c>
      <c r="F20" s="93">
        <f>F21+F24</f>
        <v>4779.5</v>
      </c>
      <c r="G20" s="93">
        <f t="shared" ref="G20:H20" si="14">G21+G24</f>
        <v>0</v>
      </c>
      <c r="H20" s="93">
        <f t="shared" si="14"/>
        <v>4779.5</v>
      </c>
      <c r="I20" s="93">
        <f>I21+I24</f>
        <v>0</v>
      </c>
      <c r="J20" s="17">
        <f t="shared" si="1"/>
        <v>4779.5</v>
      </c>
      <c r="K20" s="93">
        <f>K21+K24</f>
        <v>0</v>
      </c>
      <c r="L20" s="17">
        <f t="shared" si="6"/>
        <v>4779.5</v>
      </c>
      <c r="M20" s="93">
        <f>M21+M24</f>
        <v>0</v>
      </c>
      <c r="N20" s="17">
        <f t="shared" si="7"/>
        <v>4779.5</v>
      </c>
      <c r="O20" s="93">
        <f>O21+O24</f>
        <v>0</v>
      </c>
      <c r="P20" s="17">
        <f t="shared" si="8"/>
        <v>4779.5</v>
      </c>
    </row>
    <row r="21" spans="1:16" ht="30" x14ac:dyDescent="0.3">
      <c r="A21" s="133" t="s">
        <v>71</v>
      </c>
      <c r="B21" s="16" t="s">
        <v>61</v>
      </c>
      <c r="C21" s="16" t="s">
        <v>78</v>
      </c>
      <c r="D21" s="6" t="s">
        <v>83</v>
      </c>
      <c r="E21" s="16" t="s">
        <v>64</v>
      </c>
      <c r="F21" s="93">
        <f>F22</f>
        <v>3793.9</v>
      </c>
      <c r="G21" s="93">
        <f t="shared" ref="G21:H22" si="15">G22</f>
        <v>0</v>
      </c>
      <c r="H21" s="93">
        <f t="shared" si="15"/>
        <v>3793.9</v>
      </c>
      <c r="I21" s="93">
        <f>I22</f>
        <v>0</v>
      </c>
      <c r="J21" s="17">
        <f t="shared" si="1"/>
        <v>3793.9</v>
      </c>
      <c r="K21" s="93">
        <f>K22</f>
        <v>0</v>
      </c>
      <c r="L21" s="17">
        <f t="shared" si="6"/>
        <v>3793.9</v>
      </c>
      <c r="M21" s="93">
        <f>M22</f>
        <v>0</v>
      </c>
      <c r="N21" s="17">
        <f t="shared" si="7"/>
        <v>3793.9</v>
      </c>
      <c r="O21" s="93">
        <f>O22</f>
        <v>0</v>
      </c>
      <c r="P21" s="17">
        <f t="shared" si="8"/>
        <v>3793.9</v>
      </c>
    </row>
    <row r="22" spans="1:16" ht="75" x14ac:dyDescent="0.3">
      <c r="A22" s="133" t="s">
        <v>73</v>
      </c>
      <c r="B22" s="16" t="s">
        <v>61</v>
      </c>
      <c r="C22" s="16" t="s">
        <v>78</v>
      </c>
      <c r="D22" s="6" t="s">
        <v>83</v>
      </c>
      <c r="E22" s="16">
        <v>100</v>
      </c>
      <c r="F22" s="93">
        <f>F23</f>
        <v>3793.9</v>
      </c>
      <c r="G22" s="93">
        <f t="shared" si="15"/>
        <v>0</v>
      </c>
      <c r="H22" s="93">
        <f t="shared" si="15"/>
        <v>3793.9</v>
      </c>
      <c r="I22" s="93">
        <f>I23</f>
        <v>0</v>
      </c>
      <c r="J22" s="17">
        <f t="shared" si="1"/>
        <v>3793.9</v>
      </c>
      <c r="K22" s="93">
        <f>K23</f>
        <v>0</v>
      </c>
      <c r="L22" s="17">
        <f t="shared" si="6"/>
        <v>3793.9</v>
      </c>
      <c r="M22" s="93">
        <f>M23</f>
        <v>0</v>
      </c>
      <c r="N22" s="17">
        <f t="shared" si="7"/>
        <v>3793.9</v>
      </c>
      <c r="O22" s="93">
        <f>O23</f>
        <v>0</v>
      </c>
      <c r="P22" s="17">
        <f t="shared" si="8"/>
        <v>3793.9</v>
      </c>
    </row>
    <row r="23" spans="1:16" ht="30" x14ac:dyDescent="0.3">
      <c r="A23" s="133" t="s">
        <v>74</v>
      </c>
      <c r="B23" s="16" t="s">
        <v>61</v>
      </c>
      <c r="C23" s="16" t="s">
        <v>78</v>
      </c>
      <c r="D23" s="6" t="s">
        <v>83</v>
      </c>
      <c r="E23" s="16">
        <v>120</v>
      </c>
      <c r="F23" s="93">
        <v>3793.9</v>
      </c>
      <c r="G23" s="5"/>
      <c r="H23" s="17">
        <f t="shared" si="12"/>
        <v>3793.9</v>
      </c>
      <c r="I23" s="93"/>
      <c r="J23" s="17">
        <f t="shared" si="1"/>
        <v>3793.9</v>
      </c>
      <c r="K23" s="93"/>
      <c r="L23" s="17">
        <f t="shared" si="6"/>
        <v>3793.9</v>
      </c>
      <c r="M23" s="93"/>
      <c r="N23" s="17">
        <f t="shared" si="7"/>
        <v>3793.9</v>
      </c>
      <c r="O23" s="93"/>
      <c r="P23" s="17">
        <f t="shared" si="8"/>
        <v>3793.9</v>
      </c>
    </row>
    <row r="24" spans="1:16" ht="30" x14ac:dyDescent="0.3">
      <c r="A24" s="133" t="s">
        <v>75</v>
      </c>
      <c r="B24" s="16" t="s">
        <v>61</v>
      </c>
      <c r="C24" s="16" t="s">
        <v>78</v>
      </c>
      <c r="D24" s="6" t="s">
        <v>84</v>
      </c>
      <c r="E24" s="16" t="s">
        <v>64</v>
      </c>
      <c r="F24" s="93">
        <f>F25+F27</f>
        <v>985.6</v>
      </c>
      <c r="G24" s="93">
        <f t="shared" ref="G24:H24" si="16">G25+G27</f>
        <v>0</v>
      </c>
      <c r="H24" s="93">
        <f t="shared" si="16"/>
        <v>985.6</v>
      </c>
      <c r="I24" s="93">
        <f>I25+I27</f>
        <v>0</v>
      </c>
      <c r="J24" s="17">
        <f t="shared" si="1"/>
        <v>985.6</v>
      </c>
      <c r="K24" s="93">
        <f>K25+K27</f>
        <v>0</v>
      </c>
      <c r="L24" s="17">
        <f t="shared" si="6"/>
        <v>985.6</v>
      </c>
      <c r="M24" s="93">
        <f>M25+M27</f>
        <v>0</v>
      </c>
      <c r="N24" s="17">
        <f t="shared" si="7"/>
        <v>985.6</v>
      </c>
      <c r="O24" s="93">
        <f>O25+O27</f>
        <v>0</v>
      </c>
      <c r="P24" s="17">
        <f t="shared" si="8"/>
        <v>985.6</v>
      </c>
    </row>
    <row r="25" spans="1:16" ht="30" x14ac:dyDescent="0.3">
      <c r="A25" s="133" t="s">
        <v>85</v>
      </c>
      <c r="B25" s="16" t="s">
        <v>61</v>
      </c>
      <c r="C25" s="16" t="s">
        <v>78</v>
      </c>
      <c r="D25" s="6" t="s">
        <v>84</v>
      </c>
      <c r="E25" s="16">
        <v>200</v>
      </c>
      <c r="F25" s="93">
        <f>F26</f>
        <v>977.6</v>
      </c>
      <c r="G25" s="93">
        <f t="shared" ref="G25:H25" si="17">G26</f>
        <v>0</v>
      </c>
      <c r="H25" s="93">
        <f t="shared" si="17"/>
        <v>977.6</v>
      </c>
      <c r="I25" s="93">
        <f>I26</f>
        <v>0</v>
      </c>
      <c r="J25" s="17">
        <f t="shared" si="1"/>
        <v>977.6</v>
      </c>
      <c r="K25" s="93">
        <f>K26</f>
        <v>0</v>
      </c>
      <c r="L25" s="17">
        <f t="shared" si="6"/>
        <v>977.6</v>
      </c>
      <c r="M25" s="93">
        <f>M26</f>
        <v>0</v>
      </c>
      <c r="N25" s="17">
        <f t="shared" si="7"/>
        <v>977.6</v>
      </c>
      <c r="O25" s="93">
        <f>O26</f>
        <v>0</v>
      </c>
      <c r="P25" s="17">
        <f t="shared" si="8"/>
        <v>977.6</v>
      </c>
    </row>
    <row r="26" spans="1:16" ht="31.5" customHeight="1" x14ac:dyDescent="0.3">
      <c r="A26" s="133" t="s">
        <v>86</v>
      </c>
      <c r="B26" s="16" t="s">
        <v>61</v>
      </c>
      <c r="C26" s="16" t="s">
        <v>78</v>
      </c>
      <c r="D26" s="6" t="s">
        <v>84</v>
      </c>
      <c r="E26" s="16">
        <v>240</v>
      </c>
      <c r="F26" s="93">
        <v>977.6</v>
      </c>
      <c r="G26" s="5"/>
      <c r="H26" s="17">
        <f t="shared" si="12"/>
        <v>977.6</v>
      </c>
      <c r="I26" s="93"/>
      <c r="J26" s="17">
        <f t="shared" si="1"/>
        <v>977.6</v>
      </c>
      <c r="K26" s="93"/>
      <c r="L26" s="17">
        <f t="shared" si="6"/>
        <v>977.6</v>
      </c>
      <c r="M26" s="93"/>
      <c r="N26" s="17">
        <f t="shared" si="7"/>
        <v>977.6</v>
      </c>
      <c r="O26" s="93"/>
      <c r="P26" s="17">
        <f t="shared" si="8"/>
        <v>977.6</v>
      </c>
    </row>
    <row r="27" spans="1:16" x14ac:dyDescent="0.3">
      <c r="A27" s="133" t="s">
        <v>87</v>
      </c>
      <c r="B27" s="16" t="s">
        <v>61</v>
      </c>
      <c r="C27" s="16" t="s">
        <v>78</v>
      </c>
      <c r="D27" s="6" t="s">
        <v>84</v>
      </c>
      <c r="E27" s="16">
        <v>800</v>
      </c>
      <c r="F27" s="93">
        <f>F28</f>
        <v>8</v>
      </c>
      <c r="G27" s="93">
        <f t="shared" ref="G27:H27" si="18">G28</f>
        <v>0</v>
      </c>
      <c r="H27" s="93">
        <f t="shared" si="18"/>
        <v>8</v>
      </c>
      <c r="I27" s="93">
        <f>I28</f>
        <v>0</v>
      </c>
      <c r="J27" s="17">
        <f t="shared" si="1"/>
        <v>8</v>
      </c>
      <c r="K27" s="93">
        <f>K28</f>
        <v>0</v>
      </c>
      <c r="L27" s="17">
        <f t="shared" si="6"/>
        <v>8</v>
      </c>
      <c r="M27" s="93">
        <f>M28</f>
        <v>0</v>
      </c>
      <c r="N27" s="17">
        <f t="shared" si="7"/>
        <v>8</v>
      </c>
      <c r="O27" s="93">
        <f>O28</f>
        <v>0</v>
      </c>
      <c r="P27" s="17">
        <f t="shared" si="8"/>
        <v>8</v>
      </c>
    </row>
    <row r="28" spans="1:16" x14ac:dyDescent="0.3">
      <c r="A28" s="133" t="s">
        <v>88</v>
      </c>
      <c r="B28" s="16" t="s">
        <v>61</v>
      </c>
      <c r="C28" s="16" t="s">
        <v>78</v>
      </c>
      <c r="D28" s="6" t="s">
        <v>84</v>
      </c>
      <c r="E28" s="16">
        <v>850</v>
      </c>
      <c r="F28" s="93">
        <v>8</v>
      </c>
      <c r="G28" s="5"/>
      <c r="H28" s="17">
        <f t="shared" si="12"/>
        <v>8</v>
      </c>
      <c r="I28" s="93"/>
      <c r="J28" s="17">
        <f t="shared" si="1"/>
        <v>8</v>
      </c>
      <c r="K28" s="93"/>
      <c r="L28" s="17">
        <f t="shared" si="6"/>
        <v>8</v>
      </c>
      <c r="M28" s="93"/>
      <c r="N28" s="17">
        <f t="shared" si="7"/>
        <v>8</v>
      </c>
      <c r="O28" s="93"/>
      <c r="P28" s="17">
        <f t="shared" si="8"/>
        <v>8</v>
      </c>
    </row>
    <row r="29" spans="1:16" ht="44.25" customHeight="1" x14ac:dyDescent="0.3">
      <c r="A29" s="133" t="s">
        <v>89</v>
      </c>
      <c r="B29" s="16" t="s">
        <v>61</v>
      </c>
      <c r="C29" s="16" t="s">
        <v>90</v>
      </c>
      <c r="D29" s="6" t="s">
        <v>63</v>
      </c>
      <c r="E29" s="16" t="s">
        <v>64</v>
      </c>
      <c r="F29" s="93">
        <f>F30</f>
        <v>44855.9</v>
      </c>
      <c r="G29" s="93">
        <f t="shared" ref="G29:H30" si="19">G30</f>
        <v>0</v>
      </c>
      <c r="H29" s="93">
        <f t="shared" si="19"/>
        <v>44855.9</v>
      </c>
      <c r="I29" s="93">
        <f>I30</f>
        <v>1770</v>
      </c>
      <c r="J29" s="17">
        <f t="shared" si="1"/>
        <v>46625.9</v>
      </c>
      <c r="K29" s="93">
        <f>K30</f>
        <v>-3209.6</v>
      </c>
      <c r="L29" s="17">
        <f t="shared" si="6"/>
        <v>43416.3</v>
      </c>
      <c r="M29" s="93">
        <f>M30</f>
        <v>100</v>
      </c>
      <c r="N29" s="17">
        <f t="shared" si="7"/>
        <v>43516.3</v>
      </c>
      <c r="O29" s="93">
        <f>O30</f>
        <v>600</v>
      </c>
      <c r="P29" s="17">
        <f t="shared" si="8"/>
        <v>44116.3</v>
      </c>
    </row>
    <row r="30" spans="1:16" ht="45" x14ac:dyDescent="0.3">
      <c r="A30" s="133" t="s">
        <v>67</v>
      </c>
      <c r="B30" s="16" t="s">
        <v>61</v>
      </c>
      <c r="C30" s="16" t="s">
        <v>90</v>
      </c>
      <c r="D30" s="6" t="s">
        <v>91</v>
      </c>
      <c r="E30" s="16" t="s">
        <v>64</v>
      </c>
      <c r="F30" s="93">
        <f>F31</f>
        <v>44855.9</v>
      </c>
      <c r="G30" s="93">
        <f t="shared" si="19"/>
        <v>0</v>
      </c>
      <c r="H30" s="93">
        <f t="shared" si="19"/>
        <v>44855.9</v>
      </c>
      <c r="I30" s="93">
        <f>I31</f>
        <v>1770</v>
      </c>
      <c r="J30" s="17">
        <f t="shared" si="1"/>
        <v>46625.9</v>
      </c>
      <c r="K30" s="93">
        <f>K31</f>
        <v>-3209.6</v>
      </c>
      <c r="L30" s="17">
        <f t="shared" si="6"/>
        <v>43416.3</v>
      </c>
      <c r="M30" s="93">
        <f>M31</f>
        <v>100</v>
      </c>
      <c r="N30" s="17">
        <f t="shared" si="7"/>
        <v>43516.3</v>
      </c>
      <c r="O30" s="93">
        <f>O31</f>
        <v>600</v>
      </c>
      <c r="P30" s="17">
        <f t="shared" si="8"/>
        <v>44116.3</v>
      </c>
    </row>
    <row r="31" spans="1:16" ht="30" x14ac:dyDescent="0.3">
      <c r="A31" s="133" t="s">
        <v>557</v>
      </c>
      <c r="B31" s="16" t="s">
        <v>61</v>
      </c>
      <c r="C31" s="16" t="s">
        <v>90</v>
      </c>
      <c r="D31" s="6" t="s">
        <v>92</v>
      </c>
      <c r="E31" s="16" t="s">
        <v>64</v>
      </c>
      <c r="F31" s="93">
        <f>F32+F35</f>
        <v>44855.9</v>
      </c>
      <c r="G31" s="93">
        <f t="shared" ref="G31:H31" si="20">G32+G35</f>
        <v>0</v>
      </c>
      <c r="H31" s="93">
        <f t="shared" si="20"/>
        <v>44855.9</v>
      </c>
      <c r="I31" s="93">
        <f>I32+I35</f>
        <v>1770</v>
      </c>
      <c r="J31" s="17">
        <f t="shared" si="1"/>
        <v>46625.9</v>
      </c>
      <c r="K31" s="93">
        <f>K32+K35</f>
        <v>-3209.6</v>
      </c>
      <c r="L31" s="17">
        <f t="shared" si="6"/>
        <v>43416.3</v>
      </c>
      <c r="M31" s="93">
        <f>M32+M35</f>
        <v>100</v>
      </c>
      <c r="N31" s="17">
        <f t="shared" si="7"/>
        <v>43516.3</v>
      </c>
      <c r="O31" s="93">
        <f>O32+O35</f>
        <v>600</v>
      </c>
      <c r="P31" s="17">
        <f t="shared" si="8"/>
        <v>44116.3</v>
      </c>
    </row>
    <row r="32" spans="1:16" ht="30" x14ac:dyDescent="0.3">
      <c r="A32" s="133" t="s">
        <v>71</v>
      </c>
      <c r="B32" s="16" t="s">
        <v>61</v>
      </c>
      <c r="C32" s="16" t="s">
        <v>90</v>
      </c>
      <c r="D32" s="6" t="s">
        <v>93</v>
      </c>
      <c r="E32" s="16" t="s">
        <v>64</v>
      </c>
      <c r="F32" s="93">
        <f>F33</f>
        <v>38580</v>
      </c>
      <c r="G32" s="93">
        <f t="shared" ref="G32:H33" si="21">G33</f>
        <v>0</v>
      </c>
      <c r="H32" s="93">
        <f t="shared" si="21"/>
        <v>38580</v>
      </c>
      <c r="I32" s="93">
        <f>I33</f>
        <v>0</v>
      </c>
      <c r="J32" s="17">
        <f t="shared" si="1"/>
        <v>38580</v>
      </c>
      <c r="K32" s="93">
        <f>K33</f>
        <v>-3209.6</v>
      </c>
      <c r="L32" s="17">
        <f t="shared" si="6"/>
        <v>35370.400000000001</v>
      </c>
      <c r="M32" s="93">
        <f>M33</f>
        <v>0</v>
      </c>
      <c r="N32" s="17">
        <f t="shared" si="7"/>
        <v>35370.400000000001</v>
      </c>
      <c r="O32" s="93">
        <f>O33</f>
        <v>0</v>
      </c>
      <c r="P32" s="17">
        <f t="shared" si="8"/>
        <v>35370.400000000001</v>
      </c>
    </row>
    <row r="33" spans="1:16" ht="75" customHeight="1" x14ac:dyDescent="0.3">
      <c r="A33" s="133" t="s">
        <v>73</v>
      </c>
      <c r="B33" s="16" t="s">
        <v>61</v>
      </c>
      <c r="C33" s="16" t="s">
        <v>90</v>
      </c>
      <c r="D33" s="6" t="s">
        <v>93</v>
      </c>
      <c r="E33" s="16">
        <v>100</v>
      </c>
      <c r="F33" s="93">
        <f>F34</f>
        <v>38580</v>
      </c>
      <c r="G33" s="93">
        <f t="shared" si="21"/>
        <v>0</v>
      </c>
      <c r="H33" s="93">
        <f t="shared" si="21"/>
        <v>38580</v>
      </c>
      <c r="I33" s="93">
        <f>I34</f>
        <v>0</v>
      </c>
      <c r="J33" s="17">
        <f t="shared" si="1"/>
        <v>38580</v>
      </c>
      <c r="K33" s="93">
        <f>K34</f>
        <v>-3209.6</v>
      </c>
      <c r="L33" s="17">
        <f t="shared" si="6"/>
        <v>35370.400000000001</v>
      </c>
      <c r="M33" s="93">
        <f>M34</f>
        <v>0</v>
      </c>
      <c r="N33" s="17">
        <f t="shared" si="7"/>
        <v>35370.400000000001</v>
      </c>
      <c r="O33" s="93">
        <f>O34</f>
        <v>0</v>
      </c>
      <c r="P33" s="17">
        <f t="shared" si="8"/>
        <v>35370.400000000001</v>
      </c>
    </row>
    <row r="34" spans="1:16" ht="30" x14ac:dyDescent="0.3">
      <c r="A34" s="133" t="s">
        <v>74</v>
      </c>
      <c r="B34" s="16" t="s">
        <v>61</v>
      </c>
      <c r="C34" s="16" t="s">
        <v>90</v>
      </c>
      <c r="D34" s="6" t="s">
        <v>93</v>
      </c>
      <c r="E34" s="16">
        <v>120</v>
      </c>
      <c r="F34" s="93">
        <v>38580</v>
      </c>
      <c r="G34" s="5"/>
      <c r="H34" s="17">
        <f t="shared" si="12"/>
        <v>38580</v>
      </c>
      <c r="I34" s="93"/>
      <c r="J34" s="17">
        <f t="shared" si="1"/>
        <v>38580</v>
      </c>
      <c r="K34" s="93">
        <v>-3209.6</v>
      </c>
      <c r="L34" s="17">
        <f t="shared" si="6"/>
        <v>35370.400000000001</v>
      </c>
      <c r="M34" s="93"/>
      <c r="N34" s="17">
        <f t="shared" si="7"/>
        <v>35370.400000000001</v>
      </c>
      <c r="O34" s="93"/>
      <c r="P34" s="17">
        <f t="shared" si="8"/>
        <v>35370.400000000001</v>
      </c>
    </row>
    <row r="35" spans="1:16" ht="30" x14ac:dyDescent="0.3">
      <c r="A35" s="133" t="s">
        <v>75</v>
      </c>
      <c r="B35" s="16" t="s">
        <v>61</v>
      </c>
      <c r="C35" s="16" t="s">
        <v>90</v>
      </c>
      <c r="D35" s="6" t="s">
        <v>94</v>
      </c>
      <c r="E35" s="16" t="s">
        <v>64</v>
      </c>
      <c r="F35" s="93">
        <f>F36+F38+F40</f>
        <v>6275.9</v>
      </c>
      <c r="G35" s="93">
        <f t="shared" ref="G35:H35" si="22">G36+G38+G40</f>
        <v>0</v>
      </c>
      <c r="H35" s="93">
        <f t="shared" si="22"/>
        <v>6275.9</v>
      </c>
      <c r="I35" s="93">
        <f>I36+I38+I40</f>
        <v>1770</v>
      </c>
      <c r="J35" s="17">
        <f t="shared" si="1"/>
        <v>8045.9</v>
      </c>
      <c r="K35" s="93">
        <f>K36+K38+K40</f>
        <v>0</v>
      </c>
      <c r="L35" s="17">
        <f t="shared" si="6"/>
        <v>8045.9</v>
      </c>
      <c r="M35" s="93">
        <f>M36+M38+M40</f>
        <v>100</v>
      </c>
      <c r="N35" s="17">
        <f t="shared" si="7"/>
        <v>8145.9</v>
      </c>
      <c r="O35" s="93">
        <f>O36+O38+O40</f>
        <v>600</v>
      </c>
      <c r="P35" s="17">
        <f t="shared" si="8"/>
        <v>8745.9</v>
      </c>
    </row>
    <row r="36" spans="1:16" ht="75" x14ac:dyDescent="0.3">
      <c r="A36" s="133" t="s">
        <v>73</v>
      </c>
      <c r="B36" s="16" t="s">
        <v>61</v>
      </c>
      <c r="C36" s="16" t="s">
        <v>90</v>
      </c>
      <c r="D36" s="6" t="s">
        <v>94</v>
      </c>
      <c r="E36" s="16">
        <v>100</v>
      </c>
      <c r="F36" s="93">
        <f>F37</f>
        <v>120</v>
      </c>
      <c r="G36" s="93">
        <f t="shared" ref="G36:H36" si="23">G37</f>
        <v>0</v>
      </c>
      <c r="H36" s="93">
        <f t="shared" si="23"/>
        <v>120</v>
      </c>
      <c r="I36" s="93">
        <f>I37</f>
        <v>0</v>
      </c>
      <c r="J36" s="17">
        <f t="shared" si="1"/>
        <v>120</v>
      </c>
      <c r="K36" s="93">
        <f>K37</f>
        <v>0</v>
      </c>
      <c r="L36" s="17">
        <f t="shared" si="6"/>
        <v>120</v>
      </c>
      <c r="M36" s="93">
        <f>M37</f>
        <v>0</v>
      </c>
      <c r="N36" s="17">
        <f t="shared" si="7"/>
        <v>120</v>
      </c>
      <c r="O36" s="93">
        <f>O37</f>
        <v>0</v>
      </c>
      <c r="P36" s="17">
        <f t="shared" si="8"/>
        <v>120</v>
      </c>
    </row>
    <row r="37" spans="1:16" ht="30" x14ac:dyDescent="0.3">
      <c r="A37" s="133" t="s">
        <v>74</v>
      </c>
      <c r="B37" s="16" t="s">
        <v>61</v>
      </c>
      <c r="C37" s="16" t="s">
        <v>90</v>
      </c>
      <c r="D37" s="6" t="s">
        <v>94</v>
      </c>
      <c r="E37" s="16">
        <v>120</v>
      </c>
      <c r="F37" s="93">
        <v>120</v>
      </c>
      <c r="G37" s="5"/>
      <c r="H37" s="17">
        <f t="shared" si="12"/>
        <v>120</v>
      </c>
      <c r="I37" s="93"/>
      <c r="J37" s="17">
        <f t="shared" si="1"/>
        <v>120</v>
      </c>
      <c r="K37" s="93"/>
      <c r="L37" s="17">
        <f t="shared" si="6"/>
        <v>120</v>
      </c>
      <c r="M37" s="93"/>
      <c r="N37" s="17">
        <f t="shared" si="7"/>
        <v>120</v>
      </c>
      <c r="O37" s="93"/>
      <c r="P37" s="17">
        <f t="shared" si="8"/>
        <v>120</v>
      </c>
    </row>
    <row r="38" spans="1:16" ht="30" x14ac:dyDescent="0.3">
      <c r="A38" s="133" t="s">
        <v>85</v>
      </c>
      <c r="B38" s="16" t="s">
        <v>61</v>
      </c>
      <c r="C38" s="16" t="s">
        <v>90</v>
      </c>
      <c r="D38" s="6" t="s">
        <v>94</v>
      </c>
      <c r="E38" s="16">
        <v>200</v>
      </c>
      <c r="F38" s="93">
        <f>F39</f>
        <v>5779</v>
      </c>
      <c r="G38" s="93">
        <f t="shared" ref="G38:H38" si="24">G39</f>
        <v>0</v>
      </c>
      <c r="H38" s="93">
        <f t="shared" si="24"/>
        <v>5779</v>
      </c>
      <c r="I38" s="93">
        <f>I39</f>
        <v>1370</v>
      </c>
      <c r="J38" s="17">
        <f t="shared" si="1"/>
        <v>7149</v>
      </c>
      <c r="K38" s="93">
        <f>K39</f>
        <v>0</v>
      </c>
      <c r="L38" s="17">
        <f t="shared" si="6"/>
        <v>7149</v>
      </c>
      <c r="M38" s="93">
        <f>M39</f>
        <v>100</v>
      </c>
      <c r="N38" s="17">
        <f t="shared" si="7"/>
        <v>7249</v>
      </c>
      <c r="O38" s="93">
        <f>O39</f>
        <v>400</v>
      </c>
      <c r="P38" s="17">
        <f t="shared" si="8"/>
        <v>7649</v>
      </c>
    </row>
    <row r="39" spans="1:16" ht="32.25" customHeight="1" x14ac:dyDescent="0.3">
      <c r="A39" s="133" t="s">
        <v>86</v>
      </c>
      <c r="B39" s="16" t="s">
        <v>61</v>
      </c>
      <c r="C39" s="16" t="s">
        <v>90</v>
      </c>
      <c r="D39" s="6" t="s">
        <v>94</v>
      </c>
      <c r="E39" s="16">
        <v>240</v>
      </c>
      <c r="F39" s="93">
        <v>5779</v>
      </c>
      <c r="G39" s="5"/>
      <c r="H39" s="17">
        <f t="shared" si="12"/>
        <v>5779</v>
      </c>
      <c r="I39" s="93">
        <v>1370</v>
      </c>
      <c r="J39" s="17">
        <f t="shared" si="1"/>
        <v>7149</v>
      </c>
      <c r="K39" s="93"/>
      <c r="L39" s="17">
        <f t="shared" si="6"/>
        <v>7149</v>
      </c>
      <c r="M39" s="93">
        <v>100</v>
      </c>
      <c r="N39" s="17">
        <f t="shared" si="7"/>
        <v>7249</v>
      </c>
      <c r="O39" s="93">
        <v>400</v>
      </c>
      <c r="P39" s="17">
        <f t="shared" si="8"/>
        <v>7649</v>
      </c>
    </row>
    <row r="40" spans="1:16" x14ac:dyDescent="0.3">
      <c r="A40" s="133" t="s">
        <v>87</v>
      </c>
      <c r="B40" s="16" t="s">
        <v>61</v>
      </c>
      <c r="C40" s="16" t="s">
        <v>90</v>
      </c>
      <c r="D40" s="6" t="s">
        <v>94</v>
      </c>
      <c r="E40" s="16">
        <v>800</v>
      </c>
      <c r="F40" s="93">
        <f>F41</f>
        <v>376.9</v>
      </c>
      <c r="G40" s="93">
        <f t="shared" ref="G40:H40" si="25">G41</f>
        <v>0</v>
      </c>
      <c r="H40" s="93">
        <f t="shared" si="25"/>
        <v>376.9</v>
      </c>
      <c r="I40" s="93">
        <f>I41</f>
        <v>400</v>
      </c>
      <c r="J40" s="17">
        <f t="shared" si="1"/>
        <v>776.9</v>
      </c>
      <c r="K40" s="93">
        <f>K41</f>
        <v>0</v>
      </c>
      <c r="L40" s="17">
        <f t="shared" si="6"/>
        <v>776.9</v>
      </c>
      <c r="M40" s="93">
        <f>M41</f>
        <v>0</v>
      </c>
      <c r="N40" s="17">
        <f t="shared" si="7"/>
        <v>776.9</v>
      </c>
      <c r="O40" s="93">
        <f>O41</f>
        <v>200</v>
      </c>
      <c r="P40" s="17">
        <f t="shared" si="8"/>
        <v>976.9</v>
      </c>
    </row>
    <row r="41" spans="1:16" x14ac:dyDescent="0.3">
      <c r="A41" s="133" t="s">
        <v>88</v>
      </c>
      <c r="B41" s="16" t="s">
        <v>61</v>
      </c>
      <c r="C41" s="16" t="s">
        <v>90</v>
      </c>
      <c r="D41" s="6" t="s">
        <v>94</v>
      </c>
      <c r="E41" s="16">
        <v>850</v>
      </c>
      <c r="F41" s="93">
        <v>376.9</v>
      </c>
      <c r="G41" s="5"/>
      <c r="H41" s="17">
        <f t="shared" si="12"/>
        <v>376.9</v>
      </c>
      <c r="I41" s="93">
        <v>400</v>
      </c>
      <c r="J41" s="17">
        <f t="shared" si="1"/>
        <v>776.9</v>
      </c>
      <c r="K41" s="93"/>
      <c r="L41" s="17">
        <f t="shared" si="6"/>
        <v>776.9</v>
      </c>
      <c r="M41" s="93"/>
      <c r="N41" s="17">
        <f t="shared" si="7"/>
        <v>776.9</v>
      </c>
      <c r="O41" s="93">
        <v>200</v>
      </c>
      <c r="P41" s="17">
        <f t="shared" si="8"/>
        <v>976.9</v>
      </c>
    </row>
    <row r="42" spans="1:16" x14ac:dyDescent="0.3">
      <c r="A42" s="133" t="s">
        <v>522</v>
      </c>
      <c r="B42" s="16" t="s">
        <v>61</v>
      </c>
      <c r="C42" s="16" t="s">
        <v>209</v>
      </c>
      <c r="D42" s="6" t="s">
        <v>63</v>
      </c>
      <c r="E42" s="16" t="s">
        <v>64</v>
      </c>
      <c r="F42" s="93">
        <f t="shared" ref="F42:O46" si="26">F43</f>
        <v>239.5</v>
      </c>
      <c r="G42" s="93">
        <f t="shared" si="26"/>
        <v>0</v>
      </c>
      <c r="H42" s="93">
        <f t="shared" si="26"/>
        <v>239.5</v>
      </c>
      <c r="I42" s="93">
        <f t="shared" si="26"/>
        <v>0</v>
      </c>
      <c r="J42" s="17">
        <f t="shared" si="1"/>
        <v>239.5</v>
      </c>
      <c r="K42" s="93">
        <f t="shared" si="26"/>
        <v>0</v>
      </c>
      <c r="L42" s="17">
        <f t="shared" si="6"/>
        <v>239.5</v>
      </c>
      <c r="M42" s="93">
        <f t="shared" si="26"/>
        <v>0</v>
      </c>
      <c r="N42" s="17">
        <f t="shared" si="7"/>
        <v>239.5</v>
      </c>
      <c r="O42" s="93">
        <f t="shared" si="26"/>
        <v>0</v>
      </c>
      <c r="P42" s="17">
        <f t="shared" si="8"/>
        <v>239.5</v>
      </c>
    </row>
    <row r="43" spans="1:16" ht="30" x14ac:dyDescent="0.3">
      <c r="A43" s="133" t="s">
        <v>109</v>
      </c>
      <c r="B43" s="16" t="s">
        <v>61</v>
      </c>
      <c r="C43" s="16" t="s">
        <v>209</v>
      </c>
      <c r="D43" s="6" t="s">
        <v>110</v>
      </c>
      <c r="E43" s="16" t="s">
        <v>64</v>
      </c>
      <c r="F43" s="93">
        <f t="shared" si="26"/>
        <v>239.5</v>
      </c>
      <c r="G43" s="93">
        <f t="shared" si="26"/>
        <v>0</v>
      </c>
      <c r="H43" s="93">
        <f t="shared" si="26"/>
        <v>239.5</v>
      </c>
      <c r="I43" s="93">
        <f t="shared" si="26"/>
        <v>0</v>
      </c>
      <c r="J43" s="17">
        <f t="shared" si="1"/>
        <v>239.5</v>
      </c>
      <c r="K43" s="93">
        <f t="shared" si="26"/>
        <v>0</v>
      </c>
      <c r="L43" s="17">
        <f t="shared" si="6"/>
        <v>239.5</v>
      </c>
      <c r="M43" s="93">
        <f t="shared" si="26"/>
        <v>0</v>
      </c>
      <c r="N43" s="17">
        <f t="shared" si="7"/>
        <v>239.5</v>
      </c>
      <c r="O43" s="93">
        <f t="shared" si="26"/>
        <v>0</v>
      </c>
      <c r="P43" s="17">
        <f t="shared" si="8"/>
        <v>239.5</v>
      </c>
    </row>
    <row r="44" spans="1:16" ht="30" x14ac:dyDescent="0.3">
      <c r="A44" s="133" t="s">
        <v>125</v>
      </c>
      <c r="B44" s="16" t="s">
        <v>61</v>
      </c>
      <c r="C44" s="16" t="s">
        <v>209</v>
      </c>
      <c r="D44" s="6" t="s">
        <v>126</v>
      </c>
      <c r="E44" s="16" t="s">
        <v>64</v>
      </c>
      <c r="F44" s="93">
        <f t="shared" si="26"/>
        <v>239.5</v>
      </c>
      <c r="G44" s="93">
        <f t="shared" si="26"/>
        <v>0</v>
      </c>
      <c r="H44" s="93">
        <f t="shared" si="26"/>
        <v>239.5</v>
      </c>
      <c r="I44" s="93">
        <f t="shared" si="26"/>
        <v>0</v>
      </c>
      <c r="J44" s="17">
        <f t="shared" si="1"/>
        <v>239.5</v>
      </c>
      <c r="K44" s="93">
        <f t="shared" si="26"/>
        <v>0</v>
      </c>
      <c r="L44" s="17">
        <f t="shared" si="6"/>
        <v>239.5</v>
      </c>
      <c r="M44" s="93">
        <f t="shared" si="26"/>
        <v>0</v>
      </c>
      <c r="N44" s="17">
        <f t="shared" si="7"/>
        <v>239.5</v>
      </c>
      <c r="O44" s="93">
        <f t="shared" si="26"/>
        <v>0</v>
      </c>
      <c r="P44" s="17">
        <f t="shared" si="8"/>
        <v>239.5</v>
      </c>
    </row>
    <row r="45" spans="1:16" ht="75" x14ac:dyDescent="0.3">
      <c r="A45" s="133" t="s">
        <v>523</v>
      </c>
      <c r="B45" s="16" t="s">
        <v>61</v>
      </c>
      <c r="C45" s="16" t="s">
        <v>209</v>
      </c>
      <c r="D45" s="6" t="s">
        <v>524</v>
      </c>
      <c r="E45" s="16" t="s">
        <v>64</v>
      </c>
      <c r="F45" s="93">
        <f t="shared" si="26"/>
        <v>239.5</v>
      </c>
      <c r="G45" s="93">
        <f t="shared" si="26"/>
        <v>0</v>
      </c>
      <c r="H45" s="93">
        <f t="shared" si="26"/>
        <v>239.5</v>
      </c>
      <c r="I45" s="93">
        <f t="shared" si="26"/>
        <v>0</v>
      </c>
      <c r="J45" s="17">
        <f t="shared" si="1"/>
        <v>239.5</v>
      </c>
      <c r="K45" s="93">
        <f t="shared" si="26"/>
        <v>0</v>
      </c>
      <c r="L45" s="17">
        <f t="shared" si="6"/>
        <v>239.5</v>
      </c>
      <c r="M45" s="93">
        <f t="shared" si="26"/>
        <v>0</v>
      </c>
      <c r="N45" s="17">
        <f t="shared" si="7"/>
        <v>239.5</v>
      </c>
      <c r="O45" s="93">
        <f t="shared" si="26"/>
        <v>0</v>
      </c>
      <c r="P45" s="17">
        <f t="shared" si="8"/>
        <v>239.5</v>
      </c>
    </row>
    <row r="46" spans="1:16" ht="30" x14ac:dyDescent="0.3">
      <c r="A46" s="133" t="s">
        <v>85</v>
      </c>
      <c r="B46" s="16" t="s">
        <v>61</v>
      </c>
      <c r="C46" s="16" t="s">
        <v>209</v>
      </c>
      <c r="D46" s="6" t="s">
        <v>524</v>
      </c>
      <c r="E46" s="16" t="s">
        <v>475</v>
      </c>
      <c r="F46" s="93">
        <f t="shared" si="26"/>
        <v>239.5</v>
      </c>
      <c r="G46" s="93">
        <f t="shared" si="26"/>
        <v>0</v>
      </c>
      <c r="H46" s="93">
        <f t="shared" si="26"/>
        <v>239.5</v>
      </c>
      <c r="I46" s="93">
        <f t="shared" si="26"/>
        <v>0</v>
      </c>
      <c r="J46" s="17">
        <f t="shared" si="1"/>
        <v>239.5</v>
      </c>
      <c r="K46" s="93">
        <f t="shared" si="26"/>
        <v>0</v>
      </c>
      <c r="L46" s="17">
        <f t="shared" si="6"/>
        <v>239.5</v>
      </c>
      <c r="M46" s="93">
        <f t="shared" si="26"/>
        <v>0</v>
      </c>
      <c r="N46" s="17">
        <f t="shared" si="7"/>
        <v>239.5</v>
      </c>
      <c r="O46" s="93">
        <f t="shared" si="26"/>
        <v>0</v>
      </c>
      <c r="P46" s="17">
        <f t="shared" si="8"/>
        <v>239.5</v>
      </c>
    </row>
    <row r="47" spans="1:16" ht="30" x14ac:dyDescent="0.3">
      <c r="A47" s="133" t="s">
        <v>86</v>
      </c>
      <c r="B47" s="16" t="s">
        <v>61</v>
      </c>
      <c r="C47" s="16" t="s">
        <v>209</v>
      </c>
      <c r="D47" s="6" t="s">
        <v>524</v>
      </c>
      <c r="E47" s="16" t="s">
        <v>471</v>
      </c>
      <c r="F47" s="93">
        <v>239.5</v>
      </c>
      <c r="G47" s="5"/>
      <c r="H47" s="17">
        <f t="shared" si="12"/>
        <v>239.5</v>
      </c>
      <c r="I47" s="93"/>
      <c r="J47" s="17">
        <f t="shared" si="1"/>
        <v>239.5</v>
      </c>
      <c r="K47" s="93"/>
      <c r="L47" s="17">
        <f t="shared" si="6"/>
        <v>239.5</v>
      </c>
      <c r="M47" s="93"/>
      <c r="N47" s="17">
        <f t="shared" si="7"/>
        <v>239.5</v>
      </c>
      <c r="O47" s="93"/>
      <c r="P47" s="17">
        <f t="shared" si="8"/>
        <v>239.5</v>
      </c>
    </row>
    <row r="48" spans="1:16" ht="45" x14ac:dyDescent="0.3">
      <c r="A48" s="133" t="s">
        <v>95</v>
      </c>
      <c r="B48" s="16" t="s">
        <v>61</v>
      </c>
      <c r="C48" s="16" t="s">
        <v>96</v>
      </c>
      <c r="D48" s="6" t="s">
        <v>63</v>
      </c>
      <c r="E48" s="16" t="s">
        <v>64</v>
      </c>
      <c r="F48" s="93">
        <f>F49</f>
        <v>11159.8</v>
      </c>
      <c r="G48" s="93">
        <f t="shared" ref="G48:H48" si="27">G49</f>
        <v>0</v>
      </c>
      <c r="H48" s="93">
        <f t="shared" si="27"/>
        <v>11159.8</v>
      </c>
      <c r="I48" s="93">
        <f>I49</f>
        <v>0</v>
      </c>
      <c r="J48" s="17">
        <f t="shared" si="1"/>
        <v>11159.8</v>
      </c>
      <c r="K48" s="93">
        <f>K49</f>
        <v>0</v>
      </c>
      <c r="L48" s="17">
        <f t="shared" si="6"/>
        <v>11159.8</v>
      </c>
      <c r="M48" s="93">
        <f>M49</f>
        <v>0</v>
      </c>
      <c r="N48" s="17">
        <f t="shared" si="7"/>
        <v>11159.8</v>
      </c>
      <c r="O48" s="93">
        <f>O49</f>
        <v>0</v>
      </c>
      <c r="P48" s="17">
        <f t="shared" si="8"/>
        <v>11159.8</v>
      </c>
    </row>
    <row r="49" spans="1:16" ht="30" x14ac:dyDescent="0.3">
      <c r="A49" s="133" t="s">
        <v>97</v>
      </c>
      <c r="B49" s="16" t="s">
        <v>61</v>
      </c>
      <c r="C49" s="16" t="s">
        <v>96</v>
      </c>
      <c r="D49" s="6" t="s">
        <v>98</v>
      </c>
      <c r="E49" s="16" t="s">
        <v>64</v>
      </c>
      <c r="F49" s="93">
        <f>F50+F61</f>
        <v>11159.8</v>
      </c>
      <c r="G49" s="93">
        <f t="shared" ref="G49:H49" si="28">G50+G61</f>
        <v>0</v>
      </c>
      <c r="H49" s="93">
        <f t="shared" si="28"/>
        <v>11159.8</v>
      </c>
      <c r="I49" s="93">
        <f>I50+I61</f>
        <v>0</v>
      </c>
      <c r="J49" s="17">
        <f t="shared" si="1"/>
        <v>11159.8</v>
      </c>
      <c r="K49" s="93">
        <f>K50+K61</f>
        <v>0</v>
      </c>
      <c r="L49" s="17">
        <f t="shared" si="6"/>
        <v>11159.8</v>
      </c>
      <c r="M49" s="93">
        <f>M50+M61</f>
        <v>0</v>
      </c>
      <c r="N49" s="17">
        <f t="shared" si="7"/>
        <v>11159.8</v>
      </c>
      <c r="O49" s="93">
        <f>O50+O61</f>
        <v>0</v>
      </c>
      <c r="P49" s="17">
        <f t="shared" si="8"/>
        <v>11159.8</v>
      </c>
    </row>
    <row r="50" spans="1:16" ht="18" customHeight="1" x14ac:dyDescent="0.3">
      <c r="A50" s="133" t="s">
        <v>598</v>
      </c>
      <c r="B50" s="16" t="s">
        <v>61</v>
      </c>
      <c r="C50" s="16" t="s">
        <v>96</v>
      </c>
      <c r="D50" s="6" t="s">
        <v>99</v>
      </c>
      <c r="E50" s="16" t="s">
        <v>64</v>
      </c>
      <c r="F50" s="93">
        <f>F51+F54</f>
        <v>2609</v>
      </c>
      <c r="G50" s="93">
        <f t="shared" ref="G50:H50" si="29">G51+G54</f>
        <v>0</v>
      </c>
      <c r="H50" s="93">
        <f t="shared" si="29"/>
        <v>2609</v>
      </c>
      <c r="I50" s="93">
        <f>I51+I54</f>
        <v>0</v>
      </c>
      <c r="J50" s="17">
        <f t="shared" si="1"/>
        <v>2609</v>
      </c>
      <c r="K50" s="93">
        <f>K51+K54</f>
        <v>0</v>
      </c>
      <c r="L50" s="17">
        <f t="shared" si="6"/>
        <v>2609</v>
      </c>
      <c r="M50" s="93">
        <f>M51+M54</f>
        <v>0</v>
      </c>
      <c r="N50" s="17">
        <f t="shared" si="7"/>
        <v>2609</v>
      </c>
      <c r="O50" s="93">
        <f>O51+O54</f>
        <v>0</v>
      </c>
      <c r="P50" s="17">
        <f t="shared" si="8"/>
        <v>2609</v>
      </c>
    </row>
    <row r="51" spans="1:16" ht="30" x14ac:dyDescent="0.3">
      <c r="A51" s="133" t="s">
        <v>100</v>
      </c>
      <c r="B51" s="16" t="s">
        <v>61</v>
      </c>
      <c r="C51" s="16" t="s">
        <v>96</v>
      </c>
      <c r="D51" s="6" t="s">
        <v>101</v>
      </c>
      <c r="E51" s="16" t="s">
        <v>64</v>
      </c>
      <c r="F51" s="93">
        <f>F52</f>
        <v>1872</v>
      </c>
      <c r="G51" s="93">
        <f t="shared" ref="G51:H52" si="30">G52</f>
        <v>0</v>
      </c>
      <c r="H51" s="93">
        <f t="shared" si="30"/>
        <v>1872</v>
      </c>
      <c r="I51" s="93">
        <f>I52</f>
        <v>0</v>
      </c>
      <c r="J51" s="17">
        <f t="shared" si="1"/>
        <v>1872</v>
      </c>
      <c r="K51" s="93">
        <f>K52</f>
        <v>0</v>
      </c>
      <c r="L51" s="17">
        <f t="shared" si="6"/>
        <v>1872</v>
      </c>
      <c r="M51" s="93">
        <f>M52</f>
        <v>0</v>
      </c>
      <c r="N51" s="17">
        <f t="shared" si="7"/>
        <v>1872</v>
      </c>
      <c r="O51" s="93">
        <f>O52</f>
        <v>0</v>
      </c>
      <c r="P51" s="17">
        <f t="shared" si="8"/>
        <v>1872</v>
      </c>
    </row>
    <row r="52" spans="1:16" ht="75" x14ac:dyDescent="0.3">
      <c r="A52" s="133" t="s">
        <v>73</v>
      </c>
      <c r="B52" s="16" t="s">
        <v>61</v>
      </c>
      <c r="C52" s="16" t="s">
        <v>96</v>
      </c>
      <c r="D52" s="6" t="s">
        <v>101</v>
      </c>
      <c r="E52" s="16">
        <v>100</v>
      </c>
      <c r="F52" s="93">
        <f>F53</f>
        <v>1872</v>
      </c>
      <c r="G52" s="93">
        <f t="shared" si="30"/>
        <v>0</v>
      </c>
      <c r="H52" s="93">
        <f t="shared" si="30"/>
        <v>1872</v>
      </c>
      <c r="I52" s="93">
        <f>I53</f>
        <v>0</v>
      </c>
      <c r="J52" s="17">
        <f t="shared" si="1"/>
        <v>1872</v>
      </c>
      <c r="K52" s="93">
        <f>K53</f>
        <v>0</v>
      </c>
      <c r="L52" s="17">
        <f t="shared" si="6"/>
        <v>1872</v>
      </c>
      <c r="M52" s="93">
        <f>M53</f>
        <v>0</v>
      </c>
      <c r="N52" s="17">
        <f t="shared" si="7"/>
        <v>1872</v>
      </c>
      <c r="O52" s="93">
        <f>O53</f>
        <v>0</v>
      </c>
      <c r="P52" s="17">
        <f t="shared" si="8"/>
        <v>1872</v>
      </c>
    </row>
    <row r="53" spans="1:16" ht="30" x14ac:dyDescent="0.3">
      <c r="A53" s="133" t="s">
        <v>74</v>
      </c>
      <c r="B53" s="16" t="s">
        <v>61</v>
      </c>
      <c r="C53" s="16" t="s">
        <v>96</v>
      </c>
      <c r="D53" s="6" t="s">
        <v>101</v>
      </c>
      <c r="E53" s="16">
        <v>120</v>
      </c>
      <c r="F53" s="93">
        <v>1872</v>
      </c>
      <c r="G53" s="5"/>
      <c r="H53" s="17">
        <f t="shared" si="12"/>
        <v>1872</v>
      </c>
      <c r="I53" s="93"/>
      <c r="J53" s="17">
        <f t="shared" si="1"/>
        <v>1872</v>
      </c>
      <c r="K53" s="93"/>
      <c r="L53" s="17">
        <f t="shared" si="6"/>
        <v>1872</v>
      </c>
      <c r="M53" s="93"/>
      <c r="N53" s="17">
        <f t="shared" si="7"/>
        <v>1872</v>
      </c>
      <c r="O53" s="93"/>
      <c r="P53" s="17">
        <f t="shared" si="8"/>
        <v>1872</v>
      </c>
    </row>
    <row r="54" spans="1:16" ht="30" x14ac:dyDescent="0.3">
      <c r="A54" s="133" t="s">
        <v>75</v>
      </c>
      <c r="B54" s="16" t="s">
        <v>61</v>
      </c>
      <c r="C54" s="16" t="s">
        <v>96</v>
      </c>
      <c r="D54" s="6" t="s">
        <v>102</v>
      </c>
      <c r="E54" s="16" t="s">
        <v>64</v>
      </c>
      <c r="F54" s="93">
        <f>F55+F57+F59</f>
        <v>737</v>
      </c>
      <c r="G54" s="93">
        <f t="shared" ref="G54:H54" si="31">G55+G57+G59</f>
        <v>0</v>
      </c>
      <c r="H54" s="93">
        <f t="shared" si="31"/>
        <v>737</v>
      </c>
      <c r="I54" s="93">
        <f>I55+I57+I59</f>
        <v>0</v>
      </c>
      <c r="J54" s="17">
        <f t="shared" si="1"/>
        <v>737</v>
      </c>
      <c r="K54" s="93">
        <f>K55+K57+K59</f>
        <v>0</v>
      </c>
      <c r="L54" s="17">
        <f t="shared" si="6"/>
        <v>737</v>
      </c>
      <c r="M54" s="93">
        <f>M55+M57+M59</f>
        <v>0</v>
      </c>
      <c r="N54" s="17">
        <f t="shared" si="7"/>
        <v>737</v>
      </c>
      <c r="O54" s="93">
        <f>O55+O57+O59</f>
        <v>0</v>
      </c>
      <c r="P54" s="17">
        <f t="shared" si="8"/>
        <v>737</v>
      </c>
    </row>
    <row r="55" spans="1:16" ht="73.900000000000006" customHeight="1" x14ac:dyDescent="0.3">
      <c r="A55" s="133" t="s">
        <v>73</v>
      </c>
      <c r="B55" s="16" t="s">
        <v>61</v>
      </c>
      <c r="C55" s="16" t="s">
        <v>96</v>
      </c>
      <c r="D55" s="6" t="s">
        <v>102</v>
      </c>
      <c r="E55" s="16">
        <v>100</v>
      </c>
      <c r="F55" s="93">
        <f>F56</f>
        <v>43</v>
      </c>
      <c r="G55" s="93">
        <f t="shared" ref="G55:H55" si="32">G56</f>
        <v>0</v>
      </c>
      <c r="H55" s="93">
        <f t="shared" si="32"/>
        <v>43</v>
      </c>
      <c r="I55" s="93">
        <f>I56</f>
        <v>0</v>
      </c>
      <c r="J55" s="17">
        <f t="shared" si="1"/>
        <v>43</v>
      </c>
      <c r="K55" s="93">
        <f>K56</f>
        <v>0</v>
      </c>
      <c r="L55" s="17">
        <f t="shared" si="6"/>
        <v>43</v>
      </c>
      <c r="M55" s="93">
        <f>M56</f>
        <v>0</v>
      </c>
      <c r="N55" s="17">
        <f t="shared" si="7"/>
        <v>43</v>
      </c>
      <c r="O55" s="93">
        <f>O56</f>
        <v>0</v>
      </c>
      <c r="P55" s="17">
        <f t="shared" si="8"/>
        <v>43</v>
      </c>
    </row>
    <row r="56" spans="1:16" ht="30" x14ac:dyDescent="0.3">
      <c r="A56" s="133" t="s">
        <v>74</v>
      </c>
      <c r="B56" s="16" t="s">
        <v>61</v>
      </c>
      <c r="C56" s="16" t="s">
        <v>96</v>
      </c>
      <c r="D56" s="6" t="s">
        <v>102</v>
      </c>
      <c r="E56" s="16">
        <v>120</v>
      </c>
      <c r="F56" s="93">
        <v>43</v>
      </c>
      <c r="G56" s="5"/>
      <c r="H56" s="17">
        <f t="shared" si="12"/>
        <v>43</v>
      </c>
      <c r="I56" s="93"/>
      <c r="J56" s="17">
        <f t="shared" si="1"/>
        <v>43</v>
      </c>
      <c r="K56" s="93"/>
      <c r="L56" s="17">
        <f t="shared" si="6"/>
        <v>43</v>
      </c>
      <c r="M56" s="93"/>
      <c r="N56" s="17">
        <f t="shared" si="7"/>
        <v>43</v>
      </c>
      <c r="O56" s="93"/>
      <c r="P56" s="17">
        <f t="shared" si="8"/>
        <v>43</v>
      </c>
    </row>
    <row r="57" spans="1:16" ht="30" x14ac:dyDescent="0.3">
      <c r="A57" s="133" t="s">
        <v>85</v>
      </c>
      <c r="B57" s="16" t="s">
        <v>61</v>
      </c>
      <c r="C57" s="16" t="s">
        <v>96</v>
      </c>
      <c r="D57" s="6" t="s">
        <v>102</v>
      </c>
      <c r="E57" s="16">
        <v>200</v>
      </c>
      <c r="F57" s="93">
        <f>F58</f>
        <v>686.5</v>
      </c>
      <c r="G57" s="93">
        <f t="shared" ref="G57:H57" si="33">G58</f>
        <v>0</v>
      </c>
      <c r="H57" s="93">
        <f t="shared" si="33"/>
        <v>686.5</v>
      </c>
      <c r="I57" s="93">
        <f>I58</f>
        <v>0</v>
      </c>
      <c r="J57" s="17">
        <f t="shared" si="1"/>
        <v>686.5</v>
      </c>
      <c r="K57" s="93">
        <f>K58</f>
        <v>0</v>
      </c>
      <c r="L57" s="17">
        <f t="shared" si="6"/>
        <v>686.5</v>
      </c>
      <c r="M57" s="93">
        <f>M58</f>
        <v>0</v>
      </c>
      <c r="N57" s="17">
        <f t="shared" si="7"/>
        <v>686.5</v>
      </c>
      <c r="O57" s="93">
        <f>O58</f>
        <v>0</v>
      </c>
      <c r="P57" s="17">
        <f t="shared" si="8"/>
        <v>686.5</v>
      </c>
    </row>
    <row r="58" spans="1:16" ht="27" customHeight="1" x14ac:dyDescent="0.3">
      <c r="A58" s="133" t="s">
        <v>86</v>
      </c>
      <c r="B58" s="16" t="s">
        <v>61</v>
      </c>
      <c r="C58" s="16" t="s">
        <v>96</v>
      </c>
      <c r="D58" s="6" t="s">
        <v>102</v>
      </c>
      <c r="E58" s="16">
        <v>240</v>
      </c>
      <c r="F58" s="93">
        <v>686.5</v>
      </c>
      <c r="G58" s="5"/>
      <c r="H58" s="17">
        <f t="shared" si="12"/>
        <v>686.5</v>
      </c>
      <c r="I58" s="93"/>
      <c r="J58" s="17">
        <f t="shared" si="1"/>
        <v>686.5</v>
      </c>
      <c r="K58" s="93"/>
      <c r="L58" s="17">
        <f t="shared" si="6"/>
        <v>686.5</v>
      </c>
      <c r="M58" s="93"/>
      <c r="N58" s="17">
        <f t="shared" si="7"/>
        <v>686.5</v>
      </c>
      <c r="O58" s="93"/>
      <c r="P58" s="17">
        <f t="shared" si="8"/>
        <v>686.5</v>
      </c>
    </row>
    <row r="59" spans="1:16" x14ac:dyDescent="0.3">
      <c r="A59" s="133" t="s">
        <v>87</v>
      </c>
      <c r="B59" s="16" t="s">
        <v>61</v>
      </c>
      <c r="C59" s="16" t="s">
        <v>96</v>
      </c>
      <c r="D59" s="6" t="s">
        <v>102</v>
      </c>
      <c r="E59" s="16">
        <v>800</v>
      </c>
      <c r="F59" s="93">
        <f>F60</f>
        <v>7.5</v>
      </c>
      <c r="G59" s="93">
        <f t="shared" ref="G59:H59" si="34">G60</f>
        <v>0</v>
      </c>
      <c r="H59" s="93">
        <f t="shared" si="34"/>
        <v>7.5</v>
      </c>
      <c r="I59" s="93">
        <f>I60</f>
        <v>0</v>
      </c>
      <c r="J59" s="17">
        <f t="shared" si="1"/>
        <v>7.5</v>
      </c>
      <c r="K59" s="93">
        <f>K60</f>
        <v>0</v>
      </c>
      <c r="L59" s="17">
        <f t="shared" si="6"/>
        <v>7.5</v>
      </c>
      <c r="M59" s="93">
        <f>M60</f>
        <v>0</v>
      </c>
      <c r="N59" s="17">
        <f t="shared" si="7"/>
        <v>7.5</v>
      </c>
      <c r="O59" s="93">
        <f>O60</f>
        <v>0</v>
      </c>
      <c r="P59" s="17">
        <f t="shared" si="8"/>
        <v>7.5</v>
      </c>
    </row>
    <row r="60" spans="1:16" x14ac:dyDescent="0.3">
      <c r="A60" s="133" t="s">
        <v>88</v>
      </c>
      <c r="B60" s="16" t="s">
        <v>61</v>
      </c>
      <c r="C60" s="16" t="s">
        <v>96</v>
      </c>
      <c r="D60" s="6" t="s">
        <v>102</v>
      </c>
      <c r="E60" s="16">
        <v>850</v>
      </c>
      <c r="F60" s="93">
        <v>7.5</v>
      </c>
      <c r="G60" s="5"/>
      <c r="H60" s="17">
        <f t="shared" si="12"/>
        <v>7.5</v>
      </c>
      <c r="I60" s="93"/>
      <c r="J60" s="17">
        <f t="shared" si="1"/>
        <v>7.5</v>
      </c>
      <c r="K60" s="93"/>
      <c r="L60" s="17">
        <f t="shared" si="6"/>
        <v>7.5</v>
      </c>
      <c r="M60" s="93"/>
      <c r="N60" s="17">
        <f t="shared" si="7"/>
        <v>7.5</v>
      </c>
      <c r="O60" s="93"/>
      <c r="P60" s="17">
        <f t="shared" si="8"/>
        <v>7.5</v>
      </c>
    </row>
    <row r="61" spans="1:16" ht="30" x14ac:dyDescent="0.3">
      <c r="A61" s="133" t="s">
        <v>103</v>
      </c>
      <c r="B61" s="16" t="s">
        <v>61</v>
      </c>
      <c r="C61" s="16" t="s">
        <v>96</v>
      </c>
      <c r="D61" s="6" t="s">
        <v>104</v>
      </c>
      <c r="E61" s="16" t="s">
        <v>64</v>
      </c>
      <c r="F61" s="93">
        <f>F62+F65</f>
        <v>8550.7999999999993</v>
      </c>
      <c r="G61" s="93">
        <f t="shared" ref="G61:H61" si="35">G62+G65</f>
        <v>0</v>
      </c>
      <c r="H61" s="93">
        <f t="shared" si="35"/>
        <v>8550.7999999999993</v>
      </c>
      <c r="I61" s="93">
        <f>I62+I65</f>
        <v>0</v>
      </c>
      <c r="J61" s="17">
        <f t="shared" si="1"/>
        <v>8550.7999999999993</v>
      </c>
      <c r="K61" s="93">
        <f>K62+K65</f>
        <v>0</v>
      </c>
      <c r="L61" s="17">
        <f t="shared" si="6"/>
        <v>8550.7999999999993</v>
      </c>
      <c r="M61" s="93">
        <f>M62+M65</f>
        <v>0</v>
      </c>
      <c r="N61" s="17">
        <f>L61+M61</f>
        <v>8550.7999999999993</v>
      </c>
      <c r="O61" s="93">
        <f>O62+O65</f>
        <v>0</v>
      </c>
      <c r="P61" s="17">
        <f>N61+O61</f>
        <v>8550.7999999999993</v>
      </c>
    </row>
    <row r="62" spans="1:16" ht="30" x14ac:dyDescent="0.3">
      <c r="A62" s="133" t="s">
        <v>71</v>
      </c>
      <c r="B62" s="16" t="s">
        <v>61</v>
      </c>
      <c r="C62" s="16" t="s">
        <v>96</v>
      </c>
      <c r="D62" s="6" t="s">
        <v>105</v>
      </c>
      <c r="E62" s="16" t="s">
        <v>64</v>
      </c>
      <c r="F62" s="93">
        <f>F63</f>
        <v>7331.3</v>
      </c>
      <c r="G62" s="93">
        <f t="shared" ref="G62:H63" si="36">G63</f>
        <v>0</v>
      </c>
      <c r="H62" s="93">
        <f t="shared" si="36"/>
        <v>7331.3</v>
      </c>
      <c r="I62" s="93">
        <f>I63</f>
        <v>0</v>
      </c>
      <c r="J62" s="17">
        <f t="shared" si="1"/>
        <v>7331.3</v>
      </c>
      <c r="K62" s="93">
        <f>K63</f>
        <v>0</v>
      </c>
      <c r="L62" s="17">
        <f t="shared" si="6"/>
        <v>7331.3</v>
      </c>
      <c r="M62" s="93">
        <f>M63</f>
        <v>0</v>
      </c>
      <c r="N62" s="17">
        <f t="shared" si="7"/>
        <v>7331.3</v>
      </c>
      <c r="O62" s="93">
        <f>O63</f>
        <v>0</v>
      </c>
      <c r="P62" s="17">
        <f t="shared" ref="P62:P84" si="37">N62+O62</f>
        <v>7331.3</v>
      </c>
    </row>
    <row r="63" spans="1:16" ht="75" x14ac:dyDescent="0.3">
      <c r="A63" s="133" t="s">
        <v>73</v>
      </c>
      <c r="B63" s="16" t="s">
        <v>61</v>
      </c>
      <c r="C63" s="16" t="s">
        <v>96</v>
      </c>
      <c r="D63" s="6" t="s">
        <v>105</v>
      </c>
      <c r="E63" s="16">
        <v>100</v>
      </c>
      <c r="F63" s="93">
        <f>F64</f>
        <v>7331.3</v>
      </c>
      <c r="G63" s="93">
        <f t="shared" si="36"/>
        <v>0</v>
      </c>
      <c r="H63" s="93">
        <f t="shared" si="36"/>
        <v>7331.3</v>
      </c>
      <c r="I63" s="93">
        <f>I64</f>
        <v>0</v>
      </c>
      <c r="J63" s="17">
        <f t="shared" si="1"/>
        <v>7331.3</v>
      </c>
      <c r="K63" s="93">
        <f>K64</f>
        <v>0</v>
      </c>
      <c r="L63" s="17">
        <f t="shared" si="6"/>
        <v>7331.3</v>
      </c>
      <c r="M63" s="93">
        <f>M64</f>
        <v>0</v>
      </c>
      <c r="N63" s="17">
        <f t="shared" si="7"/>
        <v>7331.3</v>
      </c>
      <c r="O63" s="93">
        <f>O64</f>
        <v>0</v>
      </c>
      <c r="P63" s="17">
        <f t="shared" si="37"/>
        <v>7331.3</v>
      </c>
    </row>
    <row r="64" spans="1:16" ht="30" x14ac:dyDescent="0.3">
      <c r="A64" s="133" t="s">
        <v>74</v>
      </c>
      <c r="B64" s="16" t="s">
        <v>61</v>
      </c>
      <c r="C64" s="16" t="s">
        <v>96</v>
      </c>
      <c r="D64" s="6" t="s">
        <v>105</v>
      </c>
      <c r="E64" s="16">
        <v>120</v>
      </c>
      <c r="F64" s="93">
        <v>7331.3</v>
      </c>
      <c r="G64" s="5"/>
      <c r="H64" s="17">
        <f t="shared" si="12"/>
        <v>7331.3</v>
      </c>
      <c r="I64" s="93"/>
      <c r="J64" s="17">
        <f t="shared" si="1"/>
        <v>7331.3</v>
      </c>
      <c r="K64" s="93"/>
      <c r="L64" s="17">
        <f t="shared" si="6"/>
        <v>7331.3</v>
      </c>
      <c r="M64" s="93"/>
      <c r="N64" s="17">
        <f t="shared" si="7"/>
        <v>7331.3</v>
      </c>
      <c r="O64" s="93"/>
      <c r="P64" s="17">
        <f t="shared" si="37"/>
        <v>7331.3</v>
      </c>
    </row>
    <row r="65" spans="1:16" ht="30" x14ac:dyDescent="0.3">
      <c r="A65" s="133" t="s">
        <v>75</v>
      </c>
      <c r="B65" s="16" t="s">
        <v>61</v>
      </c>
      <c r="C65" s="16" t="s">
        <v>96</v>
      </c>
      <c r="D65" s="6" t="s">
        <v>106</v>
      </c>
      <c r="E65" s="16" t="s">
        <v>64</v>
      </c>
      <c r="F65" s="93">
        <f>F66+F68+F70</f>
        <v>1219.5</v>
      </c>
      <c r="G65" s="93">
        <f t="shared" ref="G65:H65" si="38">G66+G68+G70</f>
        <v>0</v>
      </c>
      <c r="H65" s="93">
        <f t="shared" si="38"/>
        <v>1219.5</v>
      </c>
      <c r="I65" s="93">
        <f>I66+I68+I70</f>
        <v>0</v>
      </c>
      <c r="J65" s="17">
        <f t="shared" si="1"/>
        <v>1219.5</v>
      </c>
      <c r="K65" s="93">
        <f>K66+K68+K70</f>
        <v>0</v>
      </c>
      <c r="L65" s="17">
        <f t="shared" si="6"/>
        <v>1219.5</v>
      </c>
      <c r="M65" s="93">
        <f>M66+M68+M70</f>
        <v>0</v>
      </c>
      <c r="N65" s="17">
        <f t="shared" si="7"/>
        <v>1219.5</v>
      </c>
      <c r="O65" s="93">
        <f>O66+O68+O70</f>
        <v>0</v>
      </c>
      <c r="P65" s="17">
        <f t="shared" si="37"/>
        <v>1219.5</v>
      </c>
    </row>
    <row r="66" spans="1:16" ht="75" x14ac:dyDescent="0.3">
      <c r="A66" s="133" t="s">
        <v>73</v>
      </c>
      <c r="B66" s="16" t="s">
        <v>61</v>
      </c>
      <c r="C66" s="16" t="s">
        <v>96</v>
      </c>
      <c r="D66" s="6" t="s">
        <v>106</v>
      </c>
      <c r="E66" s="16">
        <v>100</v>
      </c>
      <c r="F66" s="93">
        <f>F67</f>
        <v>37.5</v>
      </c>
      <c r="G66" s="93">
        <f t="shared" ref="G66:H66" si="39">G67</f>
        <v>0</v>
      </c>
      <c r="H66" s="93">
        <f t="shared" si="39"/>
        <v>37.5</v>
      </c>
      <c r="I66" s="93">
        <f>I67</f>
        <v>0</v>
      </c>
      <c r="J66" s="17">
        <f t="shared" si="1"/>
        <v>37.5</v>
      </c>
      <c r="K66" s="93">
        <f>K67</f>
        <v>0</v>
      </c>
      <c r="L66" s="17">
        <f t="shared" si="6"/>
        <v>37.5</v>
      </c>
      <c r="M66" s="93">
        <f>M67</f>
        <v>0</v>
      </c>
      <c r="N66" s="17">
        <f t="shared" si="7"/>
        <v>37.5</v>
      </c>
      <c r="O66" s="93">
        <f>O67</f>
        <v>0</v>
      </c>
      <c r="P66" s="17">
        <f t="shared" si="37"/>
        <v>37.5</v>
      </c>
    </row>
    <row r="67" spans="1:16" ht="30" x14ac:dyDescent="0.3">
      <c r="A67" s="133" t="s">
        <v>74</v>
      </c>
      <c r="B67" s="16" t="s">
        <v>61</v>
      </c>
      <c r="C67" s="16" t="s">
        <v>96</v>
      </c>
      <c r="D67" s="6" t="s">
        <v>106</v>
      </c>
      <c r="E67" s="16">
        <v>120</v>
      </c>
      <c r="F67" s="93">
        <v>37.5</v>
      </c>
      <c r="G67" s="5"/>
      <c r="H67" s="17">
        <f t="shared" si="12"/>
        <v>37.5</v>
      </c>
      <c r="I67" s="93"/>
      <c r="J67" s="17">
        <f t="shared" si="1"/>
        <v>37.5</v>
      </c>
      <c r="K67" s="93"/>
      <c r="L67" s="17">
        <f t="shared" si="6"/>
        <v>37.5</v>
      </c>
      <c r="M67" s="93"/>
      <c r="N67" s="17">
        <f t="shared" si="7"/>
        <v>37.5</v>
      </c>
      <c r="O67" s="93"/>
      <c r="P67" s="17">
        <f t="shared" si="37"/>
        <v>37.5</v>
      </c>
    </row>
    <row r="68" spans="1:16" ht="30" x14ac:dyDescent="0.3">
      <c r="A68" s="133" t="s">
        <v>85</v>
      </c>
      <c r="B68" s="16" t="s">
        <v>61</v>
      </c>
      <c r="C68" s="16" t="s">
        <v>96</v>
      </c>
      <c r="D68" s="6" t="s">
        <v>106</v>
      </c>
      <c r="E68" s="16">
        <v>200</v>
      </c>
      <c r="F68" s="93">
        <f>F69</f>
        <v>1181.3</v>
      </c>
      <c r="G68" s="93">
        <f t="shared" ref="G68:H68" si="40">G69</f>
        <v>0</v>
      </c>
      <c r="H68" s="93">
        <f t="shared" si="40"/>
        <v>1181.3</v>
      </c>
      <c r="I68" s="93">
        <f>I69</f>
        <v>0</v>
      </c>
      <c r="J68" s="17">
        <f t="shared" si="1"/>
        <v>1181.3</v>
      </c>
      <c r="K68" s="93">
        <f>K69</f>
        <v>0</v>
      </c>
      <c r="L68" s="17">
        <f t="shared" si="6"/>
        <v>1181.3</v>
      </c>
      <c r="M68" s="93">
        <f>M69</f>
        <v>0</v>
      </c>
      <c r="N68" s="17">
        <f t="shared" si="7"/>
        <v>1181.3</v>
      </c>
      <c r="O68" s="93">
        <f>O69</f>
        <v>0</v>
      </c>
      <c r="P68" s="17">
        <f t="shared" si="37"/>
        <v>1181.3</v>
      </c>
    </row>
    <row r="69" spans="1:16" ht="30.75" customHeight="1" x14ac:dyDescent="0.3">
      <c r="A69" s="133" t="s">
        <v>86</v>
      </c>
      <c r="B69" s="16" t="s">
        <v>61</v>
      </c>
      <c r="C69" s="16" t="s">
        <v>96</v>
      </c>
      <c r="D69" s="6" t="s">
        <v>106</v>
      </c>
      <c r="E69" s="16">
        <v>240</v>
      </c>
      <c r="F69" s="93">
        <v>1181.3</v>
      </c>
      <c r="G69" s="5"/>
      <c r="H69" s="17">
        <f t="shared" si="12"/>
        <v>1181.3</v>
      </c>
      <c r="I69" s="93"/>
      <c r="J69" s="17">
        <f t="shared" si="1"/>
        <v>1181.3</v>
      </c>
      <c r="K69" s="93"/>
      <c r="L69" s="17">
        <f t="shared" si="6"/>
        <v>1181.3</v>
      </c>
      <c r="M69" s="93"/>
      <c r="N69" s="17">
        <f t="shared" si="7"/>
        <v>1181.3</v>
      </c>
      <c r="O69" s="93"/>
      <c r="P69" s="17">
        <f t="shared" si="37"/>
        <v>1181.3</v>
      </c>
    </row>
    <row r="70" spans="1:16" x14ac:dyDescent="0.3">
      <c r="A70" s="133" t="s">
        <v>87</v>
      </c>
      <c r="B70" s="16" t="s">
        <v>61</v>
      </c>
      <c r="C70" s="16" t="s">
        <v>96</v>
      </c>
      <c r="D70" s="6" t="s">
        <v>106</v>
      </c>
      <c r="E70" s="16">
        <v>800</v>
      </c>
      <c r="F70" s="93">
        <f>F71</f>
        <v>0.7</v>
      </c>
      <c r="G70" s="93">
        <f t="shared" ref="G70:H70" si="41">G71</f>
        <v>0</v>
      </c>
      <c r="H70" s="93">
        <f t="shared" si="41"/>
        <v>0.7</v>
      </c>
      <c r="I70" s="93">
        <f>I71</f>
        <v>0</v>
      </c>
      <c r="J70" s="17">
        <f t="shared" si="1"/>
        <v>0.7</v>
      </c>
      <c r="K70" s="93">
        <f>K71</f>
        <v>0</v>
      </c>
      <c r="L70" s="17">
        <f t="shared" si="6"/>
        <v>0.7</v>
      </c>
      <c r="M70" s="93">
        <f>M71</f>
        <v>0</v>
      </c>
      <c r="N70" s="17">
        <f t="shared" si="7"/>
        <v>0.7</v>
      </c>
      <c r="O70" s="93">
        <f>O71</f>
        <v>0</v>
      </c>
      <c r="P70" s="17">
        <f t="shared" si="37"/>
        <v>0.7</v>
      </c>
    </row>
    <row r="71" spans="1:16" x14ac:dyDescent="0.3">
      <c r="A71" s="133" t="s">
        <v>88</v>
      </c>
      <c r="B71" s="16" t="s">
        <v>61</v>
      </c>
      <c r="C71" s="16" t="s">
        <v>96</v>
      </c>
      <c r="D71" s="6" t="s">
        <v>106</v>
      </c>
      <c r="E71" s="16">
        <v>850</v>
      </c>
      <c r="F71" s="93">
        <v>0.7</v>
      </c>
      <c r="G71" s="5"/>
      <c r="H71" s="17">
        <f t="shared" si="12"/>
        <v>0.7</v>
      </c>
      <c r="I71" s="93"/>
      <c r="J71" s="17">
        <f t="shared" si="1"/>
        <v>0.7</v>
      </c>
      <c r="K71" s="93"/>
      <c r="L71" s="17">
        <f t="shared" si="6"/>
        <v>0.7</v>
      </c>
      <c r="M71" s="93"/>
      <c r="N71" s="17">
        <f t="shared" si="7"/>
        <v>0.7</v>
      </c>
      <c r="O71" s="93"/>
      <c r="P71" s="17">
        <f t="shared" si="37"/>
        <v>0.7</v>
      </c>
    </row>
    <row r="72" spans="1:16" ht="15.75" customHeight="1" x14ac:dyDescent="0.3">
      <c r="A72" s="133" t="s">
        <v>107</v>
      </c>
      <c r="B72" s="16" t="s">
        <v>61</v>
      </c>
      <c r="C72" s="16" t="s">
        <v>108</v>
      </c>
      <c r="D72" s="6" t="s">
        <v>63</v>
      </c>
      <c r="E72" s="16" t="s">
        <v>64</v>
      </c>
      <c r="F72" s="93">
        <f t="shared" ref="F72:O76" si="42">F73</f>
        <v>2103.1999999999998</v>
      </c>
      <c r="G72" s="93">
        <f t="shared" si="42"/>
        <v>0</v>
      </c>
      <c r="H72" s="93">
        <f t="shared" si="42"/>
        <v>2103.1999999999998</v>
      </c>
      <c r="I72" s="93">
        <f t="shared" si="42"/>
        <v>800</v>
      </c>
      <c r="J72" s="17">
        <f t="shared" ref="J72:J139" si="43">H72+I72</f>
        <v>2903.2</v>
      </c>
      <c r="K72" s="93">
        <f t="shared" si="42"/>
        <v>994.9</v>
      </c>
      <c r="L72" s="17">
        <f t="shared" si="6"/>
        <v>3898.1</v>
      </c>
      <c r="M72" s="93">
        <f t="shared" si="42"/>
        <v>0</v>
      </c>
      <c r="N72" s="17">
        <f t="shared" si="7"/>
        <v>3898.1</v>
      </c>
      <c r="O72" s="93">
        <f t="shared" si="42"/>
        <v>263.5</v>
      </c>
      <c r="P72" s="17">
        <f t="shared" si="37"/>
        <v>4161.6000000000004</v>
      </c>
    </row>
    <row r="73" spans="1:16" ht="30" x14ac:dyDescent="0.3">
      <c r="A73" s="133" t="s">
        <v>109</v>
      </c>
      <c r="B73" s="16" t="s">
        <v>61</v>
      </c>
      <c r="C73" s="16" t="s">
        <v>108</v>
      </c>
      <c r="D73" s="6" t="s">
        <v>110</v>
      </c>
      <c r="E73" s="16" t="s">
        <v>64</v>
      </c>
      <c r="F73" s="93">
        <f t="shared" si="42"/>
        <v>2103.1999999999998</v>
      </c>
      <c r="G73" s="93">
        <f t="shared" si="42"/>
        <v>0</v>
      </c>
      <c r="H73" s="93">
        <f t="shared" si="42"/>
        <v>2103.1999999999998</v>
      </c>
      <c r="I73" s="93">
        <f t="shared" si="42"/>
        <v>800</v>
      </c>
      <c r="J73" s="17">
        <f t="shared" si="43"/>
        <v>2903.2</v>
      </c>
      <c r="K73" s="93">
        <f t="shared" si="42"/>
        <v>994.9</v>
      </c>
      <c r="L73" s="17">
        <f t="shared" si="6"/>
        <v>3898.1</v>
      </c>
      <c r="M73" s="93">
        <f t="shared" si="42"/>
        <v>0</v>
      </c>
      <c r="N73" s="17">
        <f t="shared" si="7"/>
        <v>3898.1</v>
      </c>
      <c r="O73" s="93">
        <f t="shared" si="42"/>
        <v>263.5</v>
      </c>
      <c r="P73" s="17">
        <f t="shared" si="37"/>
        <v>4161.6000000000004</v>
      </c>
    </row>
    <row r="74" spans="1:16" x14ac:dyDescent="0.3">
      <c r="A74" s="133" t="s">
        <v>111</v>
      </c>
      <c r="B74" s="16" t="s">
        <v>61</v>
      </c>
      <c r="C74" s="16" t="s">
        <v>108</v>
      </c>
      <c r="D74" s="6" t="s">
        <v>112</v>
      </c>
      <c r="E74" s="16" t="s">
        <v>64</v>
      </c>
      <c r="F74" s="93">
        <f t="shared" si="42"/>
        <v>2103.1999999999998</v>
      </c>
      <c r="G74" s="93">
        <f t="shared" si="42"/>
        <v>0</v>
      </c>
      <c r="H74" s="93">
        <f t="shared" si="42"/>
        <v>2103.1999999999998</v>
      </c>
      <c r="I74" s="93">
        <f t="shared" si="42"/>
        <v>800</v>
      </c>
      <c r="J74" s="17">
        <f t="shared" si="43"/>
        <v>2903.2</v>
      </c>
      <c r="K74" s="93">
        <f t="shared" si="42"/>
        <v>994.9</v>
      </c>
      <c r="L74" s="17">
        <f t="shared" ref="L74:L141" si="44">J74+K74</f>
        <v>3898.1</v>
      </c>
      <c r="M74" s="93">
        <f t="shared" si="42"/>
        <v>0</v>
      </c>
      <c r="N74" s="17">
        <f t="shared" ref="N74:N141" si="45">L74+M74</f>
        <v>3898.1</v>
      </c>
      <c r="O74" s="93">
        <f t="shared" si="42"/>
        <v>263.5</v>
      </c>
      <c r="P74" s="17">
        <f t="shared" si="37"/>
        <v>4161.6000000000004</v>
      </c>
    </row>
    <row r="75" spans="1:16" ht="45" x14ac:dyDescent="0.3">
      <c r="A75" s="133" t="s">
        <v>555</v>
      </c>
      <c r="B75" s="16" t="s">
        <v>61</v>
      </c>
      <c r="C75" s="16" t="s">
        <v>108</v>
      </c>
      <c r="D75" s="6" t="s">
        <v>113</v>
      </c>
      <c r="E75" s="16" t="s">
        <v>64</v>
      </c>
      <c r="F75" s="93">
        <f t="shared" si="42"/>
        <v>2103.1999999999998</v>
      </c>
      <c r="G75" s="93">
        <f t="shared" si="42"/>
        <v>0</v>
      </c>
      <c r="H75" s="93">
        <f t="shared" si="42"/>
        <v>2103.1999999999998</v>
      </c>
      <c r="I75" s="93">
        <f t="shared" si="42"/>
        <v>800</v>
      </c>
      <c r="J75" s="17">
        <f t="shared" si="43"/>
        <v>2903.2</v>
      </c>
      <c r="K75" s="93">
        <f t="shared" si="42"/>
        <v>994.9</v>
      </c>
      <c r="L75" s="17">
        <f t="shared" si="44"/>
        <v>3898.1</v>
      </c>
      <c r="M75" s="93">
        <f t="shared" si="42"/>
        <v>0</v>
      </c>
      <c r="N75" s="17">
        <f t="shared" si="45"/>
        <v>3898.1</v>
      </c>
      <c r="O75" s="93">
        <f>O76+O78</f>
        <v>263.5</v>
      </c>
      <c r="P75" s="17">
        <f t="shared" si="37"/>
        <v>4161.6000000000004</v>
      </c>
    </row>
    <row r="76" spans="1:16" ht="30" x14ac:dyDescent="0.3">
      <c r="A76" s="133" t="s">
        <v>85</v>
      </c>
      <c r="B76" s="16" t="s">
        <v>61</v>
      </c>
      <c r="C76" s="16" t="s">
        <v>108</v>
      </c>
      <c r="D76" s="6" t="s">
        <v>113</v>
      </c>
      <c r="E76" s="16">
        <v>200</v>
      </c>
      <c r="F76" s="93">
        <f t="shared" si="42"/>
        <v>2103.1999999999998</v>
      </c>
      <c r="G76" s="93">
        <f t="shared" si="42"/>
        <v>0</v>
      </c>
      <c r="H76" s="93">
        <f t="shared" si="42"/>
        <v>2103.1999999999998</v>
      </c>
      <c r="I76" s="93">
        <f t="shared" si="42"/>
        <v>800</v>
      </c>
      <c r="J76" s="17">
        <f t="shared" si="43"/>
        <v>2903.2</v>
      </c>
      <c r="K76" s="93">
        <f t="shared" si="42"/>
        <v>994.9</v>
      </c>
      <c r="L76" s="17">
        <f t="shared" si="44"/>
        <v>3898.1</v>
      </c>
      <c r="M76" s="93">
        <f t="shared" si="42"/>
        <v>0</v>
      </c>
      <c r="N76" s="17">
        <f t="shared" si="45"/>
        <v>3898.1</v>
      </c>
      <c r="O76" s="93">
        <f t="shared" si="42"/>
        <v>-3621.5</v>
      </c>
      <c r="P76" s="17">
        <f t="shared" si="37"/>
        <v>276.59999999999991</v>
      </c>
    </row>
    <row r="77" spans="1:16" ht="28.5" customHeight="1" x14ac:dyDescent="0.3">
      <c r="A77" s="133" t="s">
        <v>86</v>
      </c>
      <c r="B77" s="16" t="s">
        <v>61</v>
      </c>
      <c r="C77" s="16" t="s">
        <v>108</v>
      </c>
      <c r="D77" s="6" t="s">
        <v>113</v>
      </c>
      <c r="E77" s="16">
        <v>240</v>
      </c>
      <c r="F77" s="93">
        <v>2103.1999999999998</v>
      </c>
      <c r="G77" s="5"/>
      <c r="H77" s="17">
        <f t="shared" ref="H77:H138" si="46">F77+G77</f>
        <v>2103.1999999999998</v>
      </c>
      <c r="I77" s="93">
        <v>800</v>
      </c>
      <c r="J77" s="17">
        <f t="shared" si="43"/>
        <v>2903.2</v>
      </c>
      <c r="K77" s="93">
        <v>994.9</v>
      </c>
      <c r="L77" s="17">
        <f t="shared" si="44"/>
        <v>3898.1</v>
      </c>
      <c r="M77" s="93"/>
      <c r="N77" s="17">
        <f t="shared" si="45"/>
        <v>3898.1</v>
      </c>
      <c r="O77" s="93">
        <f>-3764.4+142.9</f>
        <v>-3621.5</v>
      </c>
      <c r="P77" s="17">
        <f t="shared" si="37"/>
        <v>276.59999999999991</v>
      </c>
    </row>
    <row r="78" spans="1:16" x14ac:dyDescent="0.3">
      <c r="A78" s="133" t="s">
        <v>87</v>
      </c>
      <c r="B78" s="16" t="s">
        <v>61</v>
      </c>
      <c r="C78" s="16" t="s">
        <v>108</v>
      </c>
      <c r="D78" s="6" t="s">
        <v>113</v>
      </c>
      <c r="E78" s="16" t="s">
        <v>479</v>
      </c>
      <c r="F78" s="93"/>
      <c r="G78" s="5"/>
      <c r="H78" s="17"/>
      <c r="I78" s="93"/>
      <c r="J78" s="17"/>
      <c r="K78" s="93"/>
      <c r="L78" s="17"/>
      <c r="M78" s="93"/>
      <c r="N78" s="17">
        <f>N79</f>
        <v>0</v>
      </c>
      <c r="O78" s="93">
        <f>O79</f>
        <v>3885</v>
      </c>
      <c r="P78" s="17">
        <f t="shared" si="37"/>
        <v>3885</v>
      </c>
    </row>
    <row r="79" spans="1:16" x14ac:dyDescent="0.3">
      <c r="A79" s="9" t="s">
        <v>990</v>
      </c>
      <c r="B79" s="16" t="s">
        <v>61</v>
      </c>
      <c r="C79" s="16" t="s">
        <v>108</v>
      </c>
      <c r="D79" s="6" t="s">
        <v>113</v>
      </c>
      <c r="E79" s="16" t="s">
        <v>989</v>
      </c>
      <c r="F79" s="93"/>
      <c r="G79" s="5"/>
      <c r="H79" s="17"/>
      <c r="I79" s="93"/>
      <c r="J79" s="17"/>
      <c r="K79" s="93"/>
      <c r="L79" s="17"/>
      <c r="M79" s="93"/>
      <c r="N79" s="17"/>
      <c r="O79" s="93">
        <f>3764.4+120.6</f>
        <v>3885</v>
      </c>
      <c r="P79" s="17">
        <f t="shared" si="37"/>
        <v>3885</v>
      </c>
    </row>
    <row r="80" spans="1:16" x14ac:dyDescent="0.3">
      <c r="A80" s="133" t="s">
        <v>114</v>
      </c>
      <c r="B80" s="16" t="s">
        <v>61</v>
      </c>
      <c r="C80" s="16">
        <v>11</v>
      </c>
      <c r="D80" s="6" t="s">
        <v>63</v>
      </c>
      <c r="E80" s="16" t="s">
        <v>64</v>
      </c>
      <c r="F80" s="93">
        <f t="shared" ref="F80:O83" si="47">F81</f>
        <v>1000</v>
      </c>
      <c r="G80" s="93">
        <f t="shared" si="47"/>
        <v>0</v>
      </c>
      <c r="H80" s="93">
        <f t="shared" si="47"/>
        <v>1000</v>
      </c>
      <c r="I80" s="93">
        <f t="shared" si="47"/>
        <v>0</v>
      </c>
      <c r="J80" s="17">
        <f t="shared" si="43"/>
        <v>1000</v>
      </c>
      <c r="K80" s="93">
        <f t="shared" si="47"/>
        <v>0</v>
      </c>
      <c r="L80" s="17">
        <f t="shared" si="44"/>
        <v>1000</v>
      </c>
      <c r="M80" s="93">
        <f t="shared" si="47"/>
        <v>0</v>
      </c>
      <c r="N80" s="17">
        <f t="shared" si="45"/>
        <v>1000</v>
      </c>
      <c r="O80" s="93">
        <f t="shared" si="47"/>
        <v>-84.9</v>
      </c>
      <c r="P80" s="17">
        <f t="shared" si="37"/>
        <v>915.1</v>
      </c>
    </row>
    <row r="81" spans="1:16" ht="30" x14ac:dyDescent="0.3">
      <c r="A81" s="133" t="s">
        <v>109</v>
      </c>
      <c r="B81" s="16" t="s">
        <v>61</v>
      </c>
      <c r="C81" s="16">
        <v>11</v>
      </c>
      <c r="D81" s="6" t="s">
        <v>110</v>
      </c>
      <c r="E81" s="16" t="s">
        <v>64</v>
      </c>
      <c r="F81" s="93">
        <f t="shared" si="47"/>
        <v>1000</v>
      </c>
      <c r="G81" s="93">
        <f t="shared" si="47"/>
        <v>0</v>
      </c>
      <c r="H81" s="93">
        <f t="shared" si="47"/>
        <v>1000</v>
      </c>
      <c r="I81" s="93">
        <f t="shared" si="47"/>
        <v>0</v>
      </c>
      <c r="J81" s="17">
        <f t="shared" si="43"/>
        <v>1000</v>
      </c>
      <c r="K81" s="93">
        <f t="shared" si="47"/>
        <v>0</v>
      </c>
      <c r="L81" s="17">
        <f t="shared" si="44"/>
        <v>1000</v>
      </c>
      <c r="M81" s="93">
        <f t="shared" si="47"/>
        <v>0</v>
      </c>
      <c r="N81" s="17">
        <f t="shared" si="45"/>
        <v>1000</v>
      </c>
      <c r="O81" s="93">
        <f t="shared" si="47"/>
        <v>-84.9</v>
      </c>
      <c r="P81" s="17">
        <f t="shared" si="37"/>
        <v>915.1</v>
      </c>
    </row>
    <row r="82" spans="1:16" ht="30" x14ac:dyDescent="0.3">
      <c r="A82" s="133" t="s">
        <v>115</v>
      </c>
      <c r="B82" s="16" t="s">
        <v>61</v>
      </c>
      <c r="C82" s="16">
        <v>11</v>
      </c>
      <c r="D82" s="6" t="s">
        <v>116</v>
      </c>
      <c r="E82" s="16" t="s">
        <v>64</v>
      </c>
      <c r="F82" s="93">
        <f t="shared" si="47"/>
        <v>1000</v>
      </c>
      <c r="G82" s="93">
        <f t="shared" si="47"/>
        <v>0</v>
      </c>
      <c r="H82" s="93">
        <f t="shared" si="47"/>
        <v>1000</v>
      </c>
      <c r="I82" s="93">
        <f t="shared" si="47"/>
        <v>0</v>
      </c>
      <c r="J82" s="17">
        <f t="shared" si="43"/>
        <v>1000</v>
      </c>
      <c r="K82" s="93">
        <f t="shared" si="47"/>
        <v>0</v>
      </c>
      <c r="L82" s="17">
        <f t="shared" si="44"/>
        <v>1000</v>
      </c>
      <c r="M82" s="93">
        <f t="shared" si="47"/>
        <v>0</v>
      </c>
      <c r="N82" s="17">
        <f t="shared" si="45"/>
        <v>1000</v>
      </c>
      <c r="O82" s="93">
        <f t="shared" si="47"/>
        <v>-84.9</v>
      </c>
      <c r="P82" s="17">
        <f t="shared" si="37"/>
        <v>915.1</v>
      </c>
    </row>
    <row r="83" spans="1:16" x14ac:dyDescent="0.3">
      <c r="A83" s="133" t="s">
        <v>87</v>
      </c>
      <c r="B83" s="16" t="s">
        <v>61</v>
      </c>
      <c r="C83" s="16">
        <v>11</v>
      </c>
      <c r="D83" s="6" t="s">
        <v>116</v>
      </c>
      <c r="E83" s="16">
        <v>800</v>
      </c>
      <c r="F83" s="93">
        <f t="shared" si="47"/>
        <v>1000</v>
      </c>
      <c r="G83" s="93">
        <f t="shared" si="47"/>
        <v>0</v>
      </c>
      <c r="H83" s="93">
        <f t="shared" si="47"/>
        <v>1000</v>
      </c>
      <c r="I83" s="93">
        <f t="shared" si="47"/>
        <v>0</v>
      </c>
      <c r="J83" s="17">
        <f t="shared" si="43"/>
        <v>1000</v>
      </c>
      <c r="K83" s="93">
        <f t="shared" si="47"/>
        <v>0</v>
      </c>
      <c r="L83" s="17">
        <f t="shared" si="44"/>
        <v>1000</v>
      </c>
      <c r="M83" s="93">
        <f t="shared" si="47"/>
        <v>0</v>
      </c>
      <c r="N83" s="17">
        <f t="shared" si="45"/>
        <v>1000</v>
      </c>
      <c r="O83" s="93">
        <f t="shared" si="47"/>
        <v>-84.9</v>
      </c>
      <c r="P83" s="17">
        <f t="shared" si="37"/>
        <v>915.1</v>
      </c>
    </row>
    <row r="84" spans="1:16" x14ac:dyDescent="0.3">
      <c r="A84" s="133" t="s">
        <v>117</v>
      </c>
      <c r="B84" s="16" t="s">
        <v>61</v>
      </c>
      <c r="C84" s="16">
        <v>11</v>
      </c>
      <c r="D84" s="6" t="s">
        <v>116</v>
      </c>
      <c r="E84" s="16">
        <v>870</v>
      </c>
      <c r="F84" s="93">
        <v>1000</v>
      </c>
      <c r="G84" s="5"/>
      <c r="H84" s="17">
        <f t="shared" si="46"/>
        <v>1000</v>
      </c>
      <c r="I84" s="93"/>
      <c r="J84" s="17">
        <f t="shared" si="43"/>
        <v>1000</v>
      </c>
      <c r="K84" s="93"/>
      <c r="L84" s="17">
        <f t="shared" si="44"/>
        <v>1000</v>
      </c>
      <c r="M84" s="93"/>
      <c r="N84" s="17">
        <f t="shared" si="45"/>
        <v>1000</v>
      </c>
      <c r="O84" s="93">
        <v>-84.9</v>
      </c>
      <c r="P84" s="17">
        <f t="shared" si="37"/>
        <v>915.1</v>
      </c>
    </row>
    <row r="85" spans="1:16" x14ac:dyDescent="0.3">
      <c r="A85" s="133" t="s">
        <v>118</v>
      </c>
      <c r="B85" s="16" t="s">
        <v>61</v>
      </c>
      <c r="C85" s="16">
        <v>13</v>
      </c>
      <c r="D85" s="6" t="s">
        <v>63</v>
      </c>
      <c r="E85" s="16" t="s">
        <v>64</v>
      </c>
      <c r="F85" s="93">
        <f>F86+F104+F111+F121+F116+F99</f>
        <v>12925.8</v>
      </c>
      <c r="G85" s="93">
        <f t="shared" ref="G85:H85" si="48">G86+G104+G111+G121+G116+G99</f>
        <v>0</v>
      </c>
      <c r="H85" s="93">
        <f t="shared" si="48"/>
        <v>12925.8</v>
      </c>
      <c r="I85" s="93">
        <f>I86+I104+I111+I121+I116+I99</f>
        <v>4700</v>
      </c>
      <c r="J85" s="17">
        <f t="shared" si="43"/>
        <v>17625.8</v>
      </c>
      <c r="K85" s="93">
        <f>K86+K104+K111+K121+K116+K99</f>
        <v>0</v>
      </c>
      <c r="L85" s="17">
        <f t="shared" si="44"/>
        <v>17625.8</v>
      </c>
      <c r="M85" s="93">
        <f>M86+M104+M111+M121+M116+M99</f>
        <v>-100.99999999999997</v>
      </c>
      <c r="N85" s="17">
        <f>L85+M85</f>
        <v>17524.8</v>
      </c>
      <c r="O85" s="93">
        <f>O86+O104+O111+O121+O116+O99</f>
        <v>0</v>
      </c>
      <c r="P85" s="17">
        <f>N85+O85</f>
        <v>17524.8</v>
      </c>
    </row>
    <row r="86" spans="1:16" ht="43.5" customHeight="1" x14ac:dyDescent="0.3">
      <c r="A86" s="133" t="s">
        <v>822</v>
      </c>
      <c r="B86" s="16" t="s">
        <v>61</v>
      </c>
      <c r="C86" s="16" t="s">
        <v>132</v>
      </c>
      <c r="D86" s="16" t="s">
        <v>119</v>
      </c>
      <c r="E86" s="16" t="s">
        <v>64</v>
      </c>
      <c r="F86" s="17">
        <f>F87+F92</f>
        <v>1030.2</v>
      </c>
      <c r="G86" s="17">
        <f t="shared" ref="G86:H86" si="49">G87+G92</f>
        <v>0</v>
      </c>
      <c r="H86" s="17">
        <f t="shared" si="49"/>
        <v>1030.2</v>
      </c>
      <c r="I86" s="17">
        <f>I87+I92</f>
        <v>184</v>
      </c>
      <c r="J86" s="17">
        <f t="shared" si="43"/>
        <v>1214.2</v>
      </c>
      <c r="K86" s="17">
        <f>K87+K92</f>
        <v>0</v>
      </c>
      <c r="L86" s="17">
        <f t="shared" si="44"/>
        <v>1214.2</v>
      </c>
      <c r="M86" s="17">
        <f>M87+M92</f>
        <v>0</v>
      </c>
      <c r="N86" s="17">
        <f t="shared" si="45"/>
        <v>1214.2</v>
      </c>
      <c r="O86" s="17">
        <f>O87+O92</f>
        <v>0</v>
      </c>
      <c r="P86" s="17">
        <f t="shared" ref="P86:P151" si="50">N86+O86</f>
        <v>1214.2</v>
      </c>
    </row>
    <row r="87" spans="1:16" ht="44.45" customHeight="1" x14ac:dyDescent="0.3">
      <c r="A87" s="133" t="s">
        <v>819</v>
      </c>
      <c r="B87" s="16" t="s">
        <v>61</v>
      </c>
      <c r="C87" s="16" t="s">
        <v>132</v>
      </c>
      <c r="D87" s="16" t="s">
        <v>120</v>
      </c>
      <c r="E87" s="16" t="s">
        <v>64</v>
      </c>
      <c r="F87" s="17">
        <f>F88</f>
        <v>630.20000000000005</v>
      </c>
      <c r="G87" s="17">
        <f t="shared" ref="G87:H90" si="51">G88</f>
        <v>0</v>
      </c>
      <c r="H87" s="17">
        <f t="shared" si="51"/>
        <v>630.20000000000005</v>
      </c>
      <c r="I87" s="17">
        <f>I88</f>
        <v>184</v>
      </c>
      <c r="J87" s="17">
        <f t="shared" si="43"/>
        <v>814.2</v>
      </c>
      <c r="K87" s="17">
        <f>K88</f>
        <v>0</v>
      </c>
      <c r="L87" s="17">
        <f t="shared" si="44"/>
        <v>814.2</v>
      </c>
      <c r="M87" s="17">
        <f>M88</f>
        <v>0</v>
      </c>
      <c r="N87" s="17">
        <f t="shared" si="45"/>
        <v>814.2</v>
      </c>
      <c r="O87" s="17">
        <f>O88</f>
        <v>0</v>
      </c>
      <c r="P87" s="17">
        <f t="shared" si="50"/>
        <v>814.2</v>
      </c>
    </row>
    <row r="88" spans="1:16" ht="55.9" customHeight="1" x14ac:dyDescent="0.3">
      <c r="A88" s="10" t="s">
        <v>820</v>
      </c>
      <c r="B88" s="16" t="s">
        <v>61</v>
      </c>
      <c r="C88" s="16" t="s">
        <v>132</v>
      </c>
      <c r="D88" s="16" t="s">
        <v>121</v>
      </c>
      <c r="E88" s="16" t="s">
        <v>64</v>
      </c>
      <c r="F88" s="17">
        <f>F89</f>
        <v>630.20000000000005</v>
      </c>
      <c r="G88" s="17">
        <f t="shared" si="51"/>
        <v>0</v>
      </c>
      <c r="H88" s="17">
        <f t="shared" si="51"/>
        <v>630.20000000000005</v>
      </c>
      <c r="I88" s="17">
        <f>I89</f>
        <v>184</v>
      </c>
      <c r="J88" s="17">
        <f t="shared" si="43"/>
        <v>814.2</v>
      </c>
      <c r="K88" s="17">
        <f>K89</f>
        <v>0</v>
      </c>
      <c r="L88" s="17">
        <f t="shared" si="44"/>
        <v>814.2</v>
      </c>
      <c r="M88" s="17">
        <f>M89</f>
        <v>0</v>
      </c>
      <c r="N88" s="17">
        <f t="shared" si="45"/>
        <v>814.2</v>
      </c>
      <c r="O88" s="17">
        <f>O89</f>
        <v>0</v>
      </c>
      <c r="P88" s="17">
        <f t="shared" si="50"/>
        <v>814.2</v>
      </c>
    </row>
    <row r="89" spans="1:16" ht="61.5" customHeight="1" x14ac:dyDescent="0.3">
      <c r="A89" s="133" t="s">
        <v>716</v>
      </c>
      <c r="B89" s="16" t="s">
        <v>61</v>
      </c>
      <c r="C89" s="16" t="s">
        <v>132</v>
      </c>
      <c r="D89" s="16" t="s">
        <v>470</v>
      </c>
      <c r="E89" s="16" t="s">
        <v>64</v>
      </c>
      <c r="F89" s="17">
        <f>F90</f>
        <v>630.20000000000005</v>
      </c>
      <c r="G89" s="17">
        <f t="shared" si="51"/>
        <v>0</v>
      </c>
      <c r="H89" s="17">
        <f t="shared" si="51"/>
        <v>630.20000000000005</v>
      </c>
      <c r="I89" s="17">
        <f>I90</f>
        <v>184</v>
      </c>
      <c r="J89" s="17">
        <f t="shared" si="43"/>
        <v>814.2</v>
      </c>
      <c r="K89" s="17">
        <f>K90</f>
        <v>0</v>
      </c>
      <c r="L89" s="17">
        <f t="shared" si="44"/>
        <v>814.2</v>
      </c>
      <c r="M89" s="17">
        <f>M90</f>
        <v>0</v>
      </c>
      <c r="N89" s="17">
        <f t="shared" si="45"/>
        <v>814.2</v>
      </c>
      <c r="O89" s="17">
        <f>O90</f>
        <v>0</v>
      </c>
      <c r="P89" s="17">
        <f t="shared" si="50"/>
        <v>814.2</v>
      </c>
    </row>
    <row r="90" spans="1:16" ht="30" customHeight="1" x14ac:dyDescent="0.3">
      <c r="A90" s="133" t="s">
        <v>85</v>
      </c>
      <c r="B90" s="16" t="s">
        <v>61</v>
      </c>
      <c r="C90" s="16" t="s">
        <v>132</v>
      </c>
      <c r="D90" s="16" t="s">
        <v>470</v>
      </c>
      <c r="E90" s="16" t="s">
        <v>475</v>
      </c>
      <c r="F90" s="17">
        <f>F91</f>
        <v>630.20000000000005</v>
      </c>
      <c r="G90" s="17">
        <f t="shared" si="51"/>
        <v>0</v>
      </c>
      <c r="H90" s="17">
        <f t="shared" si="51"/>
        <v>630.20000000000005</v>
      </c>
      <c r="I90" s="17">
        <f>I91</f>
        <v>184</v>
      </c>
      <c r="J90" s="17">
        <f t="shared" si="43"/>
        <v>814.2</v>
      </c>
      <c r="K90" s="17">
        <f>K91</f>
        <v>0</v>
      </c>
      <c r="L90" s="17">
        <f t="shared" si="44"/>
        <v>814.2</v>
      </c>
      <c r="M90" s="17">
        <f>M91</f>
        <v>0</v>
      </c>
      <c r="N90" s="17">
        <f t="shared" si="45"/>
        <v>814.2</v>
      </c>
      <c r="O90" s="17">
        <f>O91</f>
        <v>0</v>
      </c>
      <c r="P90" s="17">
        <f t="shared" si="50"/>
        <v>814.2</v>
      </c>
    </row>
    <row r="91" spans="1:16" ht="29.25" customHeight="1" x14ac:dyDescent="0.3">
      <c r="A91" s="133" t="s">
        <v>86</v>
      </c>
      <c r="B91" s="16" t="s">
        <v>61</v>
      </c>
      <c r="C91" s="16" t="s">
        <v>132</v>
      </c>
      <c r="D91" s="16" t="s">
        <v>470</v>
      </c>
      <c r="E91" s="16" t="s">
        <v>471</v>
      </c>
      <c r="F91" s="17">
        <v>630.20000000000005</v>
      </c>
      <c r="G91" s="5"/>
      <c r="H91" s="17">
        <f t="shared" si="46"/>
        <v>630.20000000000005</v>
      </c>
      <c r="I91" s="17">
        <v>184</v>
      </c>
      <c r="J91" s="17">
        <f t="shared" si="43"/>
        <v>814.2</v>
      </c>
      <c r="K91" s="17"/>
      <c r="L91" s="17">
        <f t="shared" si="44"/>
        <v>814.2</v>
      </c>
      <c r="M91" s="17"/>
      <c r="N91" s="17">
        <f t="shared" si="45"/>
        <v>814.2</v>
      </c>
      <c r="O91" s="17"/>
      <c r="P91" s="17">
        <f t="shared" si="50"/>
        <v>814.2</v>
      </c>
    </row>
    <row r="92" spans="1:16" ht="44.25" customHeight="1" x14ac:dyDescent="0.3">
      <c r="A92" s="94" t="s">
        <v>634</v>
      </c>
      <c r="B92" s="16" t="s">
        <v>61</v>
      </c>
      <c r="C92" s="16" t="s">
        <v>132</v>
      </c>
      <c r="D92" s="16" t="s">
        <v>636</v>
      </c>
      <c r="E92" s="16" t="s">
        <v>64</v>
      </c>
      <c r="F92" s="17">
        <f>F93</f>
        <v>400</v>
      </c>
      <c r="G92" s="17">
        <f t="shared" ref="G92:H93" si="52">G93</f>
        <v>0</v>
      </c>
      <c r="H92" s="17">
        <f t="shared" si="52"/>
        <v>400</v>
      </c>
      <c r="I92" s="17">
        <f>I93</f>
        <v>0</v>
      </c>
      <c r="J92" s="17">
        <f t="shared" si="43"/>
        <v>400</v>
      </c>
      <c r="K92" s="17">
        <f>K93</f>
        <v>0</v>
      </c>
      <c r="L92" s="17">
        <f t="shared" si="44"/>
        <v>400</v>
      </c>
      <c r="M92" s="17">
        <f>M93</f>
        <v>0</v>
      </c>
      <c r="N92" s="17">
        <f t="shared" si="45"/>
        <v>400</v>
      </c>
      <c r="O92" s="17">
        <f>O93</f>
        <v>0</v>
      </c>
      <c r="P92" s="17">
        <f t="shared" si="50"/>
        <v>400</v>
      </c>
    </row>
    <row r="93" spans="1:16" ht="72" customHeight="1" x14ac:dyDescent="0.3">
      <c r="A93" s="94" t="s">
        <v>821</v>
      </c>
      <c r="B93" s="16" t="s">
        <v>61</v>
      </c>
      <c r="C93" s="16" t="s">
        <v>132</v>
      </c>
      <c r="D93" s="16" t="s">
        <v>637</v>
      </c>
      <c r="E93" s="16" t="s">
        <v>64</v>
      </c>
      <c r="F93" s="17">
        <f>F94</f>
        <v>400</v>
      </c>
      <c r="G93" s="17">
        <f t="shared" si="52"/>
        <v>0</v>
      </c>
      <c r="H93" s="17">
        <f t="shared" si="52"/>
        <v>400</v>
      </c>
      <c r="I93" s="17">
        <f>I94</f>
        <v>0</v>
      </c>
      <c r="J93" s="17">
        <f t="shared" si="43"/>
        <v>400</v>
      </c>
      <c r="K93" s="17">
        <f>K94</f>
        <v>0</v>
      </c>
      <c r="L93" s="17">
        <f t="shared" si="44"/>
        <v>400</v>
      </c>
      <c r="M93" s="17">
        <f>M94</f>
        <v>0</v>
      </c>
      <c r="N93" s="17">
        <f t="shared" si="45"/>
        <v>400</v>
      </c>
      <c r="O93" s="17">
        <f>O94</f>
        <v>0</v>
      </c>
      <c r="P93" s="17">
        <f t="shared" si="50"/>
        <v>400</v>
      </c>
    </row>
    <row r="94" spans="1:16" ht="58.9" customHeight="1" x14ac:dyDescent="0.3">
      <c r="A94" s="94" t="s">
        <v>717</v>
      </c>
      <c r="B94" s="16" t="s">
        <v>61</v>
      </c>
      <c r="C94" s="16" t="s">
        <v>132</v>
      </c>
      <c r="D94" s="16" t="s">
        <v>638</v>
      </c>
      <c r="E94" s="16" t="s">
        <v>64</v>
      </c>
      <c r="F94" s="17">
        <f>F95+F97</f>
        <v>400</v>
      </c>
      <c r="G94" s="17">
        <f t="shared" ref="G94:H94" si="53">G95+G97</f>
        <v>0</v>
      </c>
      <c r="H94" s="17">
        <f t="shared" si="53"/>
        <v>400</v>
      </c>
      <c r="I94" s="17">
        <f>I95+I97</f>
        <v>0</v>
      </c>
      <c r="J94" s="17">
        <f t="shared" si="43"/>
        <v>400</v>
      </c>
      <c r="K94" s="17">
        <f>K95+K97</f>
        <v>0</v>
      </c>
      <c r="L94" s="17">
        <f t="shared" si="44"/>
        <v>400</v>
      </c>
      <c r="M94" s="17">
        <f>M95+M97</f>
        <v>0</v>
      </c>
      <c r="N94" s="17">
        <f t="shared" si="45"/>
        <v>400</v>
      </c>
      <c r="O94" s="17">
        <f>O95+O97</f>
        <v>0</v>
      </c>
      <c r="P94" s="17">
        <f t="shared" si="50"/>
        <v>400</v>
      </c>
    </row>
    <row r="95" spans="1:16" ht="32.450000000000003" customHeight="1" x14ac:dyDescent="0.3">
      <c r="A95" s="133" t="s">
        <v>85</v>
      </c>
      <c r="B95" s="16" t="s">
        <v>61</v>
      </c>
      <c r="C95" s="16" t="s">
        <v>132</v>
      </c>
      <c r="D95" s="16" t="s">
        <v>638</v>
      </c>
      <c r="E95" s="16" t="s">
        <v>475</v>
      </c>
      <c r="F95" s="17">
        <f>F96</f>
        <v>390</v>
      </c>
      <c r="G95" s="17">
        <f t="shared" ref="G95:H95" si="54">G96</f>
        <v>0</v>
      </c>
      <c r="H95" s="17">
        <f t="shared" si="54"/>
        <v>390</v>
      </c>
      <c r="I95" s="17">
        <f>I96</f>
        <v>0</v>
      </c>
      <c r="J95" s="17">
        <f t="shared" si="43"/>
        <v>390</v>
      </c>
      <c r="K95" s="17">
        <f>K96</f>
        <v>0</v>
      </c>
      <c r="L95" s="17">
        <f t="shared" si="44"/>
        <v>390</v>
      </c>
      <c r="M95" s="17">
        <f>M96</f>
        <v>0</v>
      </c>
      <c r="N95" s="17">
        <f t="shared" si="45"/>
        <v>390</v>
      </c>
      <c r="O95" s="17">
        <f>O96</f>
        <v>0</v>
      </c>
      <c r="P95" s="17">
        <f t="shared" si="50"/>
        <v>390</v>
      </c>
    </row>
    <row r="96" spans="1:16" ht="33.75" customHeight="1" x14ac:dyDescent="0.3">
      <c r="A96" s="133" t="s">
        <v>86</v>
      </c>
      <c r="B96" s="16" t="s">
        <v>61</v>
      </c>
      <c r="C96" s="16" t="s">
        <v>132</v>
      </c>
      <c r="D96" s="16" t="s">
        <v>638</v>
      </c>
      <c r="E96" s="16" t="s">
        <v>471</v>
      </c>
      <c r="F96" s="17">
        <v>390</v>
      </c>
      <c r="G96" s="5"/>
      <c r="H96" s="17">
        <f t="shared" si="46"/>
        <v>390</v>
      </c>
      <c r="I96" s="17"/>
      <c r="J96" s="17">
        <f t="shared" si="43"/>
        <v>390</v>
      </c>
      <c r="K96" s="17"/>
      <c r="L96" s="17">
        <f t="shared" si="44"/>
        <v>390</v>
      </c>
      <c r="M96" s="17"/>
      <c r="N96" s="17">
        <f t="shared" si="45"/>
        <v>390</v>
      </c>
      <c r="O96" s="17"/>
      <c r="P96" s="17">
        <f t="shared" si="50"/>
        <v>390</v>
      </c>
    </row>
    <row r="97" spans="1:16" ht="19.5" customHeight="1" x14ac:dyDescent="0.3">
      <c r="A97" s="95" t="s">
        <v>87</v>
      </c>
      <c r="B97" s="16" t="s">
        <v>61</v>
      </c>
      <c r="C97" s="16" t="s">
        <v>132</v>
      </c>
      <c r="D97" s="16" t="s">
        <v>638</v>
      </c>
      <c r="E97" s="16" t="s">
        <v>479</v>
      </c>
      <c r="F97" s="17">
        <f>F98</f>
        <v>10</v>
      </c>
      <c r="G97" s="17">
        <f t="shared" ref="G97:H97" si="55">G98</f>
        <v>0</v>
      </c>
      <c r="H97" s="17">
        <f t="shared" si="55"/>
        <v>10</v>
      </c>
      <c r="I97" s="17">
        <f>I98</f>
        <v>0</v>
      </c>
      <c r="J97" s="17">
        <f t="shared" si="43"/>
        <v>10</v>
      </c>
      <c r="K97" s="17">
        <f>K98</f>
        <v>0</v>
      </c>
      <c r="L97" s="17">
        <f t="shared" si="44"/>
        <v>10</v>
      </c>
      <c r="M97" s="17">
        <f>M98</f>
        <v>0</v>
      </c>
      <c r="N97" s="17">
        <f t="shared" si="45"/>
        <v>10</v>
      </c>
      <c r="O97" s="17">
        <f>O98</f>
        <v>0</v>
      </c>
      <c r="P97" s="17">
        <f t="shared" si="50"/>
        <v>10</v>
      </c>
    </row>
    <row r="98" spans="1:16" ht="21" customHeight="1" x14ac:dyDescent="0.3">
      <c r="A98" s="133" t="s">
        <v>88</v>
      </c>
      <c r="B98" s="16" t="s">
        <v>61</v>
      </c>
      <c r="C98" s="16" t="s">
        <v>132</v>
      </c>
      <c r="D98" s="16" t="s">
        <v>638</v>
      </c>
      <c r="E98" s="16" t="s">
        <v>501</v>
      </c>
      <c r="F98" s="17">
        <v>10</v>
      </c>
      <c r="G98" s="5"/>
      <c r="H98" s="17">
        <f t="shared" si="46"/>
        <v>10</v>
      </c>
      <c r="I98" s="17"/>
      <c r="J98" s="17">
        <f t="shared" si="43"/>
        <v>10</v>
      </c>
      <c r="K98" s="17"/>
      <c r="L98" s="17">
        <f t="shared" si="44"/>
        <v>10</v>
      </c>
      <c r="M98" s="17"/>
      <c r="N98" s="17">
        <f t="shared" si="45"/>
        <v>10</v>
      </c>
      <c r="O98" s="17"/>
      <c r="P98" s="17">
        <f t="shared" si="50"/>
        <v>10</v>
      </c>
    </row>
    <row r="99" spans="1:16" ht="21" customHeight="1" x14ac:dyDescent="0.3">
      <c r="A99" s="133" t="s">
        <v>884</v>
      </c>
      <c r="B99" s="16" t="s">
        <v>61</v>
      </c>
      <c r="C99" s="16" t="s">
        <v>132</v>
      </c>
      <c r="D99" s="16" t="s">
        <v>485</v>
      </c>
      <c r="E99" s="16" t="s">
        <v>64</v>
      </c>
      <c r="F99" s="17">
        <f>F100</f>
        <v>50</v>
      </c>
      <c r="G99" s="17">
        <f t="shared" ref="G99:H102" si="56">G100</f>
        <v>0</v>
      </c>
      <c r="H99" s="17">
        <f t="shared" si="56"/>
        <v>50</v>
      </c>
      <c r="I99" s="17">
        <f>I100</f>
        <v>0</v>
      </c>
      <c r="J99" s="17">
        <f t="shared" si="43"/>
        <v>50</v>
      </c>
      <c r="K99" s="17">
        <f>K100</f>
        <v>0</v>
      </c>
      <c r="L99" s="17">
        <f t="shared" si="44"/>
        <v>50</v>
      </c>
      <c r="M99" s="17">
        <f>M100</f>
        <v>0</v>
      </c>
      <c r="N99" s="17">
        <f t="shared" si="45"/>
        <v>50</v>
      </c>
      <c r="O99" s="17">
        <f>O100</f>
        <v>0</v>
      </c>
      <c r="P99" s="17">
        <f t="shared" si="50"/>
        <v>50</v>
      </c>
    </row>
    <row r="100" spans="1:16" ht="59.25" customHeight="1" x14ac:dyDescent="0.3">
      <c r="A100" s="133" t="s">
        <v>885</v>
      </c>
      <c r="B100" s="16" t="s">
        <v>61</v>
      </c>
      <c r="C100" s="16" t="s">
        <v>132</v>
      </c>
      <c r="D100" s="16" t="s">
        <v>487</v>
      </c>
      <c r="E100" s="16" t="s">
        <v>64</v>
      </c>
      <c r="F100" s="17">
        <f>F101</f>
        <v>50</v>
      </c>
      <c r="G100" s="17">
        <f t="shared" si="56"/>
        <v>0</v>
      </c>
      <c r="H100" s="17">
        <f t="shared" si="56"/>
        <v>50</v>
      </c>
      <c r="I100" s="17">
        <f>I101</f>
        <v>0</v>
      </c>
      <c r="J100" s="17">
        <f t="shared" si="43"/>
        <v>50</v>
      </c>
      <c r="K100" s="17">
        <f>K101</f>
        <v>0</v>
      </c>
      <c r="L100" s="17">
        <f t="shared" si="44"/>
        <v>50</v>
      </c>
      <c r="M100" s="17">
        <f>M101</f>
        <v>0</v>
      </c>
      <c r="N100" s="17">
        <f t="shared" si="45"/>
        <v>50</v>
      </c>
      <c r="O100" s="17">
        <f>O101</f>
        <v>0</v>
      </c>
      <c r="P100" s="17">
        <f t="shared" si="50"/>
        <v>50</v>
      </c>
    </row>
    <row r="101" spans="1:16" ht="60.75" customHeight="1" x14ac:dyDescent="0.3">
      <c r="A101" s="133" t="s">
        <v>886</v>
      </c>
      <c r="B101" s="16" t="s">
        <v>61</v>
      </c>
      <c r="C101" s="16" t="s">
        <v>132</v>
      </c>
      <c r="D101" s="16" t="s">
        <v>571</v>
      </c>
      <c r="E101" s="16" t="s">
        <v>64</v>
      </c>
      <c r="F101" s="17">
        <f>F102</f>
        <v>50</v>
      </c>
      <c r="G101" s="17">
        <f t="shared" si="56"/>
        <v>0</v>
      </c>
      <c r="H101" s="17">
        <f t="shared" si="56"/>
        <v>50</v>
      </c>
      <c r="I101" s="17">
        <f>I102</f>
        <v>0</v>
      </c>
      <c r="J101" s="17">
        <f t="shared" si="43"/>
        <v>50</v>
      </c>
      <c r="K101" s="17">
        <f>K102</f>
        <v>0</v>
      </c>
      <c r="L101" s="17">
        <f t="shared" si="44"/>
        <v>50</v>
      </c>
      <c r="M101" s="17">
        <f>M102</f>
        <v>0</v>
      </c>
      <c r="N101" s="17">
        <f t="shared" si="45"/>
        <v>50</v>
      </c>
      <c r="O101" s="17">
        <f>O102</f>
        <v>0</v>
      </c>
      <c r="P101" s="17">
        <f t="shared" si="50"/>
        <v>50</v>
      </c>
    </row>
    <row r="102" spans="1:16" ht="30.6" customHeight="1" x14ac:dyDescent="0.3">
      <c r="A102" s="133" t="s">
        <v>560</v>
      </c>
      <c r="B102" s="16" t="s">
        <v>61</v>
      </c>
      <c r="C102" s="16" t="s">
        <v>132</v>
      </c>
      <c r="D102" s="16" t="s">
        <v>571</v>
      </c>
      <c r="E102" s="16" t="s">
        <v>475</v>
      </c>
      <c r="F102" s="17">
        <f>F103</f>
        <v>50</v>
      </c>
      <c r="G102" s="17">
        <f t="shared" si="56"/>
        <v>0</v>
      </c>
      <c r="H102" s="17">
        <f t="shared" si="56"/>
        <v>50</v>
      </c>
      <c r="I102" s="17">
        <f>I103</f>
        <v>0</v>
      </c>
      <c r="J102" s="17">
        <f t="shared" si="43"/>
        <v>50</v>
      </c>
      <c r="K102" s="17">
        <f>K103</f>
        <v>0</v>
      </c>
      <c r="L102" s="17">
        <f t="shared" si="44"/>
        <v>50</v>
      </c>
      <c r="M102" s="17">
        <f>M103</f>
        <v>0</v>
      </c>
      <c r="N102" s="17">
        <f t="shared" si="45"/>
        <v>50</v>
      </c>
      <c r="O102" s="17">
        <f>O103</f>
        <v>0</v>
      </c>
      <c r="P102" s="17">
        <f t="shared" si="50"/>
        <v>50</v>
      </c>
    </row>
    <row r="103" spans="1:16" ht="33" customHeight="1" x14ac:dyDescent="0.3">
      <c r="A103" s="133" t="s">
        <v>86</v>
      </c>
      <c r="B103" s="16" t="s">
        <v>61</v>
      </c>
      <c r="C103" s="16" t="s">
        <v>132</v>
      </c>
      <c r="D103" s="16" t="s">
        <v>571</v>
      </c>
      <c r="E103" s="16" t="s">
        <v>471</v>
      </c>
      <c r="F103" s="17">
        <v>50</v>
      </c>
      <c r="G103" s="5"/>
      <c r="H103" s="17">
        <f t="shared" si="46"/>
        <v>50</v>
      </c>
      <c r="I103" s="17"/>
      <c r="J103" s="17">
        <f t="shared" si="43"/>
        <v>50</v>
      </c>
      <c r="K103" s="17"/>
      <c r="L103" s="17">
        <f t="shared" si="44"/>
        <v>50</v>
      </c>
      <c r="M103" s="17"/>
      <c r="N103" s="17">
        <f t="shared" si="45"/>
        <v>50</v>
      </c>
      <c r="O103" s="17"/>
      <c r="P103" s="17">
        <f t="shared" si="50"/>
        <v>50</v>
      </c>
    </row>
    <row r="104" spans="1:16" ht="79.900000000000006" customHeight="1" x14ac:dyDescent="0.3">
      <c r="A104" s="133" t="s">
        <v>675</v>
      </c>
      <c r="B104" s="16" t="s">
        <v>61</v>
      </c>
      <c r="C104" s="16" t="s">
        <v>132</v>
      </c>
      <c r="D104" s="6" t="s">
        <v>525</v>
      </c>
      <c r="E104" s="16" t="s">
        <v>64</v>
      </c>
      <c r="F104" s="93">
        <f t="shared" ref="F104:O107" si="57">F105</f>
        <v>3832</v>
      </c>
      <c r="G104" s="93">
        <f t="shared" si="57"/>
        <v>0</v>
      </c>
      <c r="H104" s="93">
        <f t="shared" si="57"/>
        <v>3832</v>
      </c>
      <c r="I104" s="93">
        <f t="shared" si="57"/>
        <v>900</v>
      </c>
      <c r="J104" s="17">
        <f t="shared" si="43"/>
        <v>4732</v>
      </c>
      <c r="K104" s="93">
        <f t="shared" si="57"/>
        <v>0</v>
      </c>
      <c r="L104" s="17">
        <f t="shared" si="44"/>
        <v>4732</v>
      </c>
      <c r="M104" s="93">
        <f t="shared" si="57"/>
        <v>0</v>
      </c>
      <c r="N104" s="17">
        <f t="shared" si="45"/>
        <v>4732</v>
      </c>
      <c r="O104" s="93">
        <f t="shared" si="57"/>
        <v>0</v>
      </c>
      <c r="P104" s="17">
        <f t="shared" si="50"/>
        <v>4732</v>
      </c>
    </row>
    <row r="105" spans="1:16" ht="48" customHeight="1" x14ac:dyDescent="0.3">
      <c r="A105" s="133" t="s">
        <v>718</v>
      </c>
      <c r="B105" s="16" t="s">
        <v>61</v>
      </c>
      <c r="C105" s="16" t="s">
        <v>132</v>
      </c>
      <c r="D105" s="6" t="s">
        <v>526</v>
      </c>
      <c r="E105" s="16" t="s">
        <v>64</v>
      </c>
      <c r="F105" s="93">
        <f t="shared" si="57"/>
        <v>3832</v>
      </c>
      <c r="G105" s="93">
        <f t="shared" si="57"/>
        <v>0</v>
      </c>
      <c r="H105" s="93">
        <f t="shared" si="57"/>
        <v>3832</v>
      </c>
      <c r="I105" s="93">
        <f t="shared" si="57"/>
        <v>900</v>
      </c>
      <c r="J105" s="17">
        <f t="shared" si="43"/>
        <v>4732</v>
      </c>
      <c r="K105" s="93">
        <f t="shared" si="57"/>
        <v>0</v>
      </c>
      <c r="L105" s="17">
        <f t="shared" si="44"/>
        <v>4732</v>
      </c>
      <c r="M105" s="93">
        <f t="shared" si="57"/>
        <v>0</v>
      </c>
      <c r="N105" s="17">
        <f t="shared" si="45"/>
        <v>4732</v>
      </c>
      <c r="O105" s="93">
        <f t="shared" si="57"/>
        <v>0</v>
      </c>
      <c r="P105" s="17">
        <f t="shared" si="50"/>
        <v>4732</v>
      </c>
    </row>
    <row r="106" spans="1:16" ht="48.75" customHeight="1" x14ac:dyDescent="0.3">
      <c r="A106" s="133" t="s">
        <v>527</v>
      </c>
      <c r="B106" s="16" t="s">
        <v>61</v>
      </c>
      <c r="C106" s="16" t="s">
        <v>132</v>
      </c>
      <c r="D106" s="6" t="s">
        <v>528</v>
      </c>
      <c r="E106" s="16" t="s">
        <v>64</v>
      </c>
      <c r="F106" s="93">
        <f>F107+F109</f>
        <v>3832</v>
      </c>
      <c r="G106" s="93">
        <f t="shared" ref="G106:H106" si="58">G107+G109</f>
        <v>0</v>
      </c>
      <c r="H106" s="93">
        <f t="shared" si="58"/>
        <v>3832</v>
      </c>
      <c r="I106" s="93">
        <f>I107+I109</f>
        <v>900</v>
      </c>
      <c r="J106" s="17">
        <f t="shared" si="43"/>
        <v>4732</v>
      </c>
      <c r="K106" s="93">
        <f>K107+K109</f>
        <v>0</v>
      </c>
      <c r="L106" s="17">
        <f t="shared" si="44"/>
        <v>4732</v>
      </c>
      <c r="M106" s="93">
        <f>M107+M109</f>
        <v>0</v>
      </c>
      <c r="N106" s="17">
        <f t="shared" si="45"/>
        <v>4732</v>
      </c>
      <c r="O106" s="93">
        <f>O107+O109</f>
        <v>0</v>
      </c>
      <c r="P106" s="17">
        <f t="shared" si="50"/>
        <v>4732</v>
      </c>
    </row>
    <row r="107" spans="1:16" ht="30" x14ac:dyDescent="0.3">
      <c r="A107" s="133" t="s">
        <v>85</v>
      </c>
      <c r="B107" s="16" t="s">
        <v>61</v>
      </c>
      <c r="C107" s="16">
        <v>13</v>
      </c>
      <c r="D107" s="6" t="s">
        <v>528</v>
      </c>
      <c r="E107" s="16">
        <v>200</v>
      </c>
      <c r="F107" s="93">
        <f t="shared" si="57"/>
        <v>1232</v>
      </c>
      <c r="G107" s="93">
        <f t="shared" si="57"/>
        <v>0</v>
      </c>
      <c r="H107" s="93">
        <f t="shared" si="57"/>
        <v>1232</v>
      </c>
      <c r="I107" s="93">
        <f t="shared" si="57"/>
        <v>900</v>
      </c>
      <c r="J107" s="17">
        <f t="shared" si="43"/>
        <v>2132</v>
      </c>
      <c r="K107" s="93">
        <f t="shared" si="57"/>
        <v>-700</v>
      </c>
      <c r="L107" s="17">
        <f t="shared" si="44"/>
        <v>1432</v>
      </c>
      <c r="M107" s="93">
        <f t="shared" si="57"/>
        <v>0</v>
      </c>
      <c r="N107" s="17">
        <f t="shared" si="45"/>
        <v>1432</v>
      </c>
      <c r="O107" s="93">
        <f t="shared" si="57"/>
        <v>0</v>
      </c>
      <c r="P107" s="17">
        <f t="shared" si="50"/>
        <v>1432</v>
      </c>
    </row>
    <row r="108" spans="1:16" ht="31.5" customHeight="1" x14ac:dyDescent="0.3">
      <c r="A108" s="133" t="s">
        <v>86</v>
      </c>
      <c r="B108" s="16" t="s">
        <v>61</v>
      </c>
      <c r="C108" s="16">
        <v>13</v>
      </c>
      <c r="D108" s="6" t="s">
        <v>528</v>
      </c>
      <c r="E108" s="16">
        <v>240</v>
      </c>
      <c r="F108" s="93">
        <v>1232</v>
      </c>
      <c r="G108" s="5"/>
      <c r="H108" s="17">
        <f t="shared" si="46"/>
        <v>1232</v>
      </c>
      <c r="I108" s="93">
        <v>900</v>
      </c>
      <c r="J108" s="17">
        <f t="shared" si="43"/>
        <v>2132</v>
      </c>
      <c r="K108" s="93">
        <v>-700</v>
      </c>
      <c r="L108" s="17">
        <f t="shared" si="44"/>
        <v>1432</v>
      </c>
      <c r="M108" s="93"/>
      <c r="N108" s="17">
        <f t="shared" si="45"/>
        <v>1432</v>
      </c>
      <c r="O108" s="93"/>
      <c r="P108" s="17">
        <f t="shared" si="50"/>
        <v>1432</v>
      </c>
    </row>
    <row r="109" spans="1:16" ht="31.5" customHeight="1" x14ac:dyDescent="0.3">
      <c r="A109" s="10" t="s">
        <v>166</v>
      </c>
      <c r="B109" s="16" t="s">
        <v>61</v>
      </c>
      <c r="C109" s="16">
        <v>13</v>
      </c>
      <c r="D109" s="6" t="s">
        <v>528</v>
      </c>
      <c r="E109" s="52" t="s">
        <v>488</v>
      </c>
      <c r="F109" s="49">
        <f>F110</f>
        <v>2600</v>
      </c>
      <c r="G109" s="49">
        <f t="shared" ref="G109:H109" si="59">G110</f>
        <v>0</v>
      </c>
      <c r="H109" s="49">
        <f t="shared" si="59"/>
        <v>2600</v>
      </c>
      <c r="I109" s="49">
        <f>I110</f>
        <v>0</v>
      </c>
      <c r="J109" s="17">
        <f t="shared" si="43"/>
        <v>2600</v>
      </c>
      <c r="K109" s="49">
        <f>K110</f>
        <v>700</v>
      </c>
      <c r="L109" s="17">
        <f t="shared" si="44"/>
        <v>3300</v>
      </c>
      <c r="M109" s="49">
        <f>M110</f>
        <v>0</v>
      </c>
      <c r="N109" s="17">
        <f t="shared" si="45"/>
        <v>3300</v>
      </c>
      <c r="O109" s="49">
        <f>O110</f>
        <v>0</v>
      </c>
      <c r="P109" s="17">
        <f t="shared" si="50"/>
        <v>3300</v>
      </c>
    </row>
    <row r="110" spans="1:16" ht="21" customHeight="1" x14ac:dyDescent="0.3">
      <c r="A110" s="10" t="s">
        <v>174</v>
      </c>
      <c r="B110" s="16" t="s">
        <v>61</v>
      </c>
      <c r="C110" s="16">
        <v>13</v>
      </c>
      <c r="D110" s="6" t="s">
        <v>528</v>
      </c>
      <c r="E110" s="52" t="s">
        <v>489</v>
      </c>
      <c r="F110" s="49">
        <v>2600</v>
      </c>
      <c r="G110" s="5"/>
      <c r="H110" s="17">
        <f t="shared" si="46"/>
        <v>2600</v>
      </c>
      <c r="I110" s="49"/>
      <c r="J110" s="17">
        <f t="shared" si="43"/>
        <v>2600</v>
      </c>
      <c r="K110" s="49">
        <v>700</v>
      </c>
      <c r="L110" s="17">
        <f t="shared" si="44"/>
        <v>3300</v>
      </c>
      <c r="M110" s="49"/>
      <c r="N110" s="17">
        <f t="shared" si="45"/>
        <v>3300</v>
      </c>
      <c r="O110" s="49"/>
      <c r="P110" s="17">
        <f t="shared" si="50"/>
        <v>3300</v>
      </c>
    </row>
    <row r="111" spans="1:16" s="66" customFormat="1" ht="45" customHeight="1" x14ac:dyDescent="0.3">
      <c r="A111" s="133" t="s">
        <v>668</v>
      </c>
      <c r="B111" s="19" t="s">
        <v>61</v>
      </c>
      <c r="C111" s="19" t="s">
        <v>132</v>
      </c>
      <c r="D111" s="28" t="s">
        <v>602</v>
      </c>
      <c r="E111" s="19" t="s">
        <v>64</v>
      </c>
      <c r="F111" s="96">
        <f t="shared" ref="F111:O114" si="60">F112</f>
        <v>455</v>
      </c>
      <c r="G111" s="96">
        <f t="shared" si="60"/>
        <v>0</v>
      </c>
      <c r="H111" s="96">
        <f t="shared" si="60"/>
        <v>455</v>
      </c>
      <c r="I111" s="96">
        <f t="shared" si="60"/>
        <v>0</v>
      </c>
      <c r="J111" s="17">
        <f t="shared" si="43"/>
        <v>455</v>
      </c>
      <c r="K111" s="96">
        <f t="shared" si="60"/>
        <v>0</v>
      </c>
      <c r="L111" s="17">
        <f t="shared" si="44"/>
        <v>455</v>
      </c>
      <c r="M111" s="96">
        <f t="shared" si="60"/>
        <v>0</v>
      </c>
      <c r="N111" s="17">
        <f t="shared" si="45"/>
        <v>455</v>
      </c>
      <c r="O111" s="96">
        <f t="shared" si="60"/>
        <v>0</v>
      </c>
      <c r="P111" s="17">
        <f t="shared" si="50"/>
        <v>455</v>
      </c>
    </row>
    <row r="112" spans="1:16" s="66" customFormat="1" ht="73.5" customHeight="1" x14ac:dyDescent="0.3">
      <c r="A112" s="133" t="s">
        <v>604</v>
      </c>
      <c r="B112" s="19" t="s">
        <v>61</v>
      </c>
      <c r="C112" s="19" t="s">
        <v>132</v>
      </c>
      <c r="D112" s="28" t="s">
        <v>603</v>
      </c>
      <c r="E112" s="19" t="s">
        <v>64</v>
      </c>
      <c r="F112" s="96">
        <f t="shared" si="60"/>
        <v>455</v>
      </c>
      <c r="G112" s="96">
        <f t="shared" si="60"/>
        <v>0</v>
      </c>
      <c r="H112" s="96">
        <f t="shared" si="60"/>
        <v>455</v>
      </c>
      <c r="I112" s="96">
        <f t="shared" si="60"/>
        <v>0</v>
      </c>
      <c r="J112" s="17">
        <f t="shared" si="43"/>
        <v>455</v>
      </c>
      <c r="K112" s="96">
        <f t="shared" si="60"/>
        <v>0</v>
      </c>
      <c r="L112" s="17">
        <f t="shared" si="44"/>
        <v>455</v>
      </c>
      <c r="M112" s="96">
        <f t="shared" si="60"/>
        <v>0</v>
      </c>
      <c r="N112" s="17">
        <f t="shared" si="45"/>
        <v>455</v>
      </c>
      <c r="O112" s="96">
        <f t="shared" si="60"/>
        <v>0</v>
      </c>
      <c r="P112" s="17">
        <f t="shared" si="50"/>
        <v>455</v>
      </c>
    </row>
    <row r="113" spans="1:16" s="66" customFormat="1" ht="46.5" customHeight="1" x14ac:dyDescent="0.3">
      <c r="A113" s="133" t="s">
        <v>605</v>
      </c>
      <c r="B113" s="19" t="s">
        <v>61</v>
      </c>
      <c r="C113" s="19" t="s">
        <v>132</v>
      </c>
      <c r="D113" s="28" t="s">
        <v>606</v>
      </c>
      <c r="E113" s="19" t="s">
        <v>64</v>
      </c>
      <c r="F113" s="96">
        <f t="shared" si="60"/>
        <v>455</v>
      </c>
      <c r="G113" s="96">
        <f t="shared" si="60"/>
        <v>0</v>
      </c>
      <c r="H113" s="96">
        <f t="shared" si="60"/>
        <v>455</v>
      </c>
      <c r="I113" s="96">
        <f t="shared" si="60"/>
        <v>0</v>
      </c>
      <c r="J113" s="17">
        <f t="shared" si="43"/>
        <v>455</v>
      </c>
      <c r="K113" s="96">
        <f t="shared" si="60"/>
        <v>0</v>
      </c>
      <c r="L113" s="17">
        <f t="shared" si="44"/>
        <v>455</v>
      </c>
      <c r="M113" s="96">
        <f t="shared" si="60"/>
        <v>0</v>
      </c>
      <c r="N113" s="17">
        <f t="shared" si="45"/>
        <v>455</v>
      </c>
      <c r="O113" s="96">
        <f t="shared" si="60"/>
        <v>0</v>
      </c>
      <c r="P113" s="17">
        <f t="shared" si="50"/>
        <v>455</v>
      </c>
    </row>
    <row r="114" spans="1:16" s="66" customFormat="1" ht="32.25" customHeight="1" x14ac:dyDescent="0.3">
      <c r="A114" s="133" t="s">
        <v>85</v>
      </c>
      <c r="B114" s="19" t="s">
        <v>61</v>
      </c>
      <c r="C114" s="19">
        <v>13</v>
      </c>
      <c r="D114" s="28" t="s">
        <v>606</v>
      </c>
      <c r="E114" s="19">
        <v>200</v>
      </c>
      <c r="F114" s="96">
        <f t="shared" si="60"/>
        <v>455</v>
      </c>
      <c r="G114" s="96">
        <f t="shared" si="60"/>
        <v>0</v>
      </c>
      <c r="H114" s="96">
        <f t="shared" si="60"/>
        <v>455</v>
      </c>
      <c r="I114" s="96">
        <f t="shared" si="60"/>
        <v>0</v>
      </c>
      <c r="J114" s="17">
        <f t="shared" si="43"/>
        <v>455</v>
      </c>
      <c r="K114" s="96">
        <f t="shared" si="60"/>
        <v>0</v>
      </c>
      <c r="L114" s="17">
        <f t="shared" si="44"/>
        <v>455</v>
      </c>
      <c r="M114" s="96">
        <f t="shared" si="60"/>
        <v>0</v>
      </c>
      <c r="N114" s="17">
        <f t="shared" si="45"/>
        <v>455</v>
      </c>
      <c r="O114" s="96">
        <f t="shared" si="60"/>
        <v>0</v>
      </c>
      <c r="P114" s="17">
        <f t="shared" si="50"/>
        <v>455</v>
      </c>
    </row>
    <row r="115" spans="1:16" s="66" customFormat="1" ht="33.75" customHeight="1" x14ac:dyDescent="0.3">
      <c r="A115" s="133" t="s">
        <v>86</v>
      </c>
      <c r="B115" s="19" t="s">
        <v>61</v>
      </c>
      <c r="C115" s="19">
        <v>13</v>
      </c>
      <c r="D115" s="28" t="s">
        <v>606</v>
      </c>
      <c r="E115" s="19">
        <v>240</v>
      </c>
      <c r="F115" s="96">
        <v>455</v>
      </c>
      <c r="G115" s="133"/>
      <c r="H115" s="17">
        <f t="shared" si="46"/>
        <v>455</v>
      </c>
      <c r="I115" s="96"/>
      <c r="J115" s="17">
        <f t="shared" si="43"/>
        <v>455</v>
      </c>
      <c r="K115" s="96"/>
      <c r="L115" s="17">
        <f t="shared" si="44"/>
        <v>455</v>
      </c>
      <c r="M115" s="96"/>
      <c r="N115" s="17">
        <f t="shared" si="45"/>
        <v>455</v>
      </c>
      <c r="O115" s="96"/>
      <c r="P115" s="17">
        <f t="shared" si="50"/>
        <v>455</v>
      </c>
    </row>
    <row r="116" spans="1:16" s="66" customFormat="1" ht="51.75" customHeight="1" x14ac:dyDescent="0.3">
      <c r="A116" s="94" t="s">
        <v>639</v>
      </c>
      <c r="B116" s="16" t="s">
        <v>61</v>
      </c>
      <c r="C116" s="16">
        <v>13</v>
      </c>
      <c r="D116" s="29" t="s">
        <v>641</v>
      </c>
      <c r="E116" s="16" t="s">
        <v>64</v>
      </c>
      <c r="F116" s="93">
        <f t="shared" ref="F116:O119" si="61">F117</f>
        <v>5</v>
      </c>
      <c r="G116" s="93">
        <f t="shared" si="61"/>
        <v>0</v>
      </c>
      <c r="H116" s="93">
        <f t="shared" si="61"/>
        <v>5</v>
      </c>
      <c r="I116" s="93">
        <f t="shared" si="61"/>
        <v>0</v>
      </c>
      <c r="J116" s="17">
        <f t="shared" si="43"/>
        <v>5</v>
      </c>
      <c r="K116" s="93">
        <f t="shared" si="61"/>
        <v>0</v>
      </c>
      <c r="L116" s="17">
        <f t="shared" si="44"/>
        <v>5</v>
      </c>
      <c r="M116" s="93">
        <f t="shared" si="61"/>
        <v>0</v>
      </c>
      <c r="N116" s="17">
        <f t="shared" si="45"/>
        <v>5</v>
      </c>
      <c r="O116" s="93">
        <f t="shared" si="61"/>
        <v>0</v>
      </c>
      <c r="P116" s="17">
        <f t="shared" si="50"/>
        <v>5</v>
      </c>
    </row>
    <row r="117" spans="1:16" s="66" customFormat="1" ht="60" customHeight="1" x14ac:dyDescent="0.3">
      <c r="A117" s="94" t="s">
        <v>887</v>
      </c>
      <c r="B117" s="16" t="s">
        <v>61</v>
      </c>
      <c r="C117" s="16">
        <v>13</v>
      </c>
      <c r="D117" s="29" t="s">
        <v>642</v>
      </c>
      <c r="E117" s="16" t="s">
        <v>64</v>
      </c>
      <c r="F117" s="93">
        <f t="shared" si="61"/>
        <v>5</v>
      </c>
      <c r="G117" s="93">
        <f t="shared" si="61"/>
        <v>0</v>
      </c>
      <c r="H117" s="93">
        <f t="shared" si="61"/>
        <v>5</v>
      </c>
      <c r="I117" s="93">
        <f t="shared" si="61"/>
        <v>0</v>
      </c>
      <c r="J117" s="17">
        <f t="shared" si="43"/>
        <v>5</v>
      </c>
      <c r="K117" s="93">
        <f t="shared" si="61"/>
        <v>0</v>
      </c>
      <c r="L117" s="17">
        <f t="shared" si="44"/>
        <v>5</v>
      </c>
      <c r="M117" s="93">
        <f t="shared" si="61"/>
        <v>0</v>
      </c>
      <c r="N117" s="17">
        <f t="shared" si="45"/>
        <v>5</v>
      </c>
      <c r="O117" s="93">
        <f t="shared" si="61"/>
        <v>0</v>
      </c>
      <c r="P117" s="17">
        <f t="shared" si="50"/>
        <v>5</v>
      </c>
    </row>
    <row r="118" spans="1:16" s="66" customFormat="1" ht="47.25" customHeight="1" x14ac:dyDescent="0.3">
      <c r="A118" s="94" t="s">
        <v>640</v>
      </c>
      <c r="B118" s="16" t="s">
        <v>61</v>
      </c>
      <c r="C118" s="16">
        <v>13</v>
      </c>
      <c r="D118" s="29" t="s">
        <v>643</v>
      </c>
      <c r="E118" s="16" t="s">
        <v>64</v>
      </c>
      <c r="F118" s="93">
        <f t="shared" si="61"/>
        <v>5</v>
      </c>
      <c r="G118" s="93">
        <f t="shared" si="61"/>
        <v>0</v>
      </c>
      <c r="H118" s="93">
        <f t="shared" si="61"/>
        <v>5</v>
      </c>
      <c r="I118" s="93">
        <f t="shared" si="61"/>
        <v>0</v>
      </c>
      <c r="J118" s="17">
        <f t="shared" si="43"/>
        <v>5</v>
      </c>
      <c r="K118" s="93">
        <f t="shared" si="61"/>
        <v>0</v>
      </c>
      <c r="L118" s="17">
        <f t="shared" si="44"/>
        <v>5</v>
      </c>
      <c r="M118" s="93">
        <f t="shared" si="61"/>
        <v>0</v>
      </c>
      <c r="N118" s="17">
        <f t="shared" si="45"/>
        <v>5</v>
      </c>
      <c r="O118" s="93">
        <f t="shared" si="61"/>
        <v>0</v>
      </c>
      <c r="P118" s="17">
        <f t="shared" si="50"/>
        <v>5</v>
      </c>
    </row>
    <row r="119" spans="1:16" s="66" customFormat="1" ht="35.450000000000003" customHeight="1" x14ac:dyDescent="0.3">
      <c r="A119" s="94" t="s">
        <v>560</v>
      </c>
      <c r="B119" s="16" t="s">
        <v>61</v>
      </c>
      <c r="C119" s="16">
        <v>13</v>
      </c>
      <c r="D119" s="29" t="s">
        <v>643</v>
      </c>
      <c r="E119" s="16">
        <v>200</v>
      </c>
      <c r="F119" s="93">
        <f t="shared" si="61"/>
        <v>5</v>
      </c>
      <c r="G119" s="93">
        <f t="shared" si="61"/>
        <v>0</v>
      </c>
      <c r="H119" s="93">
        <f t="shared" si="61"/>
        <v>5</v>
      </c>
      <c r="I119" s="93">
        <f t="shared" si="61"/>
        <v>0</v>
      </c>
      <c r="J119" s="17">
        <f t="shared" si="43"/>
        <v>5</v>
      </c>
      <c r="K119" s="93">
        <f t="shared" si="61"/>
        <v>0</v>
      </c>
      <c r="L119" s="17">
        <f t="shared" si="44"/>
        <v>5</v>
      </c>
      <c r="M119" s="93">
        <f t="shared" si="61"/>
        <v>0</v>
      </c>
      <c r="N119" s="17">
        <f t="shared" si="45"/>
        <v>5</v>
      </c>
      <c r="O119" s="93">
        <f t="shared" si="61"/>
        <v>0</v>
      </c>
      <c r="P119" s="17">
        <f t="shared" si="50"/>
        <v>5</v>
      </c>
    </row>
    <row r="120" spans="1:16" s="66" customFormat="1" ht="35.450000000000003" customHeight="1" x14ac:dyDescent="0.3">
      <c r="A120" s="94" t="s">
        <v>86</v>
      </c>
      <c r="B120" s="16" t="s">
        <v>61</v>
      </c>
      <c r="C120" s="16">
        <v>13</v>
      </c>
      <c r="D120" s="29" t="s">
        <v>643</v>
      </c>
      <c r="E120" s="16">
        <v>240</v>
      </c>
      <c r="F120" s="93">
        <v>5</v>
      </c>
      <c r="G120" s="133"/>
      <c r="H120" s="17">
        <f t="shared" si="46"/>
        <v>5</v>
      </c>
      <c r="I120" s="93"/>
      <c r="J120" s="17">
        <f t="shared" si="43"/>
        <v>5</v>
      </c>
      <c r="K120" s="93"/>
      <c r="L120" s="17">
        <f t="shared" si="44"/>
        <v>5</v>
      </c>
      <c r="M120" s="93"/>
      <c r="N120" s="17">
        <f t="shared" si="45"/>
        <v>5</v>
      </c>
      <c r="O120" s="93"/>
      <c r="P120" s="17">
        <f t="shared" si="50"/>
        <v>5</v>
      </c>
    </row>
    <row r="121" spans="1:16" ht="30" x14ac:dyDescent="0.3">
      <c r="A121" s="133" t="s">
        <v>109</v>
      </c>
      <c r="B121" s="16" t="s">
        <v>61</v>
      </c>
      <c r="C121" s="16">
        <v>13</v>
      </c>
      <c r="D121" s="6" t="s">
        <v>110</v>
      </c>
      <c r="E121" s="16" t="s">
        <v>64</v>
      </c>
      <c r="F121" s="93">
        <f>F122+F128</f>
        <v>7553.6</v>
      </c>
      <c r="G121" s="93">
        <f t="shared" ref="G121:H121" si="62">G122+G128</f>
        <v>0</v>
      </c>
      <c r="H121" s="93">
        <f t="shared" si="62"/>
        <v>7553.6</v>
      </c>
      <c r="I121" s="93">
        <f>I122+I128</f>
        <v>3616</v>
      </c>
      <c r="J121" s="17">
        <f t="shared" si="43"/>
        <v>11169.6</v>
      </c>
      <c r="K121" s="93">
        <f>K122+K128</f>
        <v>0</v>
      </c>
      <c r="L121" s="17">
        <f t="shared" si="44"/>
        <v>11169.6</v>
      </c>
      <c r="M121" s="93">
        <f>M122+M128</f>
        <v>-100.99999999999997</v>
      </c>
      <c r="N121" s="17">
        <f t="shared" si="45"/>
        <v>11068.6</v>
      </c>
      <c r="O121" s="93">
        <f>O122+O128</f>
        <v>0</v>
      </c>
      <c r="P121" s="17">
        <f t="shared" si="50"/>
        <v>11068.6</v>
      </c>
    </row>
    <row r="122" spans="1:16" ht="30" x14ac:dyDescent="0.3">
      <c r="A122" s="133" t="s">
        <v>125</v>
      </c>
      <c r="B122" s="16" t="s">
        <v>61</v>
      </c>
      <c r="C122" s="16">
        <v>13</v>
      </c>
      <c r="D122" s="6" t="s">
        <v>126</v>
      </c>
      <c r="E122" s="16" t="s">
        <v>64</v>
      </c>
      <c r="F122" s="93">
        <f>F123</f>
        <v>764</v>
      </c>
      <c r="G122" s="93">
        <f t="shared" ref="G122:H122" si="63">G123</f>
        <v>0</v>
      </c>
      <c r="H122" s="93">
        <f t="shared" si="63"/>
        <v>764</v>
      </c>
      <c r="I122" s="93">
        <f>I123</f>
        <v>0</v>
      </c>
      <c r="J122" s="17">
        <f t="shared" si="43"/>
        <v>764</v>
      </c>
      <c r="K122" s="93">
        <f>K123</f>
        <v>0</v>
      </c>
      <c r="L122" s="17">
        <f t="shared" si="44"/>
        <v>764</v>
      </c>
      <c r="M122" s="93">
        <f>M123</f>
        <v>0</v>
      </c>
      <c r="N122" s="17">
        <f t="shared" si="45"/>
        <v>764</v>
      </c>
      <c r="O122" s="93">
        <f>O123</f>
        <v>0</v>
      </c>
      <c r="P122" s="17">
        <f t="shared" si="50"/>
        <v>764</v>
      </c>
    </row>
    <row r="123" spans="1:16" ht="60.75" customHeight="1" x14ac:dyDescent="0.3">
      <c r="A123" s="133" t="s">
        <v>127</v>
      </c>
      <c r="B123" s="16" t="s">
        <v>61</v>
      </c>
      <c r="C123" s="16">
        <v>13</v>
      </c>
      <c r="D123" s="6" t="s">
        <v>128</v>
      </c>
      <c r="E123" s="16" t="s">
        <v>64</v>
      </c>
      <c r="F123" s="93">
        <f>F124+F126</f>
        <v>764</v>
      </c>
      <c r="G123" s="93">
        <f t="shared" ref="G123:H123" si="64">G124+G126</f>
        <v>0</v>
      </c>
      <c r="H123" s="93">
        <f t="shared" si="64"/>
        <v>764</v>
      </c>
      <c r="I123" s="93">
        <f>I124+I126</f>
        <v>0</v>
      </c>
      <c r="J123" s="17">
        <f t="shared" si="43"/>
        <v>764</v>
      </c>
      <c r="K123" s="93">
        <f>K124+K126</f>
        <v>0</v>
      </c>
      <c r="L123" s="17">
        <f t="shared" si="44"/>
        <v>764</v>
      </c>
      <c r="M123" s="93">
        <f>M124+M126</f>
        <v>0</v>
      </c>
      <c r="N123" s="17">
        <f t="shared" si="45"/>
        <v>764</v>
      </c>
      <c r="O123" s="93">
        <f>O124+O126</f>
        <v>0</v>
      </c>
      <c r="P123" s="17">
        <f t="shared" si="50"/>
        <v>764</v>
      </c>
    </row>
    <row r="124" spans="1:16" ht="76.5" customHeight="1" x14ac:dyDescent="0.3">
      <c r="A124" s="133" t="s">
        <v>73</v>
      </c>
      <c r="B124" s="16" t="s">
        <v>61</v>
      </c>
      <c r="C124" s="16">
        <v>13</v>
      </c>
      <c r="D124" s="6" t="s">
        <v>128</v>
      </c>
      <c r="E124" s="16">
        <v>100</v>
      </c>
      <c r="F124" s="93">
        <f>F125</f>
        <v>731.7</v>
      </c>
      <c r="G124" s="93">
        <f t="shared" ref="G124:H124" si="65">G125</f>
        <v>0</v>
      </c>
      <c r="H124" s="93">
        <f t="shared" si="65"/>
        <v>731.7</v>
      </c>
      <c r="I124" s="93">
        <f>I125</f>
        <v>0</v>
      </c>
      <c r="J124" s="17">
        <f t="shared" si="43"/>
        <v>731.7</v>
      </c>
      <c r="K124" s="93">
        <f>K125</f>
        <v>0</v>
      </c>
      <c r="L124" s="17">
        <f t="shared" si="44"/>
        <v>731.7</v>
      </c>
      <c r="M124" s="93">
        <f>M125</f>
        <v>0</v>
      </c>
      <c r="N124" s="17">
        <f t="shared" si="45"/>
        <v>731.7</v>
      </c>
      <c r="O124" s="93">
        <f>O125</f>
        <v>0</v>
      </c>
      <c r="P124" s="17">
        <f t="shared" si="50"/>
        <v>731.7</v>
      </c>
    </row>
    <row r="125" spans="1:16" ht="30" x14ac:dyDescent="0.3">
      <c r="A125" s="133" t="s">
        <v>74</v>
      </c>
      <c r="B125" s="16" t="s">
        <v>61</v>
      </c>
      <c r="C125" s="16">
        <v>13</v>
      </c>
      <c r="D125" s="6" t="s">
        <v>128</v>
      </c>
      <c r="E125" s="16">
        <v>120</v>
      </c>
      <c r="F125" s="93">
        <v>731.7</v>
      </c>
      <c r="G125" s="5"/>
      <c r="H125" s="17">
        <f t="shared" si="46"/>
        <v>731.7</v>
      </c>
      <c r="I125" s="93"/>
      <c r="J125" s="17">
        <f t="shared" si="43"/>
        <v>731.7</v>
      </c>
      <c r="K125" s="93"/>
      <c r="L125" s="17">
        <f t="shared" si="44"/>
        <v>731.7</v>
      </c>
      <c r="M125" s="93"/>
      <c r="N125" s="17">
        <f t="shared" si="45"/>
        <v>731.7</v>
      </c>
      <c r="O125" s="93"/>
      <c r="P125" s="17">
        <f t="shared" si="50"/>
        <v>731.7</v>
      </c>
    </row>
    <row r="126" spans="1:16" ht="30" x14ac:dyDescent="0.3">
      <c r="A126" s="133" t="s">
        <v>85</v>
      </c>
      <c r="B126" s="16" t="s">
        <v>61</v>
      </c>
      <c r="C126" s="16">
        <v>13</v>
      </c>
      <c r="D126" s="6" t="s">
        <v>128</v>
      </c>
      <c r="E126" s="16">
        <v>200</v>
      </c>
      <c r="F126" s="93">
        <f>F127</f>
        <v>32.299999999999997</v>
      </c>
      <c r="G126" s="93">
        <f t="shared" ref="G126:H126" si="66">G127</f>
        <v>0</v>
      </c>
      <c r="H126" s="93">
        <f t="shared" si="66"/>
        <v>32.299999999999997</v>
      </c>
      <c r="I126" s="93">
        <f>I127</f>
        <v>0</v>
      </c>
      <c r="J126" s="17">
        <f t="shared" si="43"/>
        <v>32.299999999999997</v>
      </c>
      <c r="K126" s="93">
        <f>K127</f>
        <v>0</v>
      </c>
      <c r="L126" s="17">
        <f t="shared" si="44"/>
        <v>32.299999999999997</v>
      </c>
      <c r="M126" s="93">
        <f>M127</f>
        <v>0</v>
      </c>
      <c r="N126" s="17">
        <f t="shared" si="45"/>
        <v>32.299999999999997</v>
      </c>
      <c r="O126" s="93">
        <f>O127</f>
        <v>0</v>
      </c>
      <c r="P126" s="17">
        <f t="shared" si="50"/>
        <v>32.299999999999997</v>
      </c>
    </row>
    <row r="127" spans="1:16" ht="35.25" customHeight="1" x14ac:dyDescent="0.3">
      <c r="A127" s="133" t="s">
        <v>86</v>
      </c>
      <c r="B127" s="16" t="s">
        <v>61</v>
      </c>
      <c r="C127" s="16">
        <v>13</v>
      </c>
      <c r="D127" s="6" t="s">
        <v>128</v>
      </c>
      <c r="E127" s="16">
        <v>240</v>
      </c>
      <c r="F127" s="93">
        <v>32.299999999999997</v>
      </c>
      <c r="G127" s="5"/>
      <c r="H127" s="17">
        <f t="shared" si="46"/>
        <v>32.299999999999997</v>
      </c>
      <c r="I127" s="93"/>
      <c r="J127" s="17">
        <f t="shared" si="43"/>
        <v>32.299999999999997</v>
      </c>
      <c r="K127" s="93"/>
      <c r="L127" s="17">
        <f t="shared" si="44"/>
        <v>32.299999999999997</v>
      </c>
      <c r="M127" s="93"/>
      <c r="N127" s="17">
        <f t="shared" si="45"/>
        <v>32.299999999999997</v>
      </c>
      <c r="O127" s="93"/>
      <c r="P127" s="17">
        <f t="shared" si="50"/>
        <v>32.299999999999997</v>
      </c>
    </row>
    <row r="128" spans="1:16" ht="17.25" customHeight="1" x14ac:dyDescent="0.3">
      <c r="A128" s="133" t="s">
        <v>888</v>
      </c>
      <c r="B128" s="16" t="s">
        <v>61</v>
      </c>
      <c r="C128" s="16">
        <v>13</v>
      </c>
      <c r="D128" s="6" t="s">
        <v>112</v>
      </c>
      <c r="E128" s="16" t="s">
        <v>64</v>
      </c>
      <c r="F128" s="93">
        <f>F129+F139+F136</f>
        <v>6789.6</v>
      </c>
      <c r="G128" s="93">
        <f t="shared" ref="G128:H128" si="67">G129+G139+G136</f>
        <v>0</v>
      </c>
      <c r="H128" s="93">
        <f t="shared" si="67"/>
        <v>6789.6</v>
      </c>
      <c r="I128" s="93">
        <f>I129+I139+I136</f>
        <v>3616</v>
      </c>
      <c r="J128" s="17">
        <f t="shared" si="43"/>
        <v>10405.6</v>
      </c>
      <c r="K128" s="93">
        <f>K129+K139+K136</f>
        <v>0</v>
      </c>
      <c r="L128" s="17">
        <f t="shared" si="44"/>
        <v>10405.6</v>
      </c>
      <c r="M128" s="93">
        <f>M129+M139+M136</f>
        <v>-100.99999999999997</v>
      </c>
      <c r="N128" s="17">
        <f t="shared" si="45"/>
        <v>10304.6</v>
      </c>
      <c r="O128" s="93">
        <f>O129+O139+O136</f>
        <v>0</v>
      </c>
      <c r="P128" s="17">
        <f t="shared" si="50"/>
        <v>10304.6</v>
      </c>
    </row>
    <row r="129" spans="1:16" ht="60" x14ac:dyDescent="0.3">
      <c r="A129" s="133" t="s">
        <v>610</v>
      </c>
      <c r="B129" s="16" t="s">
        <v>61</v>
      </c>
      <c r="C129" s="16">
        <v>13</v>
      </c>
      <c r="D129" s="6" t="s">
        <v>129</v>
      </c>
      <c r="E129" s="16" t="s">
        <v>64</v>
      </c>
      <c r="F129" s="93">
        <f>F130+F132</f>
        <v>5395</v>
      </c>
      <c r="G129" s="93">
        <f t="shared" ref="G129:H129" si="68">G130+G132</f>
        <v>0</v>
      </c>
      <c r="H129" s="93">
        <f t="shared" si="68"/>
        <v>5395</v>
      </c>
      <c r="I129" s="93">
        <f>I130+I132</f>
        <v>0</v>
      </c>
      <c r="J129" s="17">
        <f t="shared" si="43"/>
        <v>5395</v>
      </c>
      <c r="K129" s="93">
        <f>K130+K132</f>
        <v>0</v>
      </c>
      <c r="L129" s="17">
        <f t="shared" si="44"/>
        <v>5395</v>
      </c>
      <c r="M129" s="93">
        <f>M130+M132+M134</f>
        <v>0</v>
      </c>
      <c r="N129" s="17">
        <f t="shared" si="45"/>
        <v>5395</v>
      </c>
      <c r="O129" s="93">
        <f>O130+O132+O134</f>
        <v>0</v>
      </c>
      <c r="P129" s="17">
        <f t="shared" si="50"/>
        <v>5395</v>
      </c>
    </row>
    <row r="130" spans="1:16" ht="75" x14ac:dyDescent="0.3">
      <c r="A130" s="133" t="s">
        <v>73</v>
      </c>
      <c r="B130" s="16" t="s">
        <v>61</v>
      </c>
      <c r="C130" s="16">
        <v>13</v>
      </c>
      <c r="D130" s="6" t="s">
        <v>129</v>
      </c>
      <c r="E130" s="16">
        <v>100</v>
      </c>
      <c r="F130" s="93">
        <f>F131</f>
        <v>4733.6000000000004</v>
      </c>
      <c r="G130" s="93">
        <f t="shared" ref="G130:H130" si="69">G131</f>
        <v>0</v>
      </c>
      <c r="H130" s="93">
        <f t="shared" si="69"/>
        <v>4733.6000000000004</v>
      </c>
      <c r="I130" s="93">
        <f>I131</f>
        <v>0</v>
      </c>
      <c r="J130" s="17">
        <f t="shared" si="43"/>
        <v>4733.6000000000004</v>
      </c>
      <c r="K130" s="93">
        <f>K131</f>
        <v>0</v>
      </c>
      <c r="L130" s="17">
        <f t="shared" si="44"/>
        <v>4733.6000000000004</v>
      </c>
      <c r="M130" s="93">
        <f>M131</f>
        <v>0</v>
      </c>
      <c r="N130" s="17">
        <f t="shared" si="45"/>
        <v>4733.6000000000004</v>
      </c>
      <c r="O130" s="93">
        <f>O131</f>
        <v>0</v>
      </c>
      <c r="P130" s="17">
        <f t="shared" si="50"/>
        <v>4733.6000000000004</v>
      </c>
    </row>
    <row r="131" spans="1:16" ht="24" customHeight="1" x14ac:dyDescent="0.3">
      <c r="A131" s="133" t="s">
        <v>130</v>
      </c>
      <c r="B131" s="16" t="s">
        <v>61</v>
      </c>
      <c r="C131" s="16">
        <v>13</v>
      </c>
      <c r="D131" s="6" t="s">
        <v>129</v>
      </c>
      <c r="E131" s="16">
        <v>110</v>
      </c>
      <c r="F131" s="93">
        <v>4733.6000000000004</v>
      </c>
      <c r="G131" s="5"/>
      <c r="H131" s="17">
        <f t="shared" si="46"/>
        <v>4733.6000000000004</v>
      </c>
      <c r="I131" s="93"/>
      <c r="J131" s="17">
        <f t="shared" si="43"/>
        <v>4733.6000000000004</v>
      </c>
      <c r="K131" s="93"/>
      <c r="L131" s="17">
        <f t="shared" si="44"/>
        <v>4733.6000000000004</v>
      </c>
      <c r="M131" s="93"/>
      <c r="N131" s="17">
        <f t="shared" si="45"/>
        <v>4733.6000000000004</v>
      </c>
      <c r="O131" s="93"/>
      <c r="P131" s="17">
        <f t="shared" si="50"/>
        <v>4733.6000000000004</v>
      </c>
    </row>
    <row r="132" spans="1:16" ht="30" x14ac:dyDescent="0.3">
      <c r="A132" s="133" t="s">
        <v>85</v>
      </c>
      <c r="B132" s="16" t="s">
        <v>61</v>
      </c>
      <c r="C132" s="16">
        <v>13</v>
      </c>
      <c r="D132" s="6" t="s">
        <v>129</v>
      </c>
      <c r="E132" s="16">
        <v>200</v>
      </c>
      <c r="F132" s="93">
        <f>F133</f>
        <v>661.4</v>
      </c>
      <c r="G132" s="93">
        <f t="shared" ref="G132:H132" si="70">G133</f>
        <v>0</v>
      </c>
      <c r="H132" s="93">
        <f t="shared" si="70"/>
        <v>661.4</v>
      </c>
      <c r="I132" s="93">
        <f>I133</f>
        <v>0</v>
      </c>
      <c r="J132" s="17">
        <f t="shared" si="43"/>
        <v>661.4</v>
      </c>
      <c r="K132" s="93">
        <f>K133</f>
        <v>0</v>
      </c>
      <c r="L132" s="17">
        <f t="shared" si="44"/>
        <v>661.4</v>
      </c>
      <c r="M132" s="93">
        <f>M133</f>
        <v>-1.5</v>
      </c>
      <c r="N132" s="17">
        <f t="shared" si="45"/>
        <v>659.9</v>
      </c>
      <c r="O132" s="93">
        <f>O133</f>
        <v>0</v>
      </c>
      <c r="P132" s="17">
        <f t="shared" si="50"/>
        <v>659.9</v>
      </c>
    </row>
    <row r="133" spans="1:16" ht="33" customHeight="1" x14ac:dyDescent="0.3">
      <c r="A133" s="133" t="s">
        <v>86</v>
      </c>
      <c r="B133" s="16" t="s">
        <v>61</v>
      </c>
      <c r="C133" s="16">
        <v>13</v>
      </c>
      <c r="D133" s="6" t="s">
        <v>129</v>
      </c>
      <c r="E133" s="16">
        <v>240</v>
      </c>
      <c r="F133" s="93">
        <v>661.4</v>
      </c>
      <c r="G133" s="5"/>
      <c r="H133" s="17">
        <f t="shared" si="46"/>
        <v>661.4</v>
      </c>
      <c r="I133" s="93"/>
      <c r="J133" s="17">
        <f t="shared" si="43"/>
        <v>661.4</v>
      </c>
      <c r="K133" s="93"/>
      <c r="L133" s="17">
        <f t="shared" si="44"/>
        <v>661.4</v>
      </c>
      <c r="M133" s="93">
        <v>-1.5</v>
      </c>
      <c r="N133" s="17">
        <f t="shared" si="45"/>
        <v>659.9</v>
      </c>
      <c r="O133" s="93"/>
      <c r="P133" s="17">
        <f t="shared" si="50"/>
        <v>659.9</v>
      </c>
    </row>
    <row r="134" spans="1:16" ht="17.45" customHeight="1" x14ac:dyDescent="0.3">
      <c r="A134" s="9" t="s">
        <v>87</v>
      </c>
      <c r="B134" s="16" t="s">
        <v>61</v>
      </c>
      <c r="C134" s="16">
        <v>13</v>
      </c>
      <c r="D134" s="6" t="s">
        <v>129</v>
      </c>
      <c r="E134" s="16" t="s">
        <v>479</v>
      </c>
      <c r="F134" s="93"/>
      <c r="G134" s="5"/>
      <c r="H134" s="17"/>
      <c r="I134" s="93"/>
      <c r="J134" s="17"/>
      <c r="K134" s="93"/>
      <c r="L134" s="17">
        <f>L135</f>
        <v>0</v>
      </c>
      <c r="M134" s="93">
        <f>M135</f>
        <v>1.5</v>
      </c>
      <c r="N134" s="17">
        <f t="shared" si="45"/>
        <v>1.5</v>
      </c>
      <c r="O134" s="93">
        <f>O135</f>
        <v>0</v>
      </c>
      <c r="P134" s="17">
        <f t="shared" si="50"/>
        <v>1.5</v>
      </c>
    </row>
    <row r="135" spans="1:16" ht="17.45" customHeight="1" x14ac:dyDescent="0.3">
      <c r="A135" s="9" t="s">
        <v>88</v>
      </c>
      <c r="B135" s="16" t="s">
        <v>61</v>
      </c>
      <c r="C135" s="16">
        <v>13</v>
      </c>
      <c r="D135" s="6" t="s">
        <v>129</v>
      </c>
      <c r="E135" s="16" t="s">
        <v>501</v>
      </c>
      <c r="F135" s="93"/>
      <c r="G135" s="5"/>
      <c r="H135" s="17"/>
      <c r="I135" s="93"/>
      <c r="J135" s="17"/>
      <c r="K135" s="93"/>
      <c r="L135" s="17">
        <v>0</v>
      </c>
      <c r="M135" s="93">
        <v>1.5</v>
      </c>
      <c r="N135" s="17">
        <f t="shared" si="45"/>
        <v>1.5</v>
      </c>
      <c r="O135" s="93"/>
      <c r="P135" s="17">
        <f t="shared" si="50"/>
        <v>1.5</v>
      </c>
    </row>
    <row r="136" spans="1:16" ht="49.15" customHeight="1" x14ac:dyDescent="0.3">
      <c r="A136" s="133" t="s">
        <v>609</v>
      </c>
      <c r="B136" s="16" t="s">
        <v>61</v>
      </c>
      <c r="C136" s="16" t="s">
        <v>132</v>
      </c>
      <c r="D136" s="16" t="s">
        <v>559</v>
      </c>
      <c r="E136" s="16" t="s">
        <v>64</v>
      </c>
      <c r="F136" s="87">
        <f>F137</f>
        <v>200</v>
      </c>
      <c r="G136" s="87">
        <f t="shared" ref="G136:H137" si="71">G137</f>
        <v>0</v>
      </c>
      <c r="H136" s="87">
        <f t="shared" si="71"/>
        <v>200</v>
      </c>
      <c r="I136" s="87">
        <f>I137</f>
        <v>0</v>
      </c>
      <c r="J136" s="17">
        <f t="shared" si="43"/>
        <v>200</v>
      </c>
      <c r="K136" s="87">
        <f>K137</f>
        <v>0</v>
      </c>
      <c r="L136" s="17">
        <f t="shared" si="44"/>
        <v>200</v>
      </c>
      <c r="M136" s="87">
        <f>M137</f>
        <v>232.9</v>
      </c>
      <c r="N136" s="17">
        <f t="shared" si="45"/>
        <v>432.9</v>
      </c>
      <c r="O136" s="87">
        <f>O137</f>
        <v>0</v>
      </c>
      <c r="P136" s="17">
        <f t="shared" si="50"/>
        <v>432.9</v>
      </c>
    </row>
    <row r="137" spans="1:16" ht="32.25" customHeight="1" x14ac:dyDescent="0.3">
      <c r="A137" s="133" t="s">
        <v>560</v>
      </c>
      <c r="B137" s="16" t="s">
        <v>61</v>
      </c>
      <c r="C137" s="16" t="s">
        <v>132</v>
      </c>
      <c r="D137" s="16" t="s">
        <v>559</v>
      </c>
      <c r="E137" s="16" t="s">
        <v>475</v>
      </c>
      <c r="F137" s="87">
        <f>F138</f>
        <v>200</v>
      </c>
      <c r="G137" s="87">
        <f t="shared" si="71"/>
        <v>0</v>
      </c>
      <c r="H137" s="87">
        <f t="shared" si="71"/>
        <v>200</v>
      </c>
      <c r="I137" s="87">
        <f>I138</f>
        <v>0</v>
      </c>
      <c r="J137" s="17">
        <f t="shared" si="43"/>
        <v>200</v>
      </c>
      <c r="K137" s="87">
        <f>K138</f>
        <v>0</v>
      </c>
      <c r="L137" s="17">
        <f t="shared" si="44"/>
        <v>200</v>
      </c>
      <c r="M137" s="87">
        <f>M138</f>
        <v>232.9</v>
      </c>
      <c r="N137" s="17">
        <f t="shared" si="45"/>
        <v>432.9</v>
      </c>
      <c r="O137" s="87">
        <f>O138</f>
        <v>0</v>
      </c>
      <c r="P137" s="17">
        <f t="shared" si="50"/>
        <v>432.9</v>
      </c>
    </row>
    <row r="138" spans="1:16" ht="30.75" customHeight="1" x14ac:dyDescent="0.3">
      <c r="A138" s="133" t="s">
        <v>86</v>
      </c>
      <c r="B138" s="16" t="s">
        <v>61</v>
      </c>
      <c r="C138" s="16" t="s">
        <v>132</v>
      </c>
      <c r="D138" s="16" t="s">
        <v>559</v>
      </c>
      <c r="E138" s="16" t="s">
        <v>471</v>
      </c>
      <c r="F138" s="87">
        <v>200</v>
      </c>
      <c r="G138" s="5"/>
      <c r="H138" s="17">
        <f t="shared" si="46"/>
        <v>200</v>
      </c>
      <c r="I138" s="87"/>
      <c r="J138" s="17">
        <f t="shared" si="43"/>
        <v>200</v>
      </c>
      <c r="K138" s="87"/>
      <c r="L138" s="17">
        <f t="shared" si="44"/>
        <v>200</v>
      </c>
      <c r="M138" s="87">
        <v>232.9</v>
      </c>
      <c r="N138" s="17">
        <f t="shared" si="45"/>
        <v>432.9</v>
      </c>
      <c r="O138" s="87"/>
      <c r="P138" s="17">
        <f t="shared" si="50"/>
        <v>432.9</v>
      </c>
    </row>
    <row r="139" spans="1:16" ht="30" customHeight="1" x14ac:dyDescent="0.3">
      <c r="A139" s="133" t="s">
        <v>529</v>
      </c>
      <c r="B139" s="16" t="s">
        <v>61</v>
      </c>
      <c r="C139" s="16" t="s">
        <v>132</v>
      </c>
      <c r="D139" s="6" t="s">
        <v>530</v>
      </c>
      <c r="E139" s="16" t="s">
        <v>64</v>
      </c>
      <c r="F139" s="93">
        <f>F140</f>
        <v>1194.5999999999999</v>
      </c>
      <c r="G139" s="93">
        <f t="shared" ref="G139:H140" si="72">G140</f>
        <v>0</v>
      </c>
      <c r="H139" s="93">
        <f t="shared" si="72"/>
        <v>1194.5999999999999</v>
      </c>
      <c r="I139" s="93">
        <f>I140</f>
        <v>3616</v>
      </c>
      <c r="J139" s="17">
        <f t="shared" si="43"/>
        <v>4810.6000000000004</v>
      </c>
      <c r="K139" s="93">
        <f>K140</f>
        <v>0</v>
      </c>
      <c r="L139" s="17">
        <f t="shared" si="44"/>
        <v>4810.6000000000004</v>
      </c>
      <c r="M139" s="93">
        <f>M140</f>
        <v>-333.9</v>
      </c>
      <c r="N139" s="17">
        <f t="shared" si="45"/>
        <v>4476.7000000000007</v>
      </c>
      <c r="O139" s="93">
        <f>O140</f>
        <v>0</v>
      </c>
      <c r="P139" s="17">
        <f t="shared" si="50"/>
        <v>4476.7000000000007</v>
      </c>
    </row>
    <row r="140" spans="1:16" ht="33" customHeight="1" x14ac:dyDescent="0.3">
      <c r="A140" s="133" t="s">
        <v>85</v>
      </c>
      <c r="B140" s="16" t="s">
        <v>61</v>
      </c>
      <c r="C140" s="16" t="s">
        <v>132</v>
      </c>
      <c r="D140" s="6" t="s">
        <v>530</v>
      </c>
      <c r="E140" s="16">
        <v>200</v>
      </c>
      <c r="F140" s="93">
        <f>F141</f>
        <v>1194.5999999999999</v>
      </c>
      <c r="G140" s="93">
        <f t="shared" si="72"/>
        <v>0</v>
      </c>
      <c r="H140" s="93">
        <f t="shared" si="72"/>
        <v>1194.5999999999999</v>
      </c>
      <c r="I140" s="93">
        <f>I141</f>
        <v>3616</v>
      </c>
      <c r="J140" s="17">
        <f t="shared" ref="J140:J203" si="73">H140+I140</f>
        <v>4810.6000000000004</v>
      </c>
      <c r="K140" s="93">
        <f>K141</f>
        <v>0</v>
      </c>
      <c r="L140" s="17">
        <f t="shared" si="44"/>
        <v>4810.6000000000004</v>
      </c>
      <c r="M140" s="93">
        <f>M141</f>
        <v>-333.9</v>
      </c>
      <c r="N140" s="17">
        <f t="shared" si="45"/>
        <v>4476.7000000000007</v>
      </c>
      <c r="O140" s="93">
        <f>O141</f>
        <v>0</v>
      </c>
      <c r="P140" s="17">
        <f t="shared" si="50"/>
        <v>4476.7000000000007</v>
      </c>
    </row>
    <row r="141" spans="1:16" ht="33.75" customHeight="1" x14ac:dyDescent="0.3">
      <c r="A141" s="133" t="s">
        <v>86</v>
      </c>
      <c r="B141" s="16" t="s">
        <v>61</v>
      </c>
      <c r="C141" s="16" t="s">
        <v>132</v>
      </c>
      <c r="D141" s="6" t="s">
        <v>530</v>
      </c>
      <c r="E141" s="16">
        <v>240</v>
      </c>
      <c r="F141" s="93">
        <v>1194.5999999999999</v>
      </c>
      <c r="G141" s="5"/>
      <c r="H141" s="17">
        <f t="shared" ref="H141:H198" si="74">F141+G141</f>
        <v>1194.5999999999999</v>
      </c>
      <c r="I141" s="93">
        <v>3616</v>
      </c>
      <c r="J141" s="17">
        <f t="shared" si="73"/>
        <v>4810.6000000000004</v>
      </c>
      <c r="K141" s="93"/>
      <c r="L141" s="17">
        <f t="shared" si="44"/>
        <v>4810.6000000000004</v>
      </c>
      <c r="M141" s="93">
        <f>-232.9-100-1</f>
        <v>-333.9</v>
      </c>
      <c r="N141" s="17">
        <f t="shared" si="45"/>
        <v>4476.7000000000007</v>
      </c>
      <c r="O141" s="93"/>
      <c r="P141" s="17">
        <f t="shared" si="50"/>
        <v>4476.7000000000007</v>
      </c>
    </row>
    <row r="142" spans="1:16" s="67" customFormat="1" ht="15.75" customHeight="1" x14ac:dyDescent="0.2">
      <c r="A142" s="92" t="s">
        <v>133</v>
      </c>
      <c r="B142" s="26" t="s">
        <v>66</v>
      </c>
      <c r="C142" s="26" t="s">
        <v>62</v>
      </c>
      <c r="D142" s="27" t="s">
        <v>63</v>
      </c>
      <c r="E142" s="26" t="s">
        <v>64</v>
      </c>
      <c r="F142" s="73">
        <f t="shared" ref="F142:O147" si="75">F143</f>
        <v>2630</v>
      </c>
      <c r="G142" s="73">
        <f t="shared" si="75"/>
        <v>0</v>
      </c>
      <c r="H142" s="73">
        <f t="shared" si="75"/>
        <v>2630</v>
      </c>
      <c r="I142" s="73">
        <f t="shared" si="75"/>
        <v>0</v>
      </c>
      <c r="J142" s="21">
        <f t="shared" si="73"/>
        <v>2630</v>
      </c>
      <c r="K142" s="73">
        <f t="shared" si="75"/>
        <v>0</v>
      </c>
      <c r="L142" s="21">
        <f t="shared" ref="L142:L205" si="76">J142+K142</f>
        <v>2630</v>
      </c>
      <c r="M142" s="73">
        <f t="shared" si="75"/>
        <v>0</v>
      </c>
      <c r="N142" s="21">
        <f t="shared" ref="N142:N205" si="77">L142+M142</f>
        <v>2630</v>
      </c>
      <c r="O142" s="73">
        <f t="shared" si="75"/>
        <v>161</v>
      </c>
      <c r="P142" s="21">
        <f t="shared" si="50"/>
        <v>2791</v>
      </c>
    </row>
    <row r="143" spans="1:16" ht="16.5" customHeight="1" x14ac:dyDescent="0.3">
      <c r="A143" s="133" t="s">
        <v>134</v>
      </c>
      <c r="B143" s="16" t="s">
        <v>66</v>
      </c>
      <c r="C143" s="16" t="s">
        <v>78</v>
      </c>
      <c r="D143" s="6" t="s">
        <v>63</v>
      </c>
      <c r="E143" s="16" t="s">
        <v>64</v>
      </c>
      <c r="F143" s="93">
        <f t="shared" si="75"/>
        <v>2630</v>
      </c>
      <c r="G143" s="93">
        <f t="shared" si="75"/>
        <v>0</v>
      </c>
      <c r="H143" s="93">
        <f t="shared" si="75"/>
        <v>2630</v>
      </c>
      <c r="I143" s="93">
        <f t="shared" si="75"/>
        <v>0</v>
      </c>
      <c r="J143" s="17">
        <f t="shared" si="73"/>
        <v>2630</v>
      </c>
      <c r="K143" s="93">
        <f t="shared" si="75"/>
        <v>0</v>
      </c>
      <c r="L143" s="17">
        <f t="shared" si="76"/>
        <v>2630</v>
      </c>
      <c r="M143" s="93">
        <f t="shared" si="75"/>
        <v>0</v>
      </c>
      <c r="N143" s="17">
        <f t="shared" si="77"/>
        <v>2630</v>
      </c>
      <c r="O143" s="93">
        <f t="shared" si="75"/>
        <v>161</v>
      </c>
      <c r="P143" s="17">
        <f t="shared" si="50"/>
        <v>2791</v>
      </c>
    </row>
    <row r="144" spans="1:16" ht="33" customHeight="1" x14ac:dyDescent="0.3">
      <c r="A144" s="133" t="s">
        <v>109</v>
      </c>
      <c r="B144" s="16" t="s">
        <v>66</v>
      </c>
      <c r="C144" s="16" t="s">
        <v>78</v>
      </c>
      <c r="D144" s="6" t="s">
        <v>110</v>
      </c>
      <c r="E144" s="16" t="s">
        <v>64</v>
      </c>
      <c r="F144" s="93">
        <f t="shared" si="75"/>
        <v>2630</v>
      </c>
      <c r="G144" s="93">
        <f t="shared" si="75"/>
        <v>0</v>
      </c>
      <c r="H144" s="93">
        <f t="shared" si="75"/>
        <v>2630</v>
      </c>
      <c r="I144" s="93">
        <f t="shared" si="75"/>
        <v>0</v>
      </c>
      <c r="J144" s="17">
        <f t="shared" si="73"/>
        <v>2630</v>
      </c>
      <c r="K144" s="93">
        <f t="shared" si="75"/>
        <v>0</v>
      </c>
      <c r="L144" s="17">
        <f t="shared" si="76"/>
        <v>2630</v>
      </c>
      <c r="M144" s="93">
        <f t="shared" si="75"/>
        <v>0</v>
      </c>
      <c r="N144" s="17">
        <f t="shared" si="77"/>
        <v>2630</v>
      </c>
      <c r="O144" s="93">
        <f t="shared" si="75"/>
        <v>161</v>
      </c>
      <c r="P144" s="17">
        <f t="shared" si="50"/>
        <v>2791</v>
      </c>
    </row>
    <row r="145" spans="1:16" ht="30" x14ac:dyDescent="0.3">
      <c r="A145" s="133" t="s">
        <v>125</v>
      </c>
      <c r="B145" s="16" t="s">
        <v>66</v>
      </c>
      <c r="C145" s="16" t="s">
        <v>78</v>
      </c>
      <c r="D145" s="6" t="s">
        <v>126</v>
      </c>
      <c r="E145" s="16" t="s">
        <v>64</v>
      </c>
      <c r="F145" s="93">
        <f t="shared" si="75"/>
        <v>2630</v>
      </c>
      <c r="G145" s="93">
        <f t="shared" si="75"/>
        <v>0</v>
      </c>
      <c r="H145" s="93">
        <f t="shared" si="75"/>
        <v>2630</v>
      </c>
      <c r="I145" s="93">
        <f t="shared" si="75"/>
        <v>0</v>
      </c>
      <c r="J145" s="17">
        <f t="shared" si="73"/>
        <v>2630</v>
      </c>
      <c r="K145" s="93">
        <f t="shared" si="75"/>
        <v>0</v>
      </c>
      <c r="L145" s="17">
        <f t="shared" si="76"/>
        <v>2630</v>
      </c>
      <c r="M145" s="93">
        <f t="shared" si="75"/>
        <v>0</v>
      </c>
      <c r="N145" s="17">
        <f t="shared" si="77"/>
        <v>2630</v>
      </c>
      <c r="O145" s="93">
        <f t="shared" si="75"/>
        <v>161</v>
      </c>
      <c r="P145" s="17">
        <f t="shared" si="50"/>
        <v>2791</v>
      </c>
    </row>
    <row r="146" spans="1:16" ht="40.9" customHeight="1" x14ac:dyDescent="0.3">
      <c r="A146" s="9" t="s">
        <v>957</v>
      </c>
      <c r="B146" s="16" t="s">
        <v>66</v>
      </c>
      <c r="C146" s="16" t="s">
        <v>78</v>
      </c>
      <c r="D146" s="6" t="s">
        <v>135</v>
      </c>
      <c r="E146" s="16" t="s">
        <v>64</v>
      </c>
      <c r="F146" s="93">
        <f t="shared" si="75"/>
        <v>2630</v>
      </c>
      <c r="G146" s="93">
        <f t="shared" si="75"/>
        <v>0</v>
      </c>
      <c r="H146" s="93">
        <f t="shared" si="75"/>
        <v>2630</v>
      </c>
      <c r="I146" s="93">
        <f t="shared" si="75"/>
        <v>0</v>
      </c>
      <c r="J146" s="17">
        <f t="shared" si="73"/>
        <v>2630</v>
      </c>
      <c r="K146" s="93">
        <f t="shared" si="75"/>
        <v>0</v>
      </c>
      <c r="L146" s="17">
        <f t="shared" si="76"/>
        <v>2630</v>
      </c>
      <c r="M146" s="93">
        <f t="shared" si="75"/>
        <v>0</v>
      </c>
      <c r="N146" s="17">
        <f t="shared" si="77"/>
        <v>2630</v>
      </c>
      <c r="O146" s="93">
        <f t="shared" si="75"/>
        <v>161</v>
      </c>
      <c r="P146" s="17">
        <f t="shared" si="50"/>
        <v>2791</v>
      </c>
    </row>
    <row r="147" spans="1:16" x14ac:dyDescent="0.3">
      <c r="A147" s="133" t="s">
        <v>136</v>
      </c>
      <c r="B147" s="16" t="s">
        <v>66</v>
      </c>
      <c r="C147" s="16" t="s">
        <v>78</v>
      </c>
      <c r="D147" s="6" t="s">
        <v>135</v>
      </c>
      <c r="E147" s="16">
        <v>500</v>
      </c>
      <c r="F147" s="93">
        <f t="shared" si="75"/>
        <v>2630</v>
      </c>
      <c r="G147" s="93">
        <f t="shared" si="75"/>
        <v>0</v>
      </c>
      <c r="H147" s="93">
        <f t="shared" si="75"/>
        <v>2630</v>
      </c>
      <c r="I147" s="93">
        <f t="shared" si="75"/>
        <v>0</v>
      </c>
      <c r="J147" s="17">
        <f t="shared" si="73"/>
        <v>2630</v>
      </c>
      <c r="K147" s="93">
        <f t="shared" si="75"/>
        <v>0</v>
      </c>
      <c r="L147" s="17">
        <f t="shared" si="76"/>
        <v>2630</v>
      </c>
      <c r="M147" s="93">
        <f t="shared" si="75"/>
        <v>0</v>
      </c>
      <c r="N147" s="17">
        <f t="shared" si="77"/>
        <v>2630</v>
      </c>
      <c r="O147" s="93">
        <f t="shared" si="75"/>
        <v>161</v>
      </c>
      <c r="P147" s="17">
        <f t="shared" si="50"/>
        <v>2791</v>
      </c>
    </row>
    <row r="148" spans="1:16" x14ac:dyDescent="0.3">
      <c r="A148" s="133" t="s">
        <v>137</v>
      </c>
      <c r="B148" s="16" t="s">
        <v>66</v>
      </c>
      <c r="C148" s="16" t="s">
        <v>78</v>
      </c>
      <c r="D148" s="6" t="s">
        <v>135</v>
      </c>
      <c r="E148" s="16">
        <v>530</v>
      </c>
      <c r="F148" s="93">
        <v>2630</v>
      </c>
      <c r="G148" s="5"/>
      <c r="H148" s="17">
        <f t="shared" si="74"/>
        <v>2630</v>
      </c>
      <c r="I148" s="93"/>
      <c r="J148" s="17">
        <f t="shared" si="73"/>
        <v>2630</v>
      </c>
      <c r="K148" s="93"/>
      <c r="L148" s="17">
        <f t="shared" si="76"/>
        <v>2630</v>
      </c>
      <c r="M148" s="93"/>
      <c r="N148" s="17">
        <f t="shared" si="77"/>
        <v>2630</v>
      </c>
      <c r="O148" s="93">
        <v>161</v>
      </c>
      <c r="P148" s="17">
        <f t="shared" si="50"/>
        <v>2791</v>
      </c>
    </row>
    <row r="149" spans="1:16" ht="30" customHeight="1" x14ac:dyDescent="0.3">
      <c r="A149" s="92" t="s">
        <v>138</v>
      </c>
      <c r="B149" s="26" t="s">
        <v>78</v>
      </c>
      <c r="C149" s="26" t="s">
        <v>62</v>
      </c>
      <c r="D149" s="27" t="s">
        <v>63</v>
      </c>
      <c r="E149" s="26" t="s">
        <v>64</v>
      </c>
      <c r="F149" s="73">
        <f>F150+F172</f>
        <v>5718.5999999999995</v>
      </c>
      <c r="G149" s="73">
        <f t="shared" ref="G149:H149" si="78">G150+G172</f>
        <v>0</v>
      </c>
      <c r="H149" s="73">
        <f t="shared" si="78"/>
        <v>5718.5999999999995</v>
      </c>
      <c r="I149" s="73">
        <f>I150+I172</f>
        <v>0</v>
      </c>
      <c r="J149" s="21">
        <f t="shared" si="73"/>
        <v>5718.5999999999995</v>
      </c>
      <c r="K149" s="73">
        <f>K150+K172</f>
        <v>0</v>
      </c>
      <c r="L149" s="21">
        <f t="shared" si="76"/>
        <v>5718.5999999999995</v>
      </c>
      <c r="M149" s="73">
        <f>M150+M172</f>
        <v>0</v>
      </c>
      <c r="N149" s="21">
        <f t="shared" si="77"/>
        <v>5718.5999999999995</v>
      </c>
      <c r="O149" s="73">
        <f>O150+O172</f>
        <v>0</v>
      </c>
      <c r="P149" s="21">
        <f t="shared" si="50"/>
        <v>5718.5999999999995</v>
      </c>
    </row>
    <row r="150" spans="1:16" ht="45" x14ac:dyDescent="0.3">
      <c r="A150" s="133" t="s">
        <v>139</v>
      </c>
      <c r="B150" s="16" t="s">
        <v>78</v>
      </c>
      <c r="C150" s="16" t="s">
        <v>140</v>
      </c>
      <c r="D150" s="6" t="s">
        <v>63</v>
      </c>
      <c r="E150" s="16" t="s">
        <v>64</v>
      </c>
      <c r="F150" s="93">
        <f>F151</f>
        <v>3757.8999999999996</v>
      </c>
      <c r="G150" s="93">
        <f t="shared" ref="G150:H150" si="79">G151</f>
        <v>0</v>
      </c>
      <c r="H150" s="93">
        <f t="shared" si="79"/>
        <v>3757.8999999999996</v>
      </c>
      <c r="I150" s="93">
        <f>I151</f>
        <v>0</v>
      </c>
      <c r="J150" s="17">
        <f t="shared" si="73"/>
        <v>3757.8999999999996</v>
      </c>
      <c r="K150" s="93">
        <f>K151</f>
        <v>0</v>
      </c>
      <c r="L150" s="17">
        <f t="shared" si="76"/>
        <v>3757.8999999999996</v>
      </c>
      <c r="M150" s="93">
        <f>M151</f>
        <v>0</v>
      </c>
      <c r="N150" s="17">
        <f t="shared" si="77"/>
        <v>3757.8999999999996</v>
      </c>
      <c r="O150" s="93">
        <f>O151</f>
        <v>0</v>
      </c>
      <c r="P150" s="17">
        <f t="shared" si="50"/>
        <v>3757.8999999999996</v>
      </c>
    </row>
    <row r="151" spans="1:16" ht="60" customHeight="1" x14ac:dyDescent="0.3">
      <c r="A151" s="133" t="s">
        <v>676</v>
      </c>
      <c r="B151" s="16" t="s">
        <v>78</v>
      </c>
      <c r="C151" s="16" t="s">
        <v>140</v>
      </c>
      <c r="D151" s="6" t="s">
        <v>141</v>
      </c>
      <c r="E151" s="16" t="s">
        <v>64</v>
      </c>
      <c r="F151" s="93">
        <f>F152+F163</f>
        <v>3757.8999999999996</v>
      </c>
      <c r="G151" s="93">
        <f t="shared" ref="G151:H151" si="80">G152+G163</f>
        <v>0</v>
      </c>
      <c r="H151" s="93">
        <f t="shared" si="80"/>
        <v>3757.8999999999996</v>
      </c>
      <c r="I151" s="93">
        <f>I152+I163</f>
        <v>0</v>
      </c>
      <c r="J151" s="17">
        <f t="shared" si="73"/>
        <v>3757.8999999999996</v>
      </c>
      <c r="K151" s="93">
        <f>K152+K163</f>
        <v>0</v>
      </c>
      <c r="L151" s="17">
        <f t="shared" si="76"/>
        <v>3757.8999999999996</v>
      </c>
      <c r="M151" s="93">
        <f>M152+M163</f>
        <v>0</v>
      </c>
      <c r="N151" s="17">
        <f t="shared" si="77"/>
        <v>3757.8999999999996</v>
      </c>
      <c r="O151" s="93">
        <f>O152+O163</f>
        <v>0</v>
      </c>
      <c r="P151" s="17">
        <f t="shared" si="50"/>
        <v>3757.8999999999996</v>
      </c>
    </row>
    <row r="152" spans="1:16" ht="61.5" customHeight="1" x14ac:dyDescent="0.3">
      <c r="A152" s="133" t="s">
        <v>387</v>
      </c>
      <c r="B152" s="16" t="s">
        <v>78</v>
      </c>
      <c r="C152" s="16" t="s">
        <v>140</v>
      </c>
      <c r="D152" s="6" t="s">
        <v>142</v>
      </c>
      <c r="E152" s="16" t="s">
        <v>64</v>
      </c>
      <c r="F152" s="93">
        <f>F153</f>
        <v>451</v>
      </c>
      <c r="G152" s="93">
        <f t="shared" ref="G152:H152" si="81">G153</f>
        <v>0</v>
      </c>
      <c r="H152" s="93">
        <f t="shared" si="81"/>
        <v>451</v>
      </c>
      <c r="I152" s="93">
        <f>I153</f>
        <v>0</v>
      </c>
      <c r="J152" s="17">
        <f t="shared" si="73"/>
        <v>451</v>
      </c>
      <c r="K152" s="93">
        <f>K153</f>
        <v>0</v>
      </c>
      <c r="L152" s="17">
        <f t="shared" si="76"/>
        <v>451</v>
      </c>
      <c r="M152" s="93">
        <f>M153</f>
        <v>0</v>
      </c>
      <c r="N152" s="17">
        <f t="shared" si="77"/>
        <v>451</v>
      </c>
      <c r="O152" s="93">
        <f>O153</f>
        <v>0</v>
      </c>
      <c r="P152" s="17">
        <f t="shared" ref="P152:P215" si="82">N152+O152</f>
        <v>451</v>
      </c>
    </row>
    <row r="153" spans="1:16" ht="45" customHeight="1" x14ac:dyDescent="0.3">
      <c r="A153" s="133" t="s">
        <v>143</v>
      </c>
      <c r="B153" s="16" t="s">
        <v>78</v>
      </c>
      <c r="C153" s="16" t="s">
        <v>140</v>
      </c>
      <c r="D153" s="6" t="s">
        <v>144</v>
      </c>
      <c r="E153" s="16" t="s">
        <v>64</v>
      </c>
      <c r="F153" s="93">
        <f>F154+F157+F160</f>
        <v>451</v>
      </c>
      <c r="G153" s="93">
        <f t="shared" ref="G153:H153" si="83">G154+G157+G160</f>
        <v>0</v>
      </c>
      <c r="H153" s="93">
        <f t="shared" si="83"/>
        <v>451</v>
      </c>
      <c r="I153" s="93">
        <f>I154+I157+I160</f>
        <v>0</v>
      </c>
      <c r="J153" s="17">
        <f t="shared" si="73"/>
        <v>451</v>
      </c>
      <c r="K153" s="93">
        <f>K154+K157+K160</f>
        <v>0</v>
      </c>
      <c r="L153" s="17">
        <f t="shared" si="76"/>
        <v>451</v>
      </c>
      <c r="M153" s="93">
        <f>M154+M157+M160</f>
        <v>0</v>
      </c>
      <c r="N153" s="17">
        <f t="shared" si="77"/>
        <v>451</v>
      </c>
      <c r="O153" s="93">
        <f>O154+O157+O160</f>
        <v>0</v>
      </c>
      <c r="P153" s="17">
        <f t="shared" si="82"/>
        <v>451</v>
      </c>
    </row>
    <row r="154" spans="1:16" ht="30.75" customHeight="1" x14ac:dyDescent="0.3">
      <c r="A154" s="133" t="s">
        <v>145</v>
      </c>
      <c r="B154" s="16" t="s">
        <v>78</v>
      </c>
      <c r="C154" s="16" t="s">
        <v>140</v>
      </c>
      <c r="D154" s="6" t="s">
        <v>146</v>
      </c>
      <c r="E154" s="16" t="s">
        <v>64</v>
      </c>
      <c r="F154" s="93">
        <f>F155</f>
        <v>9</v>
      </c>
      <c r="G154" s="93">
        <f t="shared" ref="G154:H155" si="84">G155</f>
        <v>0</v>
      </c>
      <c r="H154" s="93">
        <f t="shared" si="84"/>
        <v>9</v>
      </c>
      <c r="I154" s="93">
        <f>I155</f>
        <v>0</v>
      </c>
      <c r="J154" s="17">
        <f t="shared" si="73"/>
        <v>9</v>
      </c>
      <c r="K154" s="93">
        <f>K155</f>
        <v>0</v>
      </c>
      <c r="L154" s="17">
        <f t="shared" si="76"/>
        <v>9</v>
      </c>
      <c r="M154" s="93">
        <f>M155</f>
        <v>0</v>
      </c>
      <c r="N154" s="17">
        <f t="shared" si="77"/>
        <v>9</v>
      </c>
      <c r="O154" s="93">
        <f>O155</f>
        <v>0</v>
      </c>
      <c r="P154" s="17">
        <f t="shared" si="82"/>
        <v>9</v>
      </c>
    </row>
    <row r="155" spans="1:16" ht="30" x14ac:dyDescent="0.3">
      <c r="A155" s="133" t="s">
        <v>85</v>
      </c>
      <c r="B155" s="16" t="s">
        <v>78</v>
      </c>
      <c r="C155" s="16" t="s">
        <v>140</v>
      </c>
      <c r="D155" s="6" t="s">
        <v>146</v>
      </c>
      <c r="E155" s="16">
        <v>200</v>
      </c>
      <c r="F155" s="93">
        <f>F156</f>
        <v>9</v>
      </c>
      <c r="G155" s="93">
        <f t="shared" si="84"/>
        <v>0</v>
      </c>
      <c r="H155" s="93">
        <f t="shared" si="84"/>
        <v>9</v>
      </c>
      <c r="I155" s="93">
        <f>I156</f>
        <v>0</v>
      </c>
      <c r="J155" s="17">
        <f t="shared" si="73"/>
        <v>9</v>
      </c>
      <c r="K155" s="93">
        <f>K156</f>
        <v>0</v>
      </c>
      <c r="L155" s="17">
        <f t="shared" si="76"/>
        <v>9</v>
      </c>
      <c r="M155" s="93">
        <f>M156</f>
        <v>0</v>
      </c>
      <c r="N155" s="17">
        <f t="shared" si="77"/>
        <v>9</v>
      </c>
      <c r="O155" s="93">
        <f>O156</f>
        <v>0</v>
      </c>
      <c r="P155" s="17">
        <f t="shared" si="82"/>
        <v>9</v>
      </c>
    </row>
    <row r="156" spans="1:16" ht="33" customHeight="1" x14ac:dyDescent="0.3">
      <c r="A156" s="133" t="s">
        <v>86</v>
      </c>
      <c r="B156" s="16" t="s">
        <v>78</v>
      </c>
      <c r="C156" s="16" t="s">
        <v>140</v>
      </c>
      <c r="D156" s="6" t="s">
        <v>146</v>
      </c>
      <c r="E156" s="16">
        <v>240</v>
      </c>
      <c r="F156" s="93">
        <v>9</v>
      </c>
      <c r="G156" s="5"/>
      <c r="H156" s="17">
        <f t="shared" si="74"/>
        <v>9</v>
      </c>
      <c r="I156" s="93"/>
      <c r="J156" s="17">
        <f t="shared" si="73"/>
        <v>9</v>
      </c>
      <c r="K156" s="93"/>
      <c r="L156" s="17">
        <f t="shared" si="76"/>
        <v>9</v>
      </c>
      <c r="M156" s="93"/>
      <c r="N156" s="17">
        <f t="shared" si="77"/>
        <v>9</v>
      </c>
      <c r="O156" s="93"/>
      <c r="P156" s="17">
        <f t="shared" si="82"/>
        <v>9</v>
      </c>
    </row>
    <row r="157" spans="1:16" ht="60" x14ac:dyDescent="0.3">
      <c r="A157" s="133" t="s">
        <v>147</v>
      </c>
      <c r="B157" s="16" t="s">
        <v>78</v>
      </c>
      <c r="C157" s="16" t="s">
        <v>140</v>
      </c>
      <c r="D157" s="6" t="s">
        <v>148</v>
      </c>
      <c r="E157" s="16" t="s">
        <v>64</v>
      </c>
      <c r="F157" s="93">
        <f>F158</f>
        <v>69</v>
      </c>
      <c r="G157" s="93">
        <f t="shared" ref="G157:H158" si="85">G158</f>
        <v>0</v>
      </c>
      <c r="H157" s="93">
        <f t="shared" si="85"/>
        <v>69</v>
      </c>
      <c r="I157" s="93">
        <f>I158</f>
        <v>0</v>
      </c>
      <c r="J157" s="17">
        <f t="shared" si="73"/>
        <v>69</v>
      </c>
      <c r="K157" s="93">
        <f>K158</f>
        <v>0</v>
      </c>
      <c r="L157" s="17">
        <f t="shared" si="76"/>
        <v>69</v>
      </c>
      <c r="M157" s="93">
        <f>M158</f>
        <v>0</v>
      </c>
      <c r="N157" s="17">
        <f t="shared" si="77"/>
        <v>69</v>
      </c>
      <c r="O157" s="93">
        <f>O158</f>
        <v>0</v>
      </c>
      <c r="P157" s="17">
        <f t="shared" si="82"/>
        <v>69</v>
      </c>
    </row>
    <row r="158" spans="1:16" ht="30" x14ac:dyDescent="0.3">
      <c r="A158" s="133" t="s">
        <v>85</v>
      </c>
      <c r="B158" s="16" t="s">
        <v>78</v>
      </c>
      <c r="C158" s="16" t="s">
        <v>140</v>
      </c>
      <c r="D158" s="6" t="s">
        <v>148</v>
      </c>
      <c r="E158" s="16">
        <v>200</v>
      </c>
      <c r="F158" s="93">
        <f>F159</f>
        <v>69</v>
      </c>
      <c r="G158" s="93">
        <f t="shared" si="85"/>
        <v>0</v>
      </c>
      <c r="H158" s="93">
        <f t="shared" si="85"/>
        <v>69</v>
      </c>
      <c r="I158" s="93">
        <f>I159</f>
        <v>0</v>
      </c>
      <c r="J158" s="17">
        <f t="shared" si="73"/>
        <v>69</v>
      </c>
      <c r="K158" s="93">
        <f>K159</f>
        <v>0</v>
      </c>
      <c r="L158" s="17">
        <f t="shared" si="76"/>
        <v>69</v>
      </c>
      <c r="M158" s="93">
        <f>M159</f>
        <v>0</v>
      </c>
      <c r="N158" s="17">
        <f t="shared" si="77"/>
        <v>69</v>
      </c>
      <c r="O158" s="93">
        <f>O159</f>
        <v>0</v>
      </c>
      <c r="P158" s="17">
        <f t="shared" si="82"/>
        <v>69</v>
      </c>
    </row>
    <row r="159" spans="1:16" ht="33" customHeight="1" x14ac:dyDescent="0.3">
      <c r="A159" s="133" t="s">
        <v>86</v>
      </c>
      <c r="B159" s="16" t="s">
        <v>78</v>
      </c>
      <c r="C159" s="16" t="s">
        <v>140</v>
      </c>
      <c r="D159" s="6" t="s">
        <v>148</v>
      </c>
      <c r="E159" s="16">
        <v>240</v>
      </c>
      <c r="F159" s="93">
        <v>69</v>
      </c>
      <c r="G159" s="5"/>
      <c r="H159" s="17">
        <f t="shared" si="74"/>
        <v>69</v>
      </c>
      <c r="I159" s="93"/>
      <c r="J159" s="17">
        <f t="shared" si="73"/>
        <v>69</v>
      </c>
      <c r="K159" s="93"/>
      <c r="L159" s="17">
        <f t="shared" si="76"/>
        <v>69</v>
      </c>
      <c r="M159" s="93"/>
      <c r="N159" s="17">
        <f t="shared" si="77"/>
        <v>69</v>
      </c>
      <c r="O159" s="93"/>
      <c r="P159" s="17">
        <f t="shared" si="82"/>
        <v>69</v>
      </c>
    </row>
    <row r="160" spans="1:16" ht="43.9" customHeight="1" x14ac:dyDescent="0.3">
      <c r="A160" s="97" t="s">
        <v>824</v>
      </c>
      <c r="B160" s="16" t="s">
        <v>78</v>
      </c>
      <c r="C160" s="16" t="s">
        <v>140</v>
      </c>
      <c r="D160" s="16" t="s">
        <v>150</v>
      </c>
      <c r="E160" s="16" t="s">
        <v>64</v>
      </c>
      <c r="F160" s="93">
        <f>F161</f>
        <v>373</v>
      </c>
      <c r="G160" s="93">
        <f t="shared" ref="G160:H161" si="86">G161</f>
        <v>0</v>
      </c>
      <c r="H160" s="93">
        <f t="shared" si="86"/>
        <v>373</v>
      </c>
      <c r="I160" s="93">
        <f>I161</f>
        <v>0</v>
      </c>
      <c r="J160" s="17">
        <f t="shared" si="73"/>
        <v>373</v>
      </c>
      <c r="K160" s="93">
        <f>K161</f>
        <v>0</v>
      </c>
      <c r="L160" s="17">
        <f t="shared" si="76"/>
        <v>373</v>
      </c>
      <c r="M160" s="93">
        <f>M161</f>
        <v>0</v>
      </c>
      <c r="N160" s="17">
        <f t="shared" si="77"/>
        <v>373</v>
      </c>
      <c r="O160" s="93">
        <f>O161</f>
        <v>0</v>
      </c>
      <c r="P160" s="17">
        <f t="shared" si="82"/>
        <v>373</v>
      </c>
    </row>
    <row r="161" spans="1:16" ht="33" customHeight="1" x14ac:dyDescent="0.3">
      <c r="A161" s="133" t="s">
        <v>85</v>
      </c>
      <c r="B161" s="16" t="s">
        <v>78</v>
      </c>
      <c r="C161" s="16" t="s">
        <v>140</v>
      </c>
      <c r="D161" s="16" t="s">
        <v>150</v>
      </c>
      <c r="E161" s="16">
        <v>200</v>
      </c>
      <c r="F161" s="93">
        <f>F162</f>
        <v>373</v>
      </c>
      <c r="G161" s="93">
        <f t="shared" si="86"/>
        <v>0</v>
      </c>
      <c r="H161" s="93">
        <f t="shared" si="86"/>
        <v>373</v>
      </c>
      <c r="I161" s="93">
        <f>I162</f>
        <v>0</v>
      </c>
      <c r="J161" s="17">
        <f t="shared" si="73"/>
        <v>373</v>
      </c>
      <c r="K161" s="93">
        <f>K162</f>
        <v>0</v>
      </c>
      <c r="L161" s="17">
        <f t="shared" si="76"/>
        <v>373</v>
      </c>
      <c r="M161" s="93">
        <f>M162</f>
        <v>0</v>
      </c>
      <c r="N161" s="17">
        <f t="shared" si="77"/>
        <v>373</v>
      </c>
      <c r="O161" s="93">
        <f>O162</f>
        <v>0</v>
      </c>
      <c r="P161" s="17">
        <f t="shared" si="82"/>
        <v>373</v>
      </c>
    </row>
    <row r="162" spans="1:16" ht="32.25" customHeight="1" x14ac:dyDescent="0.3">
      <c r="A162" s="133" t="s">
        <v>86</v>
      </c>
      <c r="B162" s="16" t="s">
        <v>78</v>
      </c>
      <c r="C162" s="16" t="s">
        <v>140</v>
      </c>
      <c r="D162" s="16" t="s">
        <v>150</v>
      </c>
      <c r="E162" s="16">
        <v>240</v>
      </c>
      <c r="F162" s="93">
        <v>373</v>
      </c>
      <c r="G162" s="5"/>
      <c r="H162" s="17">
        <f t="shared" si="74"/>
        <v>373</v>
      </c>
      <c r="I162" s="93"/>
      <c r="J162" s="17">
        <f t="shared" si="73"/>
        <v>373</v>
      </c>
      <c r="K162" s="93"/>
      <c r="L162" s="17">
        <f t="shared" si="76"/>
        <v>373</v>
      </c>
      <c r="M162" s="93"/>
      <c r="N162" s="17">
        <f t="shared" si="77"/>
        <v>373</v>
      </c>
      <c r="O162" s="93"/>
      <c r="P162" s="17">
        <f t="shared" si="82"/>
        <v>373</v>
      </c>
    </row>
    <row r="163" spans="1:16" ht="78.75" customHeight="1" x14ac:dyDescent="0.3">
      <c r="A163" s="133" t="s">
        <v>669</v>
      </c>
      <c r="B163" s="16" t="s">
        <v>78</v>
      </c>
      <c r="C163" s="16" t="s">
        <v>140</v>
      </c>
      <c r="D163" s="6" t="s">
        <v>151</v>
      </c>
      <c r="E163" s="16" t="s">
        <v>64</v>
      </c>
      <c r="F163" s="93">
        <f>F164</f>
        <v>3306.8999999999996</v>
      </c>
      <c r="G163" s="93">
        <f t="shared" ref="G163:H164" si="87">G164</f>
        <v>0</v>
      </c>
      <c r="H163" s="93">
        <f t="shared" si="87"/>
        <v>3306.8999999999996</v>
      </c>
      <c r="I163" s="93">
        <f>I164</f>
        <v>0</v>
      </c>
      <c r="J163" s="17">
        <f t="shared" si="73"/>
        <v>3306.8999999999996</v>
      </c>
      <c r="K163" s="93">
        <f>K164</f>
        <v>0</v>
      </c>
      <c r="L163" s="17">
        <f t="shared" si="76"/>
        <v>3306.8999999999996</v>
      </c>
      <c r="M163" s="93">
        <f>M164</f>
        <v>0</v>
      </c>
      <c r="N163" s="17">
        <f t="shared" si="77"/>
        <v>3306.8999999999996</v>
      </c>
      <c r="O163" s="93">
        <f>O164</f>
        <v>0</v>
      </c>
      <c r="P163" s="17">
        <f t="shared" si="82"/>
        <v>3306.8999999999996</v>
      </c>
    </row>
    <row r="164" spans="1:16" ht="47.25" customHeight="1" x14ac:dyDescent="0.3">
      <c r="A164" s="133" t="s">
        <v>152</v>
      </c>
      <c r="B164" s="16" t="s">
        <v>78</v>
      </c>
      <c r="C164" s="16" t="s">
        <v>140</v>
      </c>
      <c r="D164" s="6" t="s">
        <v>153</v>
      </c>
      <c r="E164" s="16" t="s">
        <v>64</v>
      </c>
      <c r="F164" s="93">
        <f>F165</f>
        <v>3306.8999999999996</v>
      </c>
      <c r="G164" s="93">
        <f t="shared" si="87"/>
        <v>0</v>
      </c>
      <c r="H164" s="93">
        <f t="shared" si="87"/>
        <v>3306.8999999999996</v>
      </c>
      <c r="I164" s="93">
        <f>I165</f>
        <v>0</v>
      </c>
      <c r="J164" s="17">
        <f t="shared" si="73"/>
        <v>3306.8999999999996</v>
      </c>
      <c r="K164" s="93">
        <f>K165</f>
        <v>0</v>
      </c>
      <c r="L164" s="17">
        <f t="shared" si="76"/>
        <v>3306.8999999999996</v>
      </c>
      <c r="M164" s="93">
        <f>M165</f>
        <v>0</v>
      </c>
      <c r="N164" s="17">
        <f t="shared" si="77"/>
        <v>3306.8999999999996</v>
      </c>
      <c r="O164" s="93">
        <f>O165</f>
        <v>0</v>
      </c>
      <c r="P164" s="17">
        <f t="shared" si="82"/>
        <v>3306.8999999999996</v>
      </c>
    </row>
    <row r="165" spans="1:16" ht="30" x14ac:dyDescent="0.3">
      <c r="A165" s="133" t="s">
        <v>154</v>
      </c>
      <c r="B165" s="16" t="s">
        <v>78</v>
      </c>
      <c r="C165" s="16" t="s">
        <v>140</v>
      </c>
      <c r="D165" s="6" t="s">
        <v>155</v>
      </c>
      <c r="E165" s="16" t="s">
        <v>64</v>
      </c>
      <c r="F165" s="93">
        <f>F166+F168+F170</f>
        <v>3306.8999999999996</v>
      </c>
      <c r="G165" s="93">
        <f t="shared" ref="G165:H165" si="88">G166+G168+G170</f>
        <v>0</v>
      </c>
      <c r="H165" s="93">
        <f t="shared" si="88"/>
        <v>3306.8999999999996</v>
      </c>
      <c r="I165" s="93">
        <f>I166+I168+I170</f>
        <v>0</v>
      </c>
      <c r="J165" s="17">
        <f t="shared" si="73"/>
        <v>3306.8999999999996</v>
      </c>
      <c r="K165" s="93">
        <f>K166+K168+K170</f>
        <v>0</v>
      </c>
      <c r="L165" s="17">
        <f t="shared" si="76"/>
        <v>3306.8999999999996</v>
      </c>
      <c r="M165" s="93">
        <f>M166+M168+M170</f>
        <v>0</v>
      </c>
      <c r="N165" s="17">
        <f t="shared" si="77"/>
        <v>3306.8999999999996</v>
      </c>
      <c r="O165" s="93">
        <f>O166+O168+O170</f>
        <v>0</v>
      </c>
      <c r="P165" s="17">
        <f t="shared" si="82"/>
        <v>3306.8999999999996</v>
      </c>
    </row>
    <row r="166" spans="1:16" ht="75" x14ac:dyDescent="0.3">
      <c r="A166" s="133" t="s">
        <v>156</v>
      </c>
      <c r="B166" s="16" t="s">
        <v>78</v>
      </c>
      <c r="C166" s="16" t="s">
        <v>140</v>
      </c>
      <c r="D166" s="6" t="s">
        <v>155</v>
      </c>
      <c r="E166" s="16">
        <v>100</v>
      </c>
      <c r="F166" s="93">
        <f>F167</f>
        <v>2855.2</v>
      </c>
      <c r="G166" s="93">
        <f t="shared" ref="G166:H166" si="89">G167</f>
        <v>0</v>
      </c>
      <c r="H166" s="93">
        <f t="shared" si="89"/>
        <v>2855.2</v>
      </c>
      <c r="I166" s="93">
        <f>I167</f>
        <v>0</v>
      </c>
      <c r="J166" s="17">
        <f t="shared" si="73"/>
        <v>2855.2</v>
      </c>
      <c r="K166" s="93">
        <f>K167</f>
        <v>0</v>
      </c>
      <c r="L166" s="17">
        <f t="shared" si="76"/>
        <v>2855.2</v>
      </c>
      <c r="M166" s="93">
        <f>M167</f>
        <v>0</v>
      </c>
      <c r="N166" s="17">
        <f t="shared" si="77"/>
        <v>2855.2</v>
      </c>
      <c r="O166" s="93">
        <f>O167</f>
        <v>0</v>
      </c>
      <c r="P166" s="17">
        <f t="shared" si="82"/>
        <v>2855.2</v>
      </c>
    </row>
    <row r="167" spans="1:16" ht="21.6" customHeight="1" x14ac:dyDescent="0.3">
      <c r="A167" s="133" t="s">
        <v>130</v>
      </c>
      <c r="B167" s="16" t="s">
        <v>78</v>
      </c>
      <c r="C167" s="16" t="s">
        <v>140</v>
      </c>
      <c r="D167" s="6" t="s">
        <v>155</v>
      </c>
      <c r="E167" s="16">
        <v>110</v>
      </c>
      <c r="F167" s="93">
        <v>2855.2</v>
      </c>
      <c r="G167" s="5"/>
      <c r="H167" s="17">
        <f t="shared" si="74"/>
        <v>2855.2</v>
      </c>
      <c r="I167" s="93"/>
      <c r="J167" s="17">
        <f t="shared" si="73"/>
        <v>2855.2</v>
      </c>
      <c r="K167" s="93"/>
      <c r="L167" s="17">
        <f t="shared" si="76"/>
        <v>2855.2</v>
      </c>
      <c r="M167" s="93"/>
      <c r="N167" s="17">
        <f t="shared" si="77"/>
        <v>2855.2</v>
      </c>
      <c r="O167" s="93"/>
      <c r="P167" s="17">
        <f t="shared" si="82"/>
        <v>2855.2</v>
      </c>
    </row>
    <row r="168" spans="1:16" ht="30" x14ac:dyDescent="0.3">
      <c r="A168" s="133" t="s">
        <v>85</v>
      </c>
      <c r="B168" s="16" t="s">
        <v>78</v>
      </c>
      <c r="C168" s="16" t="s">
        <v>140</v>
      </c>
      <c r="D168" s="6" t="s">
        <v>155</v>
      </c>
      <c r="E168" s="16">
        <v>200</v>
      </c>
      <c r="F168" s="93">
        <f>F169</f>
        <v>450.7</v>
      </c>
      <c r="G168" s="93">
        <f t="shared" ref="G168:H168" si="90">G169</f>
        <v>0</v>
      </c>
      <c r="H168" s="93">
        <f t="shared" si="90"/>
        <v>450.7</v>
      </c>
      <c r="I168" s="93">
        <f>I169</f>
        <v>-50</v>
      </c>
      <c r="J168" s="17">
        <f t="shared" si="73"/>
        <v>400.7</v>
      </c>
      <c r="K168" s="93">
        <f>K169</f>
        <v>0</v>
      </c>
      <c r="L168" s="17">
        <f t="shared" si="76"/>
        <v>400.7</v>
      </c>
      <c r="M168" s="93">
        <f>M169</f>
        <v>0</v>
      </c>
      <c r="N168" s="17">
        <f t="shared" si="77"/>
        <v>400.7</v>
      </c>
      <c r="O168" s="93">
        <f>O169</f>
        <v>0</v>
      </c>
      <c r="P168" s="17">
        <f t="shared" si="82"/>
        <v>400.7</v>
      </c>
    </row>
    <row r="169" spans="1:16" ht="30.6" customHeight="1" x14ac:dyDescent="0.3">
      <c r="A169" s="133" t="s">
        <v>86</v>
      </c>
      <c r="B169" s="16" t="s">
        <v>78</v>
      </c>
      <c r="C169" s="16" t="s">
        <v>140</v>
      </c>
      <c r="D169" s="6" t="s">
        <v>155</v>
      </c>
      <c r="E169" s="16">
        <v>240</v>
      </c>
      <c r="F169" s="93">
        <v>450.7</v>
      </c>
      <c r="G169" s="5"/>
      <c r="H169" s="17">
        <f t="shared" si="74"/>
        <v>450.7</v>
      </c>
      <c r="I169" s="93">
        <v>-50</v>
      </c>
      <c r="J169" s="17">
        <f t="shared" si="73"/>
        <v>400.7</v>
      </c>
      <c r="K169" s="93"/>
      <c r="L169" s="17">
        <f t="shared" si="76"/>
        <v>400.7</v>
      </c>
      <c r="M169" s="93"/>
      <c r="N169" s="17">
        <f t="shared" si="77"/>
        <v>400.7</v>
      </c>
      <c r="O169" s="93"/>
      <c r="P169" s="17">
        <f t="shared" si="82"/>
        <v>400.7</v>
      </c>
    </row>
    <row r="170" spans="1:16" x14ac:dyDescent="0.3">
      <c r="A170" s="133" t="s">
        <v>87</v>
      </c>
      <c r="B170" s="16" t="s">
        <v>78</v>
      </c>
      <c r="C170" s="16" t="s">
        <v>140</v>
      </c>
      <c r="D170" s="6" t="s">
        <v>155</v>
      </c>
      <c r="E170" s="16">
        <v>800</v>
      </c>
      <c r="F170" s="93">
        <f>F171</f>
        <v>1</v>
      </c>
      <c r="G170" s="93">
        <f t="shared" ref="G170:H170" si="91">G171</f>
        <v>0</v>
      </c>
      <c r="H170" s="93">
        <f t="shared" si="91"/>
        <v>1</v>
      </c>
      <c r="I170" s="93">
        <f>I171</f>
        <v>50</v>
      </c>
      <c r="J170" s="17">
        <f t="shared" si="73"/>
        <v>51</v>
      </c>
      <c r="K170" s="93">
        <f>K171</f>
        <v>0</v>
      </c>
      <c r="L170" s="17">
        <f t="shared" si="76"/>
        <v>51</v>
      </c>
      <c r="M170" s="93">
        <f>M171</f>
        <v>0</v>
      </c>
      <c r="N170" s="17">
        <f t="shared" si="77"/>
        <v>51</v>
      </c>
      <c r="O170" s="93">
        <f>O171</f>
        <v>0</v>
      </c>
      <c r="P170" s="17">
        <f t="shared" si="82"/>
        <v>51</v>
      </c>
    </row>
    <row r="171" spans="1:16" x14ac:dyDescent="0.3">
      <c r="A171" s="133" t="s">
        <v>88</v>
      </c>
      <c r="B171" s="16" t="s">
        <v>78</v>
      </c>
      <c r="C171" s="16" t="s">
        <v>140</v>
      </c>
      <c r="D171" s="6" t="s">
        <v>155</v>
      </c>
      <c r="E171" s="16">
        <v>850</v>
      </c>
      <c r="F171" s="93">
        <v>1</v>
      </c>
      <c r="G171" s="5"/>
      <c r="H171" s="17">
        <f t="shared" si="74"/>
        <v>1</v>
      </c>
      <c r="I171" s="93">
        <v>50</v>
      </c>
      <c r="J171" s="17">
        <f t="shared" si="73"/>
        <v>51</v>
      </c>
      <c r="K171" s="93"/>
      <c r="L171" s="17">
        <f t="shared" si="76"/>
        <v>51</v>
      </c>
      <c r="M171" s="93"/>
      <c r="N171" s="17">
        <f t="shared" si="77"/>
        <v>51</v>
      </c>
      <c r="O171" s="93"/>
      <c r="P171" s="17">
        <f t="shared" si="82"/>
        <v>51</v>
      </c>
    </row>
    <row r="172" spans="1:16" ht="33" customHeight="1" x14ac:dyDescent="0.3">
      <c r="A172" s="133" t="s">
        <v>157</v>
      </c>
      <c r="B172" s="16" t="s">
        <v>78</v>
      </c>
      <c r="C172" s="16" t="s">
        <v>158</v>
      </c>
      <c r="D172" s="6" t="s">
        <v>63</v>
      </c>
      <c r="E172" s="16" t="s">
        <v>64</v>
      </c>
      <c r="F172" s="93">
        <f>F173+F184+F189+F198</f>
        <v>1960.7</v>
      </c>
      <c r="G172" s="93">
        <f t="shared" ref="G172:H172" si="92">G173+G184+G189+G198</f>
        <v>0</v>
      </c>
      <c r="H172" s="93">
        <f t="shared" si="92"/>
        <v>1960.7</v>
      </c>
      <c r="I172" s="93">
        <f>I173+I184+I189+I198</f>
        <v>0</v>
      </c>
      <c r="J172" s="17">
        <f t="shared" si="73"/>
        <v>1960.7</v>
      </c>
      <c r="K172" s="93">
        <f>K173+K184+K189+K198</f>
        <v>0</v>
      </c>
      <c r="L172" s="17">
        <f t="shared" si="76"/>
        <v>1960.7</v>
      </c>
      <c r="M172" s="93">
        <f>M173+M184+M189+M198</f>
        <v>0</v>
      </c>
      <c r="N172" s="17">
        <f t="shared" si="77"/>
        <v>1960.7</v>
      </c>
      <c r="O172" s="93">
        <f>O173+O184+O189+O198</f>
        <v>0</v>
      </c>
      <c r="P172" s="17">
        <f t="shared" si="82"/>
        <v>1960.7</v>
      </c>
    </row>
    <row r="173" spans="1:16" ht="45" x14ac:dyDescent="0.3">
      <c r="A173" s="133" t="s">
        <v>645</v>
      </c>
      <c r="B173" s="16" t="s">
        <v>78</v>
      </c>
      <c r="C173" s="16" t="s">
        <v>158</v>
      </c>
      <c r="D173" s="6" t="s">
        <v>159</v>
      </c>
      <c r="E173" s="16" t="s">
        <v>64</v>
      </c>
      <c r="F173" s="93">
        <f>F174+F179</f>
        <v>1242.7</v>
      </c>
      <c r="G173" s="93">
        <f t="shared" ref="G173:H173" si="93">G174+G179</f>
        <v>0</v>
      </c>
      <c r="H173" s="93">
        <f t="shared" si="93"/>
        <v>1242.7</v>
      </c>
      <c r="I173" s="93">
        <f>I174+I179</f>
        <v>0</v>
      </c>
      <c r="J173" s="17">
        <f t="shared" si="73"/>
        <v>1242.7</v>
      </c>
      <c r="K173" s="93">
        <f>K174+K179</f>
        <v>0</v>
      </c>
      <c r="L173" s="17">
        <f t="shared" si="76"/>
        <v>1242.7</v>
      </c>
      <c r="M173" s="93">
        <f>M174+M179</f>
        <v>0</v>
      </c>
      <c r="N173" s="17">
        <f t="shared" si="77"/>
        <v>1242.7</v>
      </c>
      <c r="O173" s="93">
        <f>O174+O179</f>
        <v>0</v>
      </c>
      <c r="P173" s="17">
        <f t="shared" si="82"/>
        <v>1242.7</v>
      </c>
    </row>
    <row r="174" spans="1:16" ht="46.5" customHeight="1" x14ac:dyDescent="0.3">
      <c r="A174" s="133" t="s">
        <v>160</v>
      </c>
      <c r="B174" s="16" t="s">
        <v>78</v>
      </c>
      <c r="C174" s="16" t="s">
        <v>158</v>
      </c>
      <c r="D174" s="6" t="s">
        <v>161</v>
      </c>
      <c r="E174" s="16" t="s">
        <v>64</v>
      </c>
      <c r="F174" s="93">
        <f t="shared" ref="F174:O177" si="94">F175</f>
        <v>1222.7</v>
      </c>
      <c r="G174" s="93">
        <f t="shared" si="94"/>
        <v>0</v>
      </c>
      <c r="H174" s="93">
        <f t="shared" si="94"/>
        <v>1222.7</v>
      </c>
      <c r="I174" s="93">
        <f t="shared" si="94"/>
        <v>0</v>
      </c>
      <c r="J174" s="17">
        <f t="shared" si="73"/>
        <v>1222.7</v>
      </c>
      <c r="K174" s="93">
        <f t="shared" si="94"/>
        <v>0</v>
      </c>
      <c r="L174" s="17">
        <f t="shared" si="76"/>
        <v>1222.7</v>
      </c>
      <c r="M174" s="93">
        <f t="shared" si="94"/>
        <v>0</v>
      </c>
      <c r="N174" s="17">
        <f t="shared" si="77"/>
        <v>1222.7</v>
      </c>
      <c r="O174" s="93">
        <f t="shared" si="94"/>
        <v>0</v>
      </c>
      <c r="P174" s="17">
        <f t="shared" si="82"/>
        <v>1222.7</v>
      </c>
    </row>
    <row r="175" spans="1:16" ht="45.6" customHeight="1" x14ac:dyDescent="0.3">
      <c r="A175" s="133" t="s">
        <v>162</v>
      </c>
      <c r="B175" s="16" t="s">
        <v>78</v>
      </c>
      <c r="C175" s="16" t="s">
        <v>158</v>
      </c>
      <c r="D175" s="6" t="s">
        <v>163</v>
      </c>
      <c r="E175" s="16" t="s">
        <v>64</v>
      </c>
      <c r="F175" s="93">
        <f t="shared" si="94"/>
        <v>1222.7</v>
      </c>
      <c r="G175" s="93">
        <f t="shared" si="94"/>
        <v>0</v>
      </c>
      <c r="H175" s="93">
        <f t="shared" si="94"/>
        <v>1222.7</v>
      </c>
      <c r="I175" s="93">
        <f t="shared" si="94"/>
        <v>0</v>
      </c>
      <c r="J175" s="17">
        <f t="shared" si="73"/>
        <v>1222.7</v>
      </c>
      <c r="K175" s="93">
        <f t="shared" si="94"/>
        <v>0</v>
      </c>
      <c r="L175" s="17">
        <f t="shared" si="76"/>
        <v>1222.7</v>
      </c>
      <c r="M175" s="93">
        <f t="shared" si="94"/>
        <v>0</v>
      </c>
      <c r="N175" s="17">
        <f t="shared" si="77"/>
        <v>1222.7</v>
      </c>
      <c r="O175" s="93">
        <f t="shared" si="94"/>
        <v>0</v>
      </c>
      <c r="P175" s="17">
        <f t="shared" si="82"/>
        <v>1222.7</v>
      </c>
    </row>
    <row r="176" spans="1:16" ht="45" x14ac:dyDescent="0.3">
      <c r="A176" s="133" t="s">
        <v>164</v>
      </c>
      <c r="B176" s="16" t="s">
        <v>78</v>
      </c>
      <c r="C176" s="16" t="s">
        <v>158</v>
      </c>
      <c r="D176" s="6" t="s">
        <v>165</v>
      </c>
      <c r="E176" s="16" t="s">
        <v>64</v>
      </c>
      <c r="F176" s="93">
        <f t="shared" si="94"/>
        <v>1222.7</v>
      </c>
      <c r="G176" s="93">
        <f t="shared" si="94"/>
        <v>0</v>
      </c>
      <c r="H176" s="93">
        <f t="shared" si="94"/>
        <v>1222.7</v>
      </c>
      <c r="I176" s="93">
        <f t="shared" si="94"/>
        <v>0</v>
      </c>
      <c r="J176" s="17">
        <f t="shared" si="73"/>
        <v>1222.7</v>
      </c>
      <c r="K176" s="93">
        <f t="shared" si="94"/>
        <v>0</v>
      </c>
      <c r="L176" s="17">
        <f t="shared" si="76"/>
        <v>1222.7</v>
      </c>
      <c r="M176" s="93">
        <f t="shared" si="94"/>
        <v>0</v>
      </c>
      <c r="N176" s="17">
        <f t="shared" si="77"/>
        <v>1222.7</v>
      </c>
      <c r="O176" s="93">
        <f t="shared" si="94"/>
        <v>0</v>
      </c>
      <c r="P176" s="17">
        <f t="shared" si="82"/>
        <v>1222.7</v>
      </c>
    </row>
    <row r="177" spans="1:16" ht="33" customHeight="1" x14ac:dyDescent="0.3">
      <c r="A177" s="133" t="s">
        <v>166</v>
      </c>
      <c r="B177" s="16" t="s">
        <v>78</v>
      </c>
      <c r="C177" s="16" t="s">
        <v>158</v>
      </c>
      <c r="D177" s="6" t="s">
        <v>165</v>
      </c>
      <c r="E177" s="16">
        <v>600</v>
      </c>
      <c r="F177" s="93">
        <f t="shared" si="94"/>
        <v>1222.7</v>
      </c>
      <c r="G177" s="93">
        <f t="shared" si="94"/>
        <v>0</v>
      </c>
      <c r="H177" s="93">
        <f t="shared" si="94"/>
        <v>1222.7</v>
      </c>
      <c r="I177" s="93">
        <f t="shared" si="94"/>
        <v>0</v>
      </c>
      <c r="J177" s="17">
        <f t="shared" si="73"/>
        <v>1222.7</v>
      </c>
      <c r="K177" s="93">
        <f t="shared" si="94"/>
        <v>0</v>
      </c>
      <c r="L177" s="17">
        <f t="shared" si="76"/>
        <v>1222.7</v>
      </c>
      <c r="M177" s="93">
        <f t="shared" si="94"/>
        <v>0</v>
      </c>
      <c r="N177" s="17">
        <f t="shared" si="77"/>
        <v>1222.7</v>
      </c>
      <c r="O177" s="93">
        <f t="shared" si="94"/>
        <v>0</v>
      </c>
      <c r="P177" s="17">
        <f t="shared" si="82"/>
        <v>1222.7</v>
      </c>
    </row>
    <row r="178" spans="1:16" ht="17.25" customHeight="1" x14ac:dyDescent="0.3">
      <c r="A178" s="133" t="s">
        <v>167</v>
      </c>
      <c r="B178" s="16" t="s">
        <v>78</v>
      </c>
      <c r="C178" s="16" t="s">
        <v>158</v>
      </c>
      <c r="D178" s="6" t="s">
        <v>165</v>
      </c>
      <c r="E178" s="16">
        <v>610</v>
      </c>
      <c r="F178" s="93">
        <v>1222.7</v>
      </c>
      <c r="G178" s="5"/>
      <c r="H178" s="17">
        <f t="shared" si="74"/>
        <v>1222.7</v>
      </c>
      <c r="I178" s="93"/>
      <c r="J178" s="17">
        <f t="shared" si="73"/>
        <v>1222.7</v>
      </c>
      <c r="K178" s="93"/>
      <c r="L178" s="17">
        <f t="shared" si="76"/>
        <v>1222.7</v>
      </c>
      <c r="M178" s="93"/>
      <c r="N178" s="17">
        <f t="shared" si="77"/>
        <v>1222.7</v>
      </c>
      <c r="O178" s="93"/>
      <c r="P178" s="17">
        <f t="shared" si="82"/>
        <v>1222.7</v>
      </c>
    </row>
    <row r="179" spans="1:16" ht="45" x14ac:dyDescent="0.3">
      <c r="A179" s="133" t="s">
        <v>472</v>
      </c>
      <c r="B179" s="16" t="s">
        <v>78</v>
      </c>
      <c r="C179" s="16" t="s">
        <v>158</v>
      </c>
      <c r="D179" s="6" t="s">
        <v>476</v>
      </c>
      <c r="E179" s="16" t="s">
        <v>64</v>
      </c>
      <c r="F179" s="93">
        <f t="shared" ref="F179:O182" si="95">F180</f>
        <v>20</v>
      </c>
      <c r="G179" s="93">
        <f t="shared" si="95"/>
        <v>0</v>
      </c>
      <c r="H179" s="93">
        <f t="shared" si="95"/>
        <v>20</v>
      </c>
      <c r="I179" s="93">
        <f t="shared" si="95"/>
        <v>0</v>
      </c>
      <c r="J179" s="17">
        <f t="shared" si="73"/>
        <v>20</v>
      </c>
      <c r="K179" s="93">
        <f t="shared" si="95"/>
        <v>0</v>
      </c>
      <c r="L179" s="17">
        <f t="shared" si="76"/>
        <v>20</v>
      </c>
      <c r="M179" s="93">
        <f t="shared" si="95"/>
        <v>0</v>
      </c>
      <c r="N179" s="17">
        <f t="shared" si="77"/>
        <v>20</v>
      </c>
      <c r="O179" s="93">
        <f t="shared" si="95"/>
        <v>0</v>
      </c>
      <c r="P179" s="17">
        <f t="shared" si="82"/>
        <v>20</v>
      </c>
    </row>
    <row r="180" spans="1:16" ht="30" x14ac:dyDescent="0.3">
      <c r="A180" s="133" t="s">
        <v>473</v>
      </c>
      <c r="B180" s="16" t="s">
        <v>78</v>
      </c>
      <c r="C180" s="16" t="s">
        <v>158</v>
      </c>
      <c r="D180" s="6" t="s">
        <v>477</v>
      </c>
      <c r="E180" s="16" t="s">
        <v>64</v>
      </c>
      <c r="F180" s="93">
        <f t="shared" si="95"/>
        <v>20</v>
      </c>
      <c r="G180" s="93">
        <f t="shared" si="95"/>
        <v>0</v>
      </c>
      <c r="H180" s="93">
        <f t="shared" si="95"/>
        <v>20</v>
      </c>
      <c r="I180" s="93">
        <f t="shared" si="95"/>
        <v>0</v>
      </c>
      <c r="J180" s="17">
        <f t="shared" si="73"/>
        <v>20</v>
      </c>
      <c r="K180" s="93">
        <f t="shared" si="95"/>
        <v>0</v>
      </c>
      <c r="L180" s="17">
        <f t="shared" si="76"/>
        <v>20</v>
      </c>
      <c r="M180" s="93">
        <f t="shared" si="95"/>
        <v>0</v>
      </c>
      <c r="N180" s="17">
        <f t="shared" si="77"/>
        <v>20</v>
      </c>
      <c r="O180" s="93">
        <f t="shared" si="95"/>
        <v>0</v>
      </c>
      <c r="P180" s="17">
        <f t="shared" si="82"/>
        <v>20</v>
      </c>
    </row>
    <row r="181" spans="1:16" ht="45" x14ac:dyDescent="0.3">
      <c r="A181" s="133" t="s">
        <v>474</v>
      </c>
      <c r="B181" s="16" t="s">
        <v>78</v>
      </c>
      <c r="C181" s="16" t="s">
        <v>158</v>
      </c>
      <c r="D181" s="6" t="s">
        <v>478</v>
      </c>
      <c r="E181" s="16" t="s">
        <v>64</v>
      </c>
      <c r="F181" s="93">
        <f t="shared" si="95"/>
        <v>20</v>
      </c>
      <c r="G181" s="93">
        <f t="shared" si="95"/>
        <v>0</v>
      </c>
      <c r="H181" s="93">
        <f t="shared" si="95"/>
        <v>20</v>
      </c>
      <c r="I181" s="93">
        <f t="shared" si="95"/>
        <v>0</v>
      </c>
      <c r="J181" s="17">
        <f t="shared" si="73"/>
        <v>20</v>
      </c>
      <c r="K181" s="93">
        <f t="shared" si="95"/>
        <v>0</v>
      </c>
      <c r="L181" s="17">
        <f t="shared" si="76"/>
        <v>20</v>
      </c>
      <c r="M181" s="93">
        <f t="shared" si="95"/>
        <v>0</v>
      </c>
      <c r="N181" s="17">
        <f t="shared" si="77"/>
        <v>20</v>
      </c>
      <c r="O181" s="93">
        <f t="shared" si="95"/>
        <v>0</v>
      </c>
      <c r="P181" s="17">
        <f t="shared" si="82"/>
        <v>20</v>
      </c>
    </row>
    <row r="182" spans="1:16" ht="30" x14ac:dyDescent="0.3">
      <c r="A182" s="133" t="s">
        <v>85</v>
      </c>
      <c r="B182" s="16" t="s">
        <v>78</v>
      </c>
      <c r="C182" s="16" t="s">
        <v>158</v>
      </c>
      <c r="D182" s="6" t="s">
        <v>478</v>
      </c>
      <c r="E182" s="16" t="s">
        <v>475</v>
      </c>
      <c r="F182" s="93">
        <f t="shared" si="95"/>
        <v>20</v>
      </c>
      <c r="G182" s="93">
        <f t="shared" si="95"/>
        <v>0</v>
      </c>
      <c r="H182" s="93">
        <f t="shared" si="95"/>
        <v>20</v>
      </c>
      <c r="I182" s="93">
        <f t="shared" si="95"/>
        <v>0</v>
      </c>
      <c r="J182" s="17">
        <f t="shared" si="73"/>
        <v>20</v>
      </c>
      <c r="K182" s="93">
        <f t="shared" si="95"/>
        <v>0</v>
      </c>
      <c r="L182" s="17">
        <f t="shared" si="76"/>
        <v>20</v>
      </c>
      <c r="M182" s="93">
        <f t="shared" si="95"/>
        <v>0</v>
      </c>
      <c r="N182" s="17">
        <f t="shared" si="77"/>
        <v>20</v>
      </c>
      <c r="O182" s="93">
        <f t="shared" si="95"/>
        <v>0</v>
      </c>
      <c r="P182" s="17">
        <f t="shared" si="82"/>
        <v>20</v>
      </c>
    </row>
    <row r="183" spans="1:16" ht="30.75" customHeight="1" x14ac:dyDescent="0.3">
      <c r="A183" s="133" t="s">
        <v>86</v>
      </c>
      <c r="B183" s="16" t="s">
        <v>78</v>
      </c>
      <c r="C183" s="16" t="s">
        <v>158</v>
      </c>
      <c r="D183" s="6" t="s">
        <v>478</v>
      </c>
      <c r="E183" s="16" t="s">
        <v>471</v>
      </c>
      <c r="F183" s="93">
        <v>20</v>
      </c>
      <c r="G183" s="5"/>
      <c r="H183" s="17">
        <f t="shared" si="74"/>
        <v>20</v>
      </c>
      <c r="I183" s="93"/>
      <c r="J183" s="17">
        <f t="shared" si="73"/>
        <v>20</v>
      </c>
      <c r="K183" s="93"/>
      <c r="L183" s="17">
        <f t="shared" si="76"/>
        <v>20</v>
      </c>
      <c r="M183" s="93"/>
      <c r="N183" s="17">
        <f t="shared" si="77"/>
        <v>20</v>
      </c>
      <c r="O183" s="93"/>
      <c r="P183" s="17">
        <f t="shared" si="82"/>
        <v>20</v>
      </c>
    </row>
    <row r="184" spans="1:16" ht="45" x14ac:dyDescent="0.3">
      <c r="A184" s="133" t="s">
        <v>698</v>
      </c>
      <c r="B184" s="16" t="s">
        <v>78</v>
      </c>
      <c r="C184" s="16" t="s">
        <v>158</v>
      </c>
      <c r="D184" s="6" t="s">
        <v>531</v>
      </c>
      <c r="E184" s="16" t="s">
        <v>64</v>
      </c>
      <c r="F184" s="93">
        <f t="shared" ref="F184:O187" si="96">F185</f>
        <v>20</v>
      </c>
      <c r="G184" s="93">
        <f t="shared" si="96"/>
        <v>0</v>
      </c>
      <c r="H184" s="93">
        <f t="shared" si="96"/>
        <v>20</v>
      </c>
      <c r="I184" s="93">
        <f t="shared" si="96"/>
        <v>0</v>
      </c>
      <c r="J184" s="17">
        <f t="shared" si="73"/>
        <v>20</v>
      </c>
      <c r="K184" s="93">
        <f t="shared" si="96"/>
        <v>0</v>
      </c>
      <c r="L184" s="17">
        <f t="shared" si="76"/>
        <v>20</v>
      </c>
      <c r="M184" s="93">
        <f t="shared" si="96"/>
        <v>0</v>
      </c>
      <c r="N184" s="17">
        <f t="shared" si="77"/>
        <v>20</v>
      </c>
      <c r="O184" s="93">
        <f t="shared" si="96"/>
        <v>0</v>
      </c>
      <c r="P184" s="17">
        <f t="shared" si="82"/>
        <v>20</v>
      </c>
    </row>
    <row r="185" spans="1:16" ht="75.75" customHeight="1" x14ac:dyDescent="0.3">
      <c r="A185" s="133" t="s">
        <v>857</v>
      </c>
      <c r="B185" s="16" t="s">
        <v>78</v>
      </c>
      <c r="C185" s="16" t="s">
        <v>158</v>
      </c>
      <c r="D185" s="6" t="s">
        <v>533</v>
      </c>
      <c r="E185" s="16" t="s">
        <v>64</v>
      </c>
      <c r="F185" s="93">
        <f t="shared" si="96"/>
        <v>20</v>
      </c>
      <c r="G185" s="93">
        <f t="shared" si="96"/>
        <v>0</v>
      </c>
      <c r="H185" s="93">
        <f t="shared" si="96"/>
        <v>20</v>
      </c>
      <c r="I185" s="93">
        <f t="shared" si="96"/>
        <v>0</v>
      </c>
      <c r="J185" s="17">
        <f t="shared" si="73"/>
        <v>20</v>
      </c>
      <c r="K185" s="93">
        <f t="shared" si="96"/>
        <v>0</v>
      </c>
      <c r="L185" s="17">
        <f t="shared" si="76"/>
        <v>20</v>
      </c>
      <c r="M185" s="93">
        <f t="shared" si="96"/>
        <v>0</v>
      </c>
      <c r="N185" s="17">
        <f t="shared" si="77"/>
        <v>20</v>
      </c>
      <c r="O185" s="93">
        <f t="shared" si="96"/>
        <v>0</v>
      </c>
      <c r="P185" s="17">
        <f t="shared" si="82"/>
        <v>20</v>
      </c>
    </row>
    <row r="186" spans="1:16" ht="48.75" customHeight="1" x14ac:dyDescent="0.3">
      <c r="A186" s="133" t="s">
        <v>534</v>
      </c>
      <c r="B186" s="16" t="s">
        <v>78</v>
      </c>
      <c r="C186" s="16" t="s">
        <v>158</v>
      </c>
      <c r="D186" s="6" t="s">
        <v>535</v>
      </c>
      <c r="E186" s="16" t="s">
        <v>64</v>
      </c>
      <c r="F186" s="93">
        <f t="shared" si="96"/>
        <v>20</v>
      </c>
      <c r="G186" s="93">
        <f t="shared" si="96"/>
        <v>0</v>
      </c>
      <c r="H186" s="93">
        <f t="shared" si="96"/>
        <v>20</v>
      </c>
      <c r="I186" s="93">
        <f t="shared" si="96"/>
        <v>0</v>
      </c>
      <c r="J186" s="17">
        <f t="shared" si="73"/>
        <v>20</v>
      </c>
      <c r="K186" s="93">
        <f t="shared" si="96"/>
        <v>0</v>
      </c>
      <c r="L186" s="17">
        <f t="shared" si="76"/>
        <v>20</v>
      </c>
      <c r="M186" s="93">
        <f t="shared" si="96"/>
        <v>0</v>
      </c>
      <c r="N186" s="17">
        <f t="shared" si="77"/>
        <v>20</v>
      </c>
      <c r="O186" s="93">
        <f t="shared" si="96"/>
        <v>0</v>
      </c>
      <c r="P186" s="17">
        <f t="shared" si="82"/>
        <v>20</v>
      </c>
    </row>
    <row r="187" spans="1:16" ht="30" x14ac:dyDescent="0.3">
      <c r="A187" s="133" t="s">
        <v>85</v>
      </c>
      <c r="B187" s="16" t="s">
        <v>78</v>
      </c>
      <c r="C187" s="16" t="s">
        <v>158</v>
      </c>
      <c r="D187" s="6" t="s">
        <v>535</v>
      </c>
      <c r="E187" s="16" t="s">
        <v>475</v>
      </c>
      <c r="F187" s="93">
        <f t="shared" si="96"/>
        <v>20</v>
      </c>
      <c r="G187" s="93">
        <f t="shared" si="96"/>
        <v>0</v>
      </c>
      <c r="H187" s="93">
        <f t="shared" si="96"/>
        <v>20</v>
      </c>
      <c r="I187" s="93">
        <f t="shared" si="96"/>
        <v>0</v>
      </c>
      <c r="J187" s="17">
        <f t="shared" si="73"/>
        <v>20</v>
      </c>
      <c r="K187" s="93">
        <f t="shared" si="96"/>
        <v>0</v>
      </c>
      <c r="L187" s="17">
        <f t="shared" si="76"/>
        <v>20</v>
      </c>
      <c r="M187" s="93">
        <f t="shared" si="96"/>
        <v>0</v>
      </c>
      <c r="N187" s="17">
        <f t="shared" si="77"/>
        <v>20</v>
      </c>
      <c r="O187" s="93">
        <f t="shared" si="96"/>
        <v>0</v>
      </c>
      <c r="P187" s="17">
        <f t="shared" si="82"/>
        <v>20</v>
      </c>
    </row>
    <row r="188" spans="1:16" ht="31.9" customHeight="1" x14ac:dyDescent="0.3">
      <c r="A188" s="133" t="s">
        <v>86</v>
      </c>
      <c r="B188" s="16" t="s">
        <v>78</v>
      </c>
      <c r="C188" s="16" t="s">
        <v>158</v>
      </c>
      <c r="D188" s="6" t="s">
        <v>535</v>
      </c>
      <c r="E188" s="16" t="s">
        <v>471</v>
      </c>
      <c r="F188" s="93">
        <v>20</v>
      </c>
      <c r="G188" s="5"/>
      <c r="H188" s="17">
        <f>F188+G188</f>
        <v>20</v>
      </c>
      <c r="I188" s="93"/>
      <c r="J188" s="17">
        <f t="shared" si="73"/>
        <v>20</v>
      </c>
      <c r="K188" s="93"/>
      <c r="L188" s="17">
        <f t="shared" si="76"/>
        <v>20</v>
      </c>
      <c r="M188" s="93"/>
      <c r="N188" s="17">
        <f t="shared" si="77"/>
        <v>20</v>
      </c>
      <c r="O188" s="93"/>
      <c r="P188" s="17">
        <f t="shared" si="82"/>
        <v>20</v>
      </c>
    </row>
    <row r="189" spans="1:16" ht="60.75" customHeight="1" x14ac:dyDescent="0.3">
      <c r="A189" s="133" t="s">
        <v>735</v>
      </c>
      <c r="B189" s="16" t="s">
        <v>78</v>
      </c>
      <c r="C189" s="16" t="s">
        <v>158</v>
      </c>
      <c r="D189" s="6" t="s">
        <v>537</v>
      </c>
      <c r="E189" s="16" t="s">
        <v>64</v>
      </c>
      <c r="F189" s="93">
        <f t="shared" ref="F189:O192" si="97">F190</f>
        <v>50</v>
      </c>
      <c r="G189" s="93">
        <f t="shared" si="97"/>
        <v>0</v>
      </c>
      <c r="H189" s="93">
        <f>H190</f>
        <v>50</v>
      </c>
      <c r="I189" s="93">
        <f t="shared" si="97"/>
        <v>0</v>
      </c>
      <c r="J189" s="17">
        <f t="shared" si="73"/>
        <v>50</v>
      </c>
      <c r="K189" s="93">
        <f t="shared" si="97"/>
        <v>0</v>
      </c>
      <c r="L189" s="17">
        <f t="shared" si="76"/>
        <v>50</v>
      </c>
      <c r="M189" s="93">
        <f t="shared" si="97"/>
        <v>0</v>
      </c>
      <c r="N189" s="17">
        <f t="shared" si="77"/>
        <v>50</v>
      </c>
      <c r="O189" s="93">
        <f t="shared" si="97"/>
        <v>0</v>
      </c>
      <c r="P189" s="17">
        <f t="shared" si="82"/>
        <v>50</v>
      </c>
    </row>
    <row r="190" spans="1:16" ht="73.900000000000006" customHeight="1" x14ac:dyDescent="0.3">
      <c r="A190" s="133" t="s">
        <v>536</v>
      </c>
      <c r="B190" s="16" t="s">
        <v>78</v>
      </c>
      <c r="C190" s="16" t="s">
        <v>158</v>
      </c>
      <c r="D190" s="6" t="s">
        <v>538</v>
      </c>
      <c r="E190" s="16" t="s">
        <v>64</v>
      </c>
      <c r="F190" s="93">
        <f t="shared" si="97"/>
        <v>50</v>
      </c>
      <c r="G190" s="93">
        <f t="shared" si="97"/>
        <v>0</v>
      </c>
      <c r="H190" s="93">
        <f t="shared" si="97"/>
        <v>50</v>
      </c>
      <c r="I190" s="93">
        <f t="shared" si="97"/>
        <v>0</v>
      </c>
      <c r="J190" s="17">
        <f t="shared" si="73"/>
        <v>50</v>
      </c>
      <c r="K190" s="93">
        <f t="shared" si="97"/>
        <v>0</v>
      </c>
      <c r="L190" s="17">
        <f t="shared" si="76"/>
        <v>50</v>
      </c>
      <c r="M190" s="93">
        <f t="shared" si="97"/>
        <v>0</v>
      </c>
      <c r="N190" s="17">
        <f t="shared" si="77"/>
        <v>50</v>
      </c>
      <c r="O190" s="93">
        <f t="shared" si="97"/>
        <v>0</v>
      </c>
      <c r="P190" s="17">
        <f t="shared" si="82"/>
        <v>50</v>
      </c>
    </row>
    <row r="191" spans="1:16" ht="59.25" customHeight="1" x14ac:dyDescent="0.3">
      <c r="A191" s="133" t="s">
        <v>539</v>
      </c>
      <c r="B191" s="16" t="s">
        <v>78</v>
      </c>
      <c r="C191" s="16" t="s">
        <v>158</v>
      </c>
      <c r="D191" s="6" t="s">
        <v>540</v>
      </c>
      <c r="E191" s="16" t="s">
        <v>64</v>
      </c>
      <c r="F191" s="93">
        <f t="shared" si="97"/>
        <v>50</v>
      </c>
      <c r="G191" s="93">
        <f t="shared" si="97"/>
        <v>0</v>
      </c>
      <c r="H191" s="93">
        <f t="shared" si="97"/>
        <v>50</v>
      </c>
      <c r="I191" s="93">
        <f t="shared" si="97"/>
        <v>0</v>
      </c>
      <c r="J191" s="17">
        <f t="shared" si="73"/>
        <v>50</v>
      </c>
      <c r="K191" s="93">
        <f t="shared" si="97"/>
        <v>0</v>
      </c>
      <c r="L191" s="17">
        <f t="shared" si="76"/>
        <v>50</v>
      </c>
      <c r="M191" s="93">
        <f t="shared" si="97"/>
        <v>0</v>
      </c>
      <c r="N191" s="17">
        <f t="shared" si="77"/>
        <v>50</v>
      </c>
      <c r="O191" s="93">
        <f t="shared" si="97"/>
        <v>0</v>
      </c>
      <c r="P191" s="17">
        <f t="shared" si="82"/>
        <v>50</v>
      </c>
    </row>
    <row r="192" spans="1:16" ht="33" customHeight="1" x14ac:dyDescent="0.3">
      <c r="A192" s="133" t="s">
        <v>85</v>
      </c>
      <c r="B192" s="16" t="s">
        <v>78</v>
      </c>
      <c r="C192" s="16" t="s">
        <v>158</v>
      </c>
      <c r="D192" s="6" t="s">
        <v>540</v>
      </c>
      <c r="E192" s="16" t="s">
        <v>475</v>
      </c>
      <c r="F192" s="93">
        <f t="shared" si="97"/>
        <v>50</v>
      </c>
      <c r="G192" s="93">
        <f t="shared" si="97"/>
        <v>0</v>
      </c>
      <c r="H192" s="93">
        <f t="shared" si="97"/>
        <v>50</v>
      </c>
      <c r="I192" s="93">
        <f t="shared" si="97"/>
        <v>0</v>
      </c>
      <c r="J192" s="17">
        <f t="shared" si="73"/>
        <v>50</v>
      </c>
      <c r="K192" s="93">
        <f t="shared" si="97"/>
        <v>0</v>
      </c>
      <c r="L192" s="17">
        <f t="shared" si="76"/>
        <v>50</v>
      </c>
      <c r="M192" s="93">
        <f t="shared" si="97"/>
        <v>0</v>
      </c>
      <c r="N192" s="17">
        <f t="shared" si="77"/>
        <v>50</v>
      </c>
      <c r="O192" s="93">
        <f t="shared" si="97"/>
        <v>0</v>
      </c>
      <c r="P192" s="17">
        <f t="shared" si="82"/>
        <v>50</v>
      </c>
    </row>
    <row r="193" spans="1:16" ht="33" customHeight="1" x14ac:dyDescent="0.3">
      <c r="A193" s="133" t="s">
        <v>86</v>
      </c>
      <c r="B193" s="16" t="s">
        <v>78</v>
      </c>
      <c r="C193" s="16" t="s">
        <v>158</v>
      </c>
      <c r="D193" s="6" t="s">
        <v>540</v>
      </c>
      <c r="E193" s="16" t="s">
        <v>471</v>
      </c>
      <c r="F193" s="93">
        <v>50</v>
      </c>
      <c r="G193" s="5"/>
      <c r="H193" s="17">
        <f t="shared" si="74"/>
        <v>50</v>
      </c>
      <c r="I193" s="93"/>
      <c r="J193" s="17">
        <f t="shared" si="73"/>
        <v>50</v>
      </c>
      <c r="K193" s="93"/>
      <c r="L193" s="17">
        <f t="shared" si="76"/>
        <v>50</v>
      </c>
      <c r="M193" s="93"/>
      <c r="N193" s="17">
        <f t="shared" si="77"/>
        <v>50</v>
      </c>
      <c r="O193" s="93"/>
      <c r="P193" s="17">
        <f t="shared" si="82"/>
        <v>50</v>
      </c>
    </row>
    <row r="194" spans="1:16" ht="18" customHeight="1" x14ac:dyDescent="0.3">
      <c r="A194" s="133" t="s">
        <v>376</v>
      </c>
      <c r="B194" s="16" t="s">
        <v>78</v>
      </c>
      <c r="C194" s="16" t="s">
        <v>158</v>
      </c>
      <c r="D194" s="6" t="s">
        <v>110</v>
      </c>
      <c r="E194" s="16" t="s">
        <v>64</v>
      </c>
      <c r="F194" s="93">
        <f>F195</f>
        <v>648</v>
      </c>
      <c r="G194" s="93">
        <f t="shared" ref="G194:H197" si="98">G195</f>
        <v>0</v>
      </c>
      <c r="H194" s="93">
        <f t="shared" si="98"/>
        <v>648</v>
      </c>
      <c r="I194" s="93">
        <f>I195</f>
        <v>0</v>
      </c>
      <c r="J194" s="17">
        <f t="shared" si="73"/>
        <v>648</v>
      </c>
      <c r="K194" s="93">
        <f>K195</f>
        <v>0</v>
      </c>
      <c r="L194" s="17">
        <f t="shared" si="76"/>
        <v>648</v>
      </c>
      <c r="M194" s="93">
        <f>M195</f>
        <v>0</v>
      </c>
      <c r="N194" s="17">
        <f t="shared" si="77"/>
        <v>648</v>
      </c>
      <c r="O194" s="93">
        <f>O195</f>
        <v>0</v>
      </c>
      <c r="P194" s="17">
        <f t="shared" si="82"/>
        <v>648</v>
      </c>
    </row>
    <row r="195" spans="1:16" ht="19.899999999999999" customHeight="1" x14ac:dyDescent="0.3">
      <c r="A195" s="133" t="s">
        <v>888</v>
      </c>
      <c r="B195" s="16" t="s">
        <v>78</v>
      </c>
      <c r="C195" s="16" t="s">
        <v>158</v>
      </c>
      <c r="D195" s="6" t="s">
        <v>112</v>
      </c>
      <c r="E195" s="16" t="s">
        <v>64</v>
      </c>
      <c r="F195" s="93">
        <f>F196</f>
        <v>648</v>
      </c>
      <c r="G195" s="93">
        <f t="shared" si="98"/>
        <v>0</v>
      </c>
      <c r="H195" s="93">
        <f t="shared" si="98"/>
        <v>648</v>
      </c>
      <c r="I195" s="93">
        <f>I196</f>
        <v>0</v>
      </c>
      <c r="J195" s="17">
        <f t="shared" si="73"/>
        <v>648</v>
      </c>
      <c r="K195" s="93">
        <f>K196</f>
        <v>0</v>
      </c>
      <c r="L195" s="17">
        <f t="shared" si="76"/>
        <v>648</v>
      </c>
      <c r="M195" s="93">
        <f>M196</f>
        <v>0</v>
      </c>
      <c r="N195" s="17">
        <f t="shared" si="77"/>
        <v>648</v>
      </c>
      <c r="O195" s="93">
        <f>O196</f>
        <v>0</v>
      </c>
      <c r="P195" s="17">
        <f t="shared" si="82"/>
        <v>648</v>
      </c>
    </row>
    <row r="196" spans="1:16" ht="45" x14ac:dyDescent="0.3">
      <c r="A196" s="94" t="s">
        <v>656</v>
      </c>
      <c r="B196" s="16" t="s">
        <v>78</v>
      </c>
      <c r="C196" s="16">
        <v>14</v>
      </c>
      <c r="D196" s="29" t="s">
        <v>657</v>
      </c>
      <c r="E196" s="16" t="s">
        <v>64</v>
      </c>
      <c r="F196" s="17">
        <f>F197</f>
        <v>648</v>
      </c>
      <c r="G196" s="17">
        <f t="shared" si="98"/>
        <v>0</v>
      </c>
      <c r="H196" s="17">
        <f t="shared" si="98"/>
        <v>648</v>
      </c>
      <c r="I196" s="17">
        <f>I197</f>
        <v>0</v>
      </c>
      <c r="J196" s="17">
        <f t="shared" si="73"/>
        <v>648</v>
      </c>
      <c r="K196" s="17">
        <f>K197</f>
        <v>0</v>
      </c>
      <c r="L196" s="17">
        <f t="shared" si="76"/>
        <v>648</v>
      </c>
      <c r="M196" s="17">
        <f>M197</f>
        <v>0</v>
      </c>
      <c r="N196" s="17">
        <f t="shared" si="77"/>
        <v>648</v>
      </c>
      <c r="O196" s="17">
        <f>O197</f>
        <v>0</v>
      </c>
      <c r="P196" s="17">
        <f t="shared" si="82"/>
        <v>648</v>
      </c>
    </row>
    <row r="197" spans="1:16" ht="33" customHeight="1" x14ac:dyDescent="0.3">
      <c r="A197" s="133" t="s">
        <v>166</v>
      </c>
      <c r="B197" s="16" t="s">
        <v>78</v>
      </c>
      <c r="C197" s="16">
        <v>14</v>
      </c>
      <c r="D197" s="29" t="s">
        <v>657</v>
      </c>
      <c r="E197" s="16">
        <v>600</v>
      </c>
      <c r="F197" s="17">
        <f>F198</f>
        <v>648</v>
      </c>
      <c r="G197" s="17">
        <f t="shared" si="98"/>
        <v>0</v>
      </c>
      <c r="H197" s="17">
        <f t="shared" si="98"/>
        <v>648</v>
      </c>
      <c r="I197" s="17">
        <f>I198</f>
        <v>0</v>
      </c>
      <c r="J197" s="17">
        <f t="shared" si="73"/>
        <v>648</v>
      </c>
      <c r="K197" s="17">
        <f>K198</f>
        <v>0</v>
      </c>
      <c r="L197" s="17">
        <f t="shared" si="76"/>
        <v>648</v>
      </c>
      <c r="M197" s="17">
        <f>M198</f>
        <v>0</v>
      </c>
      <c r="N197" s="17">
        <f t="shared" si="77"/>
        <v>648</v>
      </c>
      <c r="O197" s="17">
        <f>O198</f>
        <v>0</v>
      </c>
      <c r="P197" s="17">
        <f t="shared" si="82"/>
        <v>648</v>
      </c>
    </row>
    <row r="198" spans="1:16" ht="18.600000000000001" customHeight="1" x14ac:dyDescent="0.3">
      <c r="A198" s="133" t="s">
        <v>174</v>
      </c>
      <c r="B198" s="16" t="s">
        <v>78</v>
      </c>
      <c r="C198" s="16">
        <v>14</v>
      </c>
      <c r="D198" s="29" t="s">
        <v>657</v>
      </c>
      <c r="E198" s="16">
        <v>610</v>
      </c>
      <c r="F198" s="17">
        <v>648</v>
      </c>
      <c r="G198" s="5"/>
      <c r="H198" s="17">
        <f t="shared" si="74"/>
        <v>648</v>
      </c>
      <c r="I198" s="17"/>
      <c r="J198" s="17">
        <f t="shared" si="73"/>
        <v>648</v>
      </c>
      <c r="K198" s="17"/>
      <c r="L198" s="17">
        <f t="shared" si="76"/>
        <v>648</v>
      </c>
      <c r="M198" s="17"/>
      <c r="N198" s="17">
        <f t="shared" si="77"/>
        <v>648</v>
      </c>
      <c r="O198" s="17"/>
      <c r="P198" s="17">
        <f t="shared" si="82"/>
        <v>648</v>
      </c>
    </row>
    <row r="199" spans="1:16" ht="18.600000000000001" customHeight="1" x14ac:dyDescent="0.3">
      <c r="A199" s="92" t="s">
        <v>168</v>
      </c>
      <c r="B199" s="26" t="s">
        <v>90</v>
      </c>
      <c r="C199" s="26" t="s">
        <v>62</v>
      </c>
      <c r="D199" s="27" t="s">
        <v>63</v>
      </c>
      <c r="E199" s="26" t="s">
        <v>64</v>
      </c>
      <c r="F199" s="73">
        <f>F200+F220+F243+F214</f>
        <v>84769.1</v>
      </c>
      <c r="G199" s="73">
        <f t="shared" ref="G199:H199" si="99">G200+G220+G243+G214</f>
        <v>30000</v>
      </c>
      <c r="H199" s="73">
        <f t="shared" si="99"/>
        <v>114769.1</v>
      </c>
      <c r="I199" s="73">
        <f>I200+I220+I243+I214</f>
        <v>32561</v>
      </c>
      <c r="J199" s="21">
        <f t="shared" si="73"/>
        <v>147330.1</v>
      </c>
      <c r="K199" s="73">
        <f>K200+K220+K243+K214</f>
        <v>0</v>
      </c>
      <c r="L199" s="21">
        <f t="shared" si="76"/>
        <v>147330.1</v>
      </c>
      <c r="M199" s="73">
        <f>M200+M220+M243+M214</f>
        <v>0</v>
      </c>
      <c r="N199" s="21">
        <f t="shared" si="77"/>
        <v>147330.1</v>
      </c>
      <c r="O199" s="73">
        <f>O200+O220+O243+O214</f>
        <v>-400</v>
      </c>
      <c r="P199" s="21">
        <f t="shared" si="82"/>
        <v>146930.1</v>
      </c>
    </row>
    <row r="200" spans="1:16" x14ac:dyDescent="0.3">
      <c r="A200" s="133" t="s">
        <v>169</v>
      </c>
      <c r="B200" s="16" t="s">
        <v>90</v>
      </c>
      <c r="C200" s="16" t="s">
        <v>61</v>
      </c>
      <c r="D200" s="6" t="s">
        <v>63</v>
      </c>
      <c r="E200" s="16" t="s">
        <v>64</v>
      </c>
      <c r="F200" s="93">
        <f>F201+F208</f>
        <v>1034.3</v>
      </c>
      <c r="G200" s="93">
        <f t="shared" ref="G200:H200" si="100">G201+G208</f>
        <v>0</v>
      </c>
      <c r="H200" s="93">
        <f t="shared" si="100"/>
        <v>1034.3</v>
      </c>
      <c r="I200" s="93">
        <f>I201+I208</f>
        <v>0</v>
      </c>
      <c r="J200" s="17">
        <f t="shared" si="73"/>
        <v>1034.3</v>
      </c>
      <c r="K200" s="93">
        <f>K201+K208</f>
        <v>0</v>
      </c>
      <c r="L200" s="17">
        <f t="shared" si="76"/>
        <v>1034.3</v>
      </c>
      <c r="M200" s="93">
        <f>M201+M208</f>
        <v>0</v>
      </c>
      <c r="N200" s="17">
        <f t="shared" si="77"/>
        <v>1034.3</v>
      </c>
      <c r="O200" s="93">
        <f>O201+O208</f>
        <v>-400</v>
      </c>
      <c r="P200" s="17">
        <f t="shared" si="82"/>
        <v>634.29999999999995</v>
      </c>
    </row>
    <row r="201" spans="1:16" ht="30" x14ac:dyDescent="0.3">
      <c r="A201" s="133" t="s">
        <v>647</v>
      </c>
      <c r="B201" s="16" t="s">
        <v>90</v>
      </c>
      <c r="C201" s="16" t="s">
        <v>61</v>
      </c>
      <c r="D201" s="6" t="s">
        <v>170</v>
      </c>
      <c r="E201" s="16" t="s">
        <v>64</v>
      </c>
      <c r="F201" s="93">
        <f>F202</f>
        <v>904.3</v>
      </c>
      <c r="G201" s="93">
        <f t="shared" ref="G201:H202" si="101">G202</f>
        <v>0</v>
      </c>
      <c r="H201" s="93">
        <f t="shared" si="101"/>
        <v>904.3</v>
      </c>
      <c r="I201" s="93">
        <f>I202</f>
        <v>0</v>
      </c>
      <c r="J201" s="17">
        <f t="shared" si="73"/>
        <v>904.3</v>
      </c>
      <c r="K201" s="93">
        <f>K202</f>
        <v>0</v>
      </c>
      <c r="L201" s="17">
        <f t="shared" si="76"/>
        <v>904.3</v>
      </c>
      <c r="M201" s="93">
        <f>M202</f>
        <v>0</v>
      </c>
      <c r="N201" s="17">
        <f t="shared" si="77"/>
        <v>904.3</v>
      </c>
      <c r="O201" s="93">
        <f>O202</f>
        <v>-400</v>
      </c>
      <c r="P201" s="17">
        <f t="shared" si="82"/>
        <v>504.29999999999995</v>
      </c>
    </row>
    <row r="202" spans="1:16" ht="29.25" customHeight="1" x14ac:dyDescent="0.3">
      <c r="A202" s="133" t="s">
        <v>172</v>
      </c>
      <c r="B202" s="16" t="s">
        <v>90</v>
      </c>
      <c r="C202" s="16" t="s">
        <v>61</v>
      </c>
      <c r="D202" s="6" t="s">
        <v>547</v>
      </c>
      <c r="E202" s="16" t="s">
        <v>64</v>
      </c>
      <c r="F202" s="93">
        <f>F203</f>
        <v>904.3</v>
      </c>
      <c r="G202" s="93">
        <f t="shared" si="101"/>
        <v>0</v>
      </c>
      <c r="H202" s="93">
        <f t="shared" si="101"/>
        <v>904.3</v>
      </c>
      <c r="I202" s="93">
        <f>I203</f>
        <v>0</v>
      </c>
      <c r="J202" s="17">
        <f t="shared" si="73"/>
        <v>904.3</v>
      </c>
      <c r="K202" s="93">
        <f>K203</f>
        <v>0</v>
      </c>
      <c r="L202" s="17">
        <f t="shared" si="76"/>
        <v>904.3</v>
      </c>
      <c r="M202" s="93">
        <f>M203</f>
        <v>0</v>
      </c>
      <c r="N202" s="17">
        <f t="shared" si="77"/>
        <v>904.3</v>
      </c>
      <c r="O202" s="93">
        <f>O203</f>
        <v>-400</v>
      </c>
      <c r="P202" s="17">
        <f t="shared" si="82"/>
        <v>504.29999999999995</v>
      </c>
    </row>
    <row r="203" spans="1:16" ht="32.25" customHeight="1" x14ac:dyDescent="0.3">
      <c r="A203" s="133" t="s">
        <v>173</v>
      </c>
      <c r="B203" s="16" t="s">
        <v>90</v>
      </c>
      <c r="C203" s="16" t="s">
        <v>61</v>
      </c>
      <c r="D203" s="6" t="s">
        <v>766</v>
      </c>
      <c r="E203" s="16" t="s">
        <v>64</v>
      </c>
      <c r="F203" s="93">
        <f>F204+F206</f>
        <v>904.3</v>
      </c>
      <c r="G203" s="93">
        <f t="shared" ref="G203:H203" si="102">G204+G206</f>
        <v>0</v>
      </c>
      <c r="H203" s="93">
        <f t="shared" si="102"/>
        <v>904.3</v>
      </c>
      <c r="I203" s="93">
        <f>I204+I206</f>
        <v>0</v>
      </c>
      <c r="J203" s="17">
        <f t="shared" si="73"/>
        <v>904.3</v>
      </c>
      <c r="K203" s="93">
        <f>K204+K206</f>
        <v>0</v>
      </c>
      <c r="L203" s="17">
        <f t="shared" si="76"/>
        <v>904.3</v>
      </c>
      <c r="M203" s="93">
        <f>M204+M206</f>
        <v>0</v>
      </c>
      <c r="N203" s="17">
        <f t="shared" si="77"/>
        <v>904.3</v>
      </c>
      <c r="O203" s="93">
        <f>O204+O206</f>
        <v>-400</v>
      </c>
      <c r="P203" s="17">
        <f t="shared" si="82"/>
        <v>504.29999999999995</v>
      </c>
    </row>
    <row r="204" spans="1:16" ht="32.25" customHeight="1" x14ac:dyDescent="0.3">
      <c r="A204" s="133" t="s">
        <v>85</v>
      </c>
      <c r="B204" s="16" t="s">
        <v>90</v>
      </c>
      <c r="C204" s="16" t="s">
        <v>61</v>
      </c>
      <c r="D204" s="6" t="s">
        <v>766</v>
      </c>
      <c r="E204" s="16" t="s">
        <v>475</v>
      </c>
      <c r="F204" s="93">
        <f>F205</f>
        <v>542</v>
      </c>
      <c r="G204" s="93">
        <f t="shared" ref="G204:H204" si="103">G205</f>
        <v>0</v>
      </c>
      <c r="H204" s="93">
        <f t="shared" si="103"/>
        <v>542</v>
      </c>
      <c r="I204" s="93">
        <f>I205</f>
        <v>0</v>
      </c>
      <c r="J204" s="17">
        <f t="shared" ref="J204:J269" si="104">H204+I204</f>
        <v>542</v>
      </c>
      <c r="K204" s="93">
        <f>K205</f>
        <v>0</v>
      </c>
      <c r="L204" s="17">
        <f t="shared" si="76"/>
        <v>542</v>
      </c>
      <c r="M204" s="93">
        <f>M205</f>
        <v>0</v>
      </c>
      <c r="N204" s="17">
        <f t="shared" si="77"/>
        <v>542</v>
      </c>
      <c r="O204" s="93">
        <f>O205</f>
        <v>-400</v>
      </c>
      <c r="P204" s="17">
        <f t="shared" si="82"/>
        <v>142</v>
      </c>
    </row>
    <row r="205" spans="1:16" ht="32.25" customHeight="1" x14ac:dyDescent="0.3">
      <c r="A205" s="133" t="s">
        <v>86</v>
      </c>
      <c r="B205" s="16" t="s">
        <v>90</v>
      </c>
      <c r="C205" s="16" t="s">
        <v>61</v>
      </c>
      <c r="D205" s="6" t="s">
        <v>766</v>
      </c>
      <c r="E205" s="16" t="s">
        <v>471</v>
      </c>
      <c r="F205" s="93">
        <v>542</v>
      </c>
      <c r="G205" s="5"/>
      <c r="H205" s="17">
        <f t="shared" ref="H205:H275" si="105">F205+G205</f>
        <v>542</v>
      </c>
      <c r="I205" s="93"/>
      <c r="J205" s="17">
        <f t="shared" si="104"/>
        <v>542</v>
      </c>
      <c r="K205" s="93"/>
      <c r="L205" s="17">
        <f t="shared" si="76"/>
        <v>542</v>
      </c>
      <c r="M205" s="93"/>
      <c r="N205" s="17">
        <f t="shared" si="77"/>
        <v>542</v>
      </c>
      <c r="O205" s="93">
        <v>-400</v>
      </c>
      <c r="P205" s="17">
        <f t="shared" si="82"/>
        <v>142</v>
      </c>
    </row>
    <row r="206" spans="1:16" ht="30.6" customHeight="1" x14ac:dyDescent="0.3">
      <c r="A206" s="133" t="s">
        <v>166</v>
      </c>
      <c r="B206" s="16" t="s">
        <v>90</v>
      </c>
      <c r="C206" s="16" t="s">
        <v>61</v>
      </c>
      <c r="D206" s="6" t="s">
        <v>766</v>
      </c>
      <c r="E206" s="16">
        <v>600</v>
      </c>
      <c r="F206" s="93">
        <f>F207</f>
        <v>362.3</v>
      </c>
      <c r="G206" s="93">
        <f t="shared" ref="G206:H206" si="106">G207</f>
        <v>0</v>
      </c>
      <c r="H206" s="93">
        <f t="shared" si="106"/>
        <v>362.3</v>
      </c>
      <c r="I206" s="93">
        <f>I207</f>
        <v>0</v>
      </c>
      <c r="J206" s="17">
        <f t="shared" si="104"/>
        <v>362.3</v>
      </c>
      <c r="K206" s="93">
        <f>K207</f>
        <v>0</v>
      </c>
      <c r="L206" s="17">
        <f t="shared" ref="L206:L271" si="107">J206+K206</f>
        <v>362.3</v>
      </c>
      <c r="M206" s="93">
        <f>M207</f>
        <v>0</v>
      </c>
      <c r="N206" s="17">
        <f t="shared" ref="N206:N271" si="108">L206+M206</f>
        <v>362.3</v>
      </c>
      <c r="O206" s="93">
        <f>O207</f>
        <v>0</v>
      </c>
      <c r="P206" s="17">
        <f t="shared" si="82"/>
        <v>362.3</v>
      </c>
    </row>
    <row r="207" spans="1:16" x14ac:dyDescent="0.3">
      <c r="A207" s="133" t="s">
        <v>174</v>
      </c>
      <c r="B207" s="16" t="s">
        <v>90</v>
      </c>
      <c r="C207" s="16" t="s">
        <v>61</v>
      </c>
      <c r="D207" s="6" t="s">
        <v>766</v>
      </c>
      <c r="E207" s="16">
        <v>610</v>
      </c>
      <c r="F207" s="93">
        <v>362.3</v>
      </c>
      <c r="G207" s="5"/>
      <c r="H207" s="17">
        <f t="shared" si="105"/>
        <v>362.3</v>
      </c>
      <c r="I207" s="93"/>
      <c r="J207" s="17">
        <f t="shared" si="104"/>
        <v>362.3</v>
      </c>
      <c r="K207" s="93"/>
      <c r="L207" s="17">
        <f t="shared" si="107"/>
        <v>362.3</v>
      </c>
      <c r="M207" s="93"/>
      <c r="N207" s="17">
        <f t="shared" si="108"/>
        <v>362.3</v>
      </c>
      <c r="O207" s="93"/>
      <c r="P207" s="17">
        <f t="shared" si="82"/>
        <v>362.3</v>
      </c>
    </row>
    <row r="208" spans="1:16" ht="45" x14ac:dyDescent="0.3">
      <c r="A208" s="133" t="s">
        <v>672</v>
      </c>
      <c r="B208" s="16" t="s">
        <v>90</v>
      </c>
      <c r="C208" s="16" t="s">
        <v>61</v>
      </c>
      <c r="D208" s="6" t="s">
        <v>175</v>
      </c>
      <c r="E208" s="16" t="s">
        <v>64</v>
      </c>
      <c r="F208" s="93">
        <f t="shared" ref="F208:O212" si="109">F209</f>
        <v>130</v>
      </c>
      <c r="G208" s="93">
        <f t="shared" si="109"/>
        <v>0</v>
      </c>
      <c r="H208" s="93">
        <f t="shared" si="109"/>
        <v>130</v>
      </c>
      <c r="I208" s="93">
        <f t="shared" si="109"/>
        <v>0</v>
      </c>
      <c r="J208" s="17">
        <f t="shared" si="104"/>
        <v>130</v>
      </c>
      <c r="K208" s="93">
        <f t="shared" si="109"/>
        <v>0</v>
      </c>
      <c r="L208" s="17">
        <f t="shared" si="107"/>
        <v>130</v>
      </c>
      <c r="M208" s="93">
        <f t="shared" si="109"/>
        <v>0</v>
      </c>
      <c r="N208" s="17">
        <f t="shared" si="108"/>
        <v>130</v>
      </c>
      <c r="O208" s="93">
        <f t="shared" si="109"/>
        <v>0</v>
      </c>
      <c r="P208" s="17">
        <f t="shared" si="82"/>
        <v>130</v>
      </c>
    </row>
    <row r="209" spans="1:16" ht="45" x14ac:dyDescent="0.3">
      <c r="A209" s="133" t="s">
        <v>176</v>
      </c>
      <c r="B209" s="16" t="s">
        <v>90</v>
      </c>
      <c r="C209" s="16" t="s">
        <v>61</v>
      </c>
      <c r="D209" s="6" t="s">
        <v>177</v>
      </c>
      <c r="E209" s="16" t="s">
        <v>64</v>
      </c>
      <c r="F209" s="93">
        <f t="shared" si="109"/>
        <v>130</v>
      </c>
      <c r="G209" s="93">
        <f t="shared" si="109"/>
        <v>0</v>
      </c>
      <c r="H209" s="93">
        <f t="shared" si="109"/>
        <v>130</v>
      </c>
      <c r="I209" s="93">
        <f t="shared" si="109"/>
        <v>0</v>
      </c>
      <c r="J209" s="17">
        <f t="shared" si="104"/>
        <v>130</v>
      </c>
      <c r="K209" s="93">
        <f t="shared" si="109"/>
        <v>0</v>
      </c>
      <c r="L209" s="17">
        <f t="shared" si="107"/>
        <v>130</v>
      </c>
      <c r="M209" s="93">
        <f t="shared" si="109"/>
        <v>0</v>
      </c>
      <c r="N209" s="17">
        <f t="shared" si="108"/>
        <v>130</v>
      </c>
      <c r="O209" s="93">
        <f t="shared" si="109"/>
        <v>0</v>
      </c>
      <c r="P209" s="17">
        <f t="shared" si="82"/>
        <v>130</v>
      </c>
    </row>
    <row r="210" spans="1:16" ht="30" x14ac:dyDescent="0.3">
      <c r="A210" s="133" t="s">
        <v>178</v>
      </c>
      <c r="B210" s="16" t="s">
        <v>90</v>
      </c>
      <c r="C210" s="16" t="s">
        <v>61</v>
      </c>
      <c r="D210" s="6" t="s">
        <v>179</v>
      </c>
      <c r="E210" s="16" t="s">
        <v>64</v>
      </c>
      <c r="F210" s="93">
        <f t="shared" si="109"/>
        <v>130</v>
      </c>
      <c r="G210" s="93">
        <f t="shared" si="109"/>
        <v>0</v>
      </c>
      <c r="H210" s="93">
        <f t="shared" si="109"/>
        <v>130</v>
      </c>
      <c r="I210" s="93">
        <f t="shared" si="109"/>
        <v>0</v>
      </c>
      <c r="J210" s="17">
        <f t="shared" si="104"/>
        <v>130</v>
      </c>
      <c r="K210" s="93">
        <f t="shared" si="109"/>
        <v>0</v>
      </c>
      <c r="L210" s="17">
        <f t="shared" si="107"/>
        <v>130</v>
      </c>
      <c r="M210" s="93">
        <f t="shared" si="109"/>
        <v>0</v>
      </c>
      <c r="N210" s="17">
        <f t="shared" si="108"/>
        <v>130</v>
      </c>
      <c r="O210" s="93">
        <f t="shared" si="109"/>
        <v>0</v>
      </c>
      <c r="P210" s="17">
        <f t="shared" si="82"/>
        <v>130</v>
      </c>
    </row>
    <row r="211" spans="1:16" ht="45" x14ac:dyDescent="0.3">
      <c r="A211" s="133" t="s">
        <v>180</v>
      </c>
      <c r="B211" s="16" t="s">
        <v>90</v>
      </c>
      <c r="C211" s="16" t="s">
        <v>61</v>
      </c>
      <c r="D211" s="6" t="s">
        <v>181</v>
      </c>
      <c r="E211" s="16" t="s">
        <v>64</v>
      </c>
      <c r="F211" s="93">
        <f t="shared" si="109"/>
        <v>130</v>
      </c>
      <c r="G211" s="93">
        <f t="shared" si="109"/>
        <v>0</v>
      </c>
      <c r="H211" s="93">
        <f t="shared" si="109"/>
        <v>130</v>
      </c>
      <c r="I211" s="93">
        <f t="shared" si="109"/>
        <v>0</v>
      </c>
      <c r="J211" s="17">
        <f t="shared" si="104"/>
        <v>130</v>
      </c>
      <c r="K211" s="93">
        <f t="shared" si="109"/>
        <v>0</v>
      </c>
      <c r="L211" s="17">
        <f t="shared" si="107"/>
        <v>130</v>
      </c>
      <c r="M211" s="93">
        <f t="shared" si="109"/>
        <v>0</v>
      </c>
      <c r="N211" s="17">
        <f t="shared" si="108"/>
        <v>130</v>
      </c>
      <c r="O211" s="93">
        <f t="shared" si="109"/>
        <v>0</v>
      </c>
      <c r="P211" s="17">
        <f t="shared" si="82"/>
        <v>130</v>
      </c>
    </row>
    <row r="212" spans="1:16" ht="30.6" customHeight="1" x14ac:dyDescent="0.3">
      <c r="A212" s="133" t="s">
        <v>166</v>
      </c>
      <c r="B212" s="16" t="s">
        <v>90</v>
      </c>
      <c r="C212" s="16" t="s">
        <v>61</v>
      </c>
      <c r="D212" s="6" t="s">
        <v>181</v>
      </c>
      <c r="E212" s="16">
        <v>600</v>
      </c>
      <c r="F212" s="93">
        <f t="shared" si="109"/>
        <v>130</v>
      </c>
      <c r="G212" s="93">
        <f t="shared" si="109"/>
        <v>0</v>
      </c>
      <c r="H212" s="93">
        <f t="shared" si="109"/>
        <v>130</v>
      </c>
      <c r="I212" s="93">
        <f t="shared" si="109"/>
        <v>0</v>
      </c>
      <c r="J212" s="17">
        <f t="shared" si="104"/>
        <v>130</v>
      </c>
      <c r="K212" s="93">
        <f t="shared" si="109"/>
        <v>0</v>
      </c>
      <c r="L212" s="17">
        <f t="shared" si="107"/>
        <v>130</v>
      </c>
      <c r="M212" s="93">
        <f t="shared" si="109"/>
        <v>0</v>
      </c>
      <c r="N212" s="17">
        <f t="shared" si="108"/>
        <v>130</v>
      </c>
      <c r="O212" s="93">
        <f t="shared" si="109"/>
        <v>0</v>
      </c>
      <c r="P212" s="17">
        <f t="shared" si="82"/>
        <v>130</v>
      </c>
    </row>
    <row r="213" spans="1:16" x14ac:dyDescent="0.3">
      <c r="A213" s="133" t="s">
        <v>174</v>
      </c>
      <c r="B213" s="16" t="s">
        <v>90</v>
      </c>
      <c r="C213" s="16" t="s">
        <v>61</v>
      </c>
      <c r="D213" s="6" t="s">
        <v>181</v>
      </c>
      <c r="E213" s="16">
        <v>610</v>
      </c>
      <c r="F213" s="93">
        <v>130</v>
      </c>
      <c r="G213" s="5"/>
      <c r="H213" s="17">
        <f t="shared" si="105"/>
        <v>130</v>
      </c>
      <c r="I213" s="93"/>
      <c r="J213" s="17">
        <f t="shared" si="104"/>
        <v>130</v>
      </c>
      <c r="K213" s="93"/>
      <c r="L213" s="17">
        <f t="shared" si="107"/>
        <v>130</v>
      </c>
      <c r="M213" s="93"/>
      <c r="N213" s="17">
        <f t="shared" si="108"/>
        <v>130</v>
      </c>
      <c r="O213" s="93"/>
      <c r="P213" s="17">
        <f t="shared" si="82"/>
        <v>130</v>
      </c>
    </row>
    <row r="214" spans="1:16" x14ac:dyDescent="0.3">
      <c r="A214" s="9" t="s">
        <v>922</v>
      </c>
      <c r="B214" s="53" t="s">
        <v>918</v>
      </c>
      <c r="C214" s="53" t="s">
        <v>209</v>
      </c>
      <c r="D214" s="48" t="s">
        <v>63</v>
      </c>
      <c r="E214" s="53" t="s">
        <v>570</v>
      </c>
      <c r="F214" s="49">
        <f>F215</f>
        <v>0</v>
      </c>
      <c r="G214" s="49">
        <f t="shared" ref="G214:H218" si="110">G215</f>
        <v>30000</v>
      </c>
      <c r="H214" s="49">
        <f t="shared" si="110"/>
        <v>30000</v>
      </c>
      <c r="I214" s="49">
        <f>I215</f>
        <v>0</v>
      </c>
      <c r="J214" s="17">
        <f t="shared" si="104"/>
        <v>30000</v>
      </c>
      <c r="K214" s="49">
        <f>K215</f>
        <v>0</v>
      </c>
      <c r="L214" s="17">
        <f t="shared" si="107"/>
        <v>30000</v>
      </c>
      <c r="M214" s="49">
        <f>M215</f>
        <v>0</v>
      </c>
      <c r="N214" s="17">
        <f t="shared" si="108"/>
        <v>30000</v>
      </c>
      <c r="O214" s="49">
        <f>O215</f>
        <v>0</v>
      </c>
      <c r="P214" s="17">
        <f t="shared" si="82"/>
        <v>30000</v>
      </c>
    </row>
    <row r="215" spans="1:16" ht="60" x14ac:dyDescent="0.3">
      <c r="A215" s="9" t="s">
        <v>923</v>
      </c>
      <c r="B215" s="53" t="s">
        <v>90</v>
      </c>
      <c r="C215" s="53" t="s">
        <v>209</v>
      </c>
      <c r="D215" s="48" t="s">
        <v>919</v>
      </c>
      <c r="E215" s="53" t="s">
        <v>64</v>
      </c>
      <c r="F215" s="49">
        <f>F216</f>
        <v>0</v>
      </c>
      <c r="G215" s="49">
        <f t="shared" si="110"/>
        <v>30000</v>
      </c>
      <c r="H215" s="49">
        <f t="shared" si="110"/>
        <v>30000</v>
      </c>
      <c r="I215" s="49">
        <f>I216</f>
        <v>0</v>
      </c>
      <c r="J215" s="17">
        <f t="shared" si="104"/>
        <v>30000</v>
      </c>
      <c r="K215" s="49">
        <f>K216</f>
        <v>0</v>
      </c>
      <c r="L215" s="17">
        <f t="shared" si="107"/>
        <v>30000</v>
      </c>
      <c r="M215" s="49">
        <f>M216</f>
        <v>0</v>
      </c>
      <c r="N215" s="17">
        <f t="shared" si="108"/>
        <v>30000</v>
      </c>
      <c r="O215" s="49">
        <f>O216</f>
        <v>0</v>
      </c>
      <c r="P215" s="17">
        <f t="shared" si="82"/>
        <v>30000</v>
      </c>
    </row>
    <row r="216" spans="1:16" ht="60" x14ac:dyDescent="0.3">
      <c r="A216" s="9" t="s">
        <v>924</v>
      </c>
      <c r="B216" s="53" t="s">
        <v>90</v>
      </c>
      <c r="C216" s="53" t="s">
        <v>209</v>
      </c>
      <c r="D216" s="48" t="s">
        <v>920</v>
      </c>
      <c r="E216" s="53" t="s">
        <v>64</v>
      </c>
      <c r="F216" s="49">
        <f>F217</f>
        <v>0</v>
      </c>
      <c r="G216" s="49">
        <f t="shared" si="110"/>
        <v>30000</v>
      </c>
      <c r="H216" s="49">
        <f>H217</f>
        <v>30000</v>
      </c>
      <c r="I216" s="49">
        <f>I217</f>
        <v>0</v>
      </c>
      <c r="J216" s="17">
        <f t="shared" si="104"/>
        <v>30000</v>
      </c>
      <c r="K216" s="49">
        <f>K217</f>
        <v>0</v>
      </c>
      <c r="L216" s="17">
        <f t="shared" si="107"/>
        <v>30000</v>
      </c>
      <c r="M216" s="49">
        <f>M217</f>
        <v>0</v>
      </c>
      <c r="N216" s="17">
        <f t="shared" si="108"/>
        <v>30000</v>
      </c>
      <c r="O216" s="49">
        <f>O217</f>
        <v>0</v>
      </c>
      <c r="P216" s="17">
        <f t="shared" ref="P216:P281" si="111">N216+O216</f>
        <v>30000</v>
      </c>
    </row>
    <row r="217" spans="1:16" ht="45" x14ac:dyDescent="0.3">
      <c r="A217" s="9" t="s">
        <v>925</v>
      </c>
      <c r="B217" s="53" t="s">
        <v>90</v>
      </c>
      <c r="C217" s="53" t="s">
        <v>209</v>
      </c>
      <c r="D217" s="48" t="s">
        <v>921</v>
      </c>
      <c r="E217" s="53" t="s">
        <v>64</v>
      </c>
      <c r="F217" s="49">
        <f>F218</f>
        <v>0</v>
      </c>
      <c r="G217" s="49">
        <f>G218</f>
        <v>30000</v>
      </c>
      <c r="H217" s="49">
        <f t="shared" si="110"/>
        <v>30000</v>
      </c>
      <c r="I217" s="49">
        <f>I218</f>
        <v>0</v>
      </c>
      <c r="J217" s="17">
        <f t="shared" si="104"/>
        <v>30000</v>
      </c>
      <c r="K217" s="49">
        <f>K218</f>
        <v>0</v>
      </c>
      <c r="L217" s="17">
        <f t="shared" si="107"/>
        <v>30000</v>
      </c>
      <c r="M217" s="49">
        <f>M218</f>
        <v>0</v>
      </c>
      <c r="N217" s="17">
        <f t="shared" si="108"/>
        <v>30000</v>
      </c>
      <c r="O217" s="49">
        <f>O218</f>
        <v>0</v>
      </c>
      <c r="P217" s="17">
        <f t="shared" si="111"/>
        <v>30000</v>
      </c>
    </row>
    <row r="218" spans="1:16" ht="30" x14ac:dyDescent="0.3">
      <c r="A218" s="9" t="s">
        <v>759</v>
      </c>
      <c r="B218" s="53" t="s">
        <v>90</v>
      </c>
      <c r="C218" s="53" t="s">
        <v>209</v>
      </c>
      <c r="D218" s="48" t="s">
        <v>921</v>
      </c>
      <c r="E218" s="53" t="s">
        <v>760</v>
      </c>
      <c r="F218" s="49">
        <f>F219</f>
        <v>0</v>
      </c>
      <c r="G218" s="49">
        <f t="shared" si="110"/>
        <v>30000</v>
      </c>
      <c r="H218" s="49">
        <f t="shared" si="110"/>
        <v>30000</v>
      </c>
      <c r="I218" s="49">
        <f>I219</f>
        <v>0</v>
      </c>
      <c r="J218" s="17">
        <f t="shared" si="104"/>
        <v>30000</v>
      </c>
      <c r="K218" s="49">
        <f>K219</f>
        <v>0</v>
      </c>
      <c r="L218" s="17">
        <f t="shared" si="107"/>
        <v>30000</v>
      </c>
      <c r="M218" s="49">
        <f>M219</f>
        <v>0</v>
      </c>
      <c r="N218" s="17">
        <f t="shared" si="108"/>
        <v>30000</v>
      </c>
      <c r="O218" s="49">
        <f>O219</f>
        <v>0</v>
      </c>
      <c r="P218" s="17">
        <f t="shared" si="111"/>
        <v>30000</v>
      </c>
    </row>
    <row r="219" spans="1:16" x14ac:dyDescent="0.3">
      <c r="A219" s="9" t="s">
        <v>761</v>
      </c>
      <c r="B219" s="53" t="s">
        <v>90</v>
      </c>
      <c r="C219" s="53" t="s">
        <v>209</v>
      </c>
      <c r="D219" s="48" t="s">
        <v>921</v>
      </c>
      <c r="E219" s="53" t="s">
        <v>762</v>
      </c>
      <c r="F219" s="49">
        <v>0</v>
      </c>
      <c r="G219" s="17">
        <v>30000</v>
      </c>
      <c r="H219" s="17">
        <f>F219+G219</f>
        <v>30000</v>
      </c>
      <c r="I219" s="49"/>
      <c r="J219" s="17">
        <f t="shared" si="104"/>
        <v>30000</v>
      </c>
      <c r="K219" s="49"/>
      <c r="L219" s="17">
        <f t="shared" si="107"/>
        <v>30000</v>
      </c>
      <c r="M219" s="49"/>
      <c r="N219" s="17">
        <f t="shared" si="108"/>
        <v>30000</v>
      </c>
      <c r="O219" s="49"/>
      <c r="P219" s="17">
        <f t="shared" si="111"/>
        <v>30000</v>
      </c>
    </row>
    <row r="220" spans="1:16" x14ac:dyDescent="0.3">
      <c r="A220" s="133" t="s">
        <v>185</v>
      </c>
      <c r="B220" s="16" t="s">
        <v>90</v>
      </c>
      <c r="C220" s="16" t="s">
        <v>140</v>
      </c>
      <c r="D220" s="6" t="s">
        <v>63</v>
      </c>
      <c r="E220" s="16" t="s">
        <v>64</v>
      </c>
      <c r="F220" s="93">
        <f>F221</f>
        <v>80554.8</v>
      </c>
      <c r="G220" s="93">
        <f t="shared" ref="G220:H221" si="112">G221</f>
        <v>0</v>
      </c>
      <c r="H220" s="93">
        <f t="shared" si="112"/>
        <v>80554.8</v>
      </c>
      <c r="I220" s="93">
        <f>I221</f>
        <v>32561</v>
      </c>
      <c r="J220" s="17">
        <f t="shared" si="104"/>
        <v>113115.8</v>
      </c>
      <c r="K220" s="93">
        <f>K221</f>
        <v>0</v>
      </c>
      <c r="L220" s="17">
        <f t="shared" si="107"/>
        <v>113115.8</v>
      </c>
      <c r="M220" s="93">
        <f>M221</f>
        <v>0</v>
      </c>
      <c r="N220" s="17">
        <f t="shared" si="108"/>
        <v>113115.8</v>
      </c>
      <c r="O220" s="93">
        <f>O221</f>
        <v>0</v>
      </c>
      <c r="P220" s="17">
        <f t="shared" si="111"/>
        <v>113115.8</v>
      </c>
    </row>
    <row r="221" spans="1:16" ht="45" x14ac:dyDescent="0.3">
      <c r="A221" s="133" t="s">
        <v>665</v>
      </c>
      <c r="B221" s="16" t="s">
        <v>90</v>
      </c>
      <c r="C221" s="16" t="s">
        <v>140</v>
      </c>
      <c r="D221" s="6" t="s">
        <v>186</v>
      </c>
      <c r="E221" s="16" t="s">
        <v>64</v>
      </c>
      <c r="F221" s="93">
        <f>F222</f>
        <v>80554.8</v>
      </c>
      <c r="G221" s="93">
        <f t="shared" si="112"/>
        <v>0</v>
      </c>
      <c r="H221" s="93">
        <f t="shared" si="112"/>
        <v>80554.8</v>
      </c>
      <c r="I221" s="93">
        <f>I222</f>
        <v>32561</v>
      </c>
      <c r="J221" s="17">
        <f t="shared" si="104"/>
        <v>113115.8</v>
      </c>
      <c r="K221" s="93">
        <f>K222</f>
        <v>0</v>
      </c>
      <c r="L221" s="17">
        <f t="shared" si="107"/>
        <v>113115.8</v>
      </c>
      <c r="M221" s="93">
        <f>M222</f>
        <v>0</v>
      </c>
      <c r="N221" s="17">
        <f t="shared" si="108"/>
        <v>113115.8</v>
      </c>
      <c r="O221" s="93">
        <f>O222</f>
        <v>0</v>
      </c>
      <c r="P221" s="17">
        <f t="shared" si="111"/>
        <v>113115.8</v>
      </c>
    </row>
    <row r="222" spans="1:16" ht="30" x14ac:dyDescent="0.3">
      <c r="A222" s="133" t="s">
        <v>188</v>
      </c>
      <c r="B222" s="16" t="s">
        <v>90</v>
      </c>
      <c r="C222" s="16" t="s">
        <v>140</v>
      </c>
      <c r="D222" s="6" t="s">
        <v>549</v>
      </c>
      <c r="E222" s="16" t="s">
        <v>64</v>
      </c>
      <c r="F222" s="93">
        <f>F223+F226+F229+F232+F235+F240</f>
        <v>80554.8</v>
      </c>
      <c r="G222" s="93">
        <f t="shared" ref="G222:H222" si="113">G223+G226+G229+G232+G235+G240</f>
        <v>0</v>
      </c>
      <c r="H222" s="93">
        <f t="shared" si="113"/>
        <v>80554.8</v>
      </c>
      <c r="I222" s="93">
        <f>I223+I226+I229+I232+I235+I240</f>
        <v>32561</v>
      </c>
      <c r="J222" s="17">
        <f t="shared" si="104"/>
        <v>113115.8</v>
      </c>
      <c r="K222" s="93">
        <f>K223+K226+K229+K232+K235+K240</f>
        <v>0</v>
      </c>
      <c r="L222" s="17">
        <f t="shared" si="107"/>
        <v>113115.8</v>
      </c>
      <c r="M222" s="93">
        <f>M223+M226+M229+M232+M235+M240</f>
        <v>0</v>
      </c>
      <c r="N222" s="17">
        <f t="shared" si="108"/>
        <v>113115.8</v>
      </c>
      <c r="O222" s="93">
        <f>O223+O226+O229+O232+O235+O240</f>
        <v>0</v>
      </c>
      <c r="P222" s="17">
        <f t="shared" si="111"/>
        <v>113115.8</v>
      </c>
    </row>
    <row r="223" spans="1:16" ht="30" x14ac:dyDescent="0.3">
      <c r="A223" s="133" t="s">
        <v>189</v>
      </c>
      <c r="B223" s="16" t="s">
        <v>90</v>
      </c>
      <c r="C223" s="16" t="s">
        <v>140</v>
      </c>
      <c r="D223" s="6" t="s">
        <v>550</v>
      </c>
      <c r="E223" s="16" t="s">
        <v>64</v>
      </c>
      <c r="F223" s="93">
        <f>F224</f>
        <v>27034.2</v>
      </c>
      <c r="G223" s="93">
        <f t="shared" ref="G223:H224" si="114">G224</f>
        <v>0</v>
      </c>
      <c r="H223" s="93">
        <f t="shared" si="114"/>
        <v>27034.2</v>
      </c>
      <c r="I223" s="93">
        <f>I224</f>
        <v>266.7</v>
      </c>
      <c r="J223" s="17">
        <f t="shared" si="104"/>
        <v>27300.9</v>
      </c>
      <c r="K223" s="93">
        <f>K224</f>
        <v>-1322.5</v>
      </c>
      <c r="L223" s="17">
        <f t="shared" si="107"/>
        <v>25978.400000000001</v>
      </c>
      <c r="M223" s="93">
        <f>M224</f>
        <v>0</v>
      </c>
      <c r="N223" s="17">
        <f t="shared" si="108"/>
        <v>25978.400000000001</v>
      </c>
      <c r="O223" s="93">
        <f>O224</f>
        <v>0</v>
      </c>
      <c r="P223" s="17">
        <f t="shared" si="111"/>
        <v>25978.400000000001</v>
      </c>
    </row>
    <row r="224" spans="1:16" ht="30" x14ac:dyDescent="0.3">
      <c r="A224" s="133" t="s">
        <v>85</v>
      </c>
      <c r="B224" s="16" t="s">
        <v>90</v>
      </c>
      <c r="C224" s="16" t="s">
        <v>140</v>
      </c>
      <c r="D224" s="6" t="s">
        <v>550</v>
      </c>
      <c r="E224" s="16">
        <v>200</v>
      </c>
      <c r="F224" s="93">
        <f>F225</f>
        <v>27034.2</v>
      </c>
      <c r="G224" s="93">
        <f t="shared" si="114"/>
        <v>0</v>
      </c>
      <c r="H224" s="93">
        <f t="shared" si="114"/>
        <v>27034.2</v>
      </c>
      <c r="I224" s="93">
        <f>I225</f>
        <v>266.7</v>
      </c>
      <c r="J224" s="17">
        <f t="shared" si="104"/>
        <v>27300.9</v>
      </c>
      <c r="K224" s="93">
        <f>K225</f>
        <v>-1322.5</v>
      </c>
      <c r="L224" s="17">
        <f t="shared" si="107"/>
        <v>25978.400000000001</v>
      </c>
      <c r="M224" s="93">
        <f>M225</f>
        <v>0</v>
      </c>
      <c r="N224" s="17">
        <f t="shared" si="108"/>
        <v>25978.400000000001</v>
      </c>
      <c r="O224" s="93">
        <f>O225</f>
        <v>0</v>
      </c>
      <c r="P224" s="17">
        <f t="shared" si="111"/>
        <v>25978.400000000001</v>
      </c>
    </row>
    <row r="225" spans="1:16" ht="30.75" customHeight="1" x14ac:dyDescent="0.3">
      <c r="A225" s="133" t="s">
        <v>86</v>
      </c>
      <c r="B225" s="16" t="s">
        <v>90</v>
      </c>
      <c r="C225" s="16" t="s">
        <v>140</v>
      </c>
      <c r="D225" s="6" t="s">
        <v>550</v>
      </c>
      <c r="E225" s="16">
        <v>240</v>
      </c>
      <c r="F225" s="93">
        <v>27034.2</v>
      </c>
      <c r="G225" s="5"/>
      <c r="H225" s="17">
        <f t="shared" si="105"/>
        <v>27034.2</v>
      </c>
      <c r="I225" s="93">
        <v>266.7</v>
      </c>
      <c r="J225" s="17">
        <f t="shared" si="104"/>
        <v>27300.9</v>
      </c>
      <c r="K225" s="93">
        <v>-1322.5</v>
      </c>
      <c r="L225" s="17">
        <f t="shared" si="107"/>
        <v>25978.400000000001</v>
      </c>
      <c r="M225" s="93"/>
      <c r="N225" s="17">
        <f t="shared" si="108"/>
        <v>25978.400000000001</v>
      </c>
      <c r="O225" s="93"/>
      <c r="P225" s="17">
        <f t="shared" si="111"/>
        <v>25978.400000000001</v>
      </c>
    </row>
    <row r="226" spans="1:16" ht="30" x14ac:dyDescent="0.3">
      <c r="A226" s="133" t="s">
        <v>191</v>
      </c>
      <c r="B226" s="16" t="s">
        <v>90</v>
      </c>
      <c r="C226" s="16" t="s">
        <v>140</v>
      </c>
      <c r="D226" s="6" t="s">
        <v>551</v>
      </c>
      <c r="E226" s="16" t="s">
        <v>64</v>
      </c>
      <c r="F226" s="93">
        <f>F227</f>
        <v>1890</v>
      </c>
      <c r="G226" s="93">
        <f t="shared" ref="G226:H227" si="115">G227</f>
        <v>0</v>
      </c>
      <c r="H226" s="93">
        <f t="shared" si="115"/>
        <v>1890</v>
      </c>
      <c r="I226" s="93">
        <f>I227</f>
        <v>0</v>
      </c>
      <c r="J226" s="17">
        <f t="shared" si="104"/>
        <v>1890</v>
      </c>
      <c r="K226" s="93">
        <f>K227</f>
        <v>-690</v>
      </c>
      <c r="L226" s="17">
        <f t="shared" si="107"/>
        <v>1200</v>
      </c>
      <c r="M226" s="93">
        <f>M227</f>
        <v>0</v>
      </c>
      <c r="N226" s="17">
        <f t="shared" si="108"/>
        <v>1200</v>
      </c>
      <c r="O226" s="93">
        <f>O227</f>
        <v>0</v>
      </c>
      <c r="P226" s="17">
        <f t="shared" si="111"/>
        <v>1200</v>
      </c>
    </row>
    <row r="227" spans="1:16" ht="30" x14ac:dyDescent="0.3">
      <c r="A227" s="133" t="s">
        <v>85</v>
      </c>
      <c r="B227" s="16" t="s">
        <v>90</v>
      </c>
      <c r="C227" s="16" t="s">
        <v>140</v>
      </c>
      <c r="D227" s="6" t="s">
        <v>551</v>
      </c>
      <c r="E227" s="16">
        <v>200</v>
      </c>
      <c r="F227" s="93">
        <f>F228</f>
        <v>1890</v>
      </c>
      <c r="G227" s="93">
        <f t="shared" si="115"/>
        <v>0</v>
      </c>
      <c r="H227" s="93">
        <f t="shared" si="115"/>
        <v>1890</v>
      </c>
      <c r="I227" s="93">
        <f>I228</f>
        <v>0</v>
      </c>
      <c r="J227" s="17">
        <f t="shared" si="104"/>
        <v>1890</v>
      </c>
      <c r="K227" s="93">
        <f>K228</f>
        <v>-690</v>
      </c>
      <c r="L227" s="17">
        <f t="shared" si="107"/>
        <v>1200</v>
      </c>
      <c r="M227" s="93">
        <f>M228</f>
        <v>0</v>
      </c>
      <c r="N227" s="17">
        <f t="shared" si="108"/>
        <v>1200</v>
      </c>
      <c r="O227" s="93">
        <f>O228</f>
        <v>0</v>
      </c>
      <c r="P227" s="17">
        <f t="shared" si="111"/>
        <v>1200</v>
      </c>
    </row>
    <row r="228" spans="1:16" ht="31.15" customHeight="1" x14ac:dyDescent="0.3">
      <c r="A228" s="133" t="s">
        <v>86</v>
      </c>
      <c r="B228" s="16" t="s">
        <v>90</v>
      </c>
      <c r="C228" s="16" t="s">
        <v>140</v>
      </c>
      <c r="D228" s="6" t="s">
        <v>551</v>
      </c>
      <c r="E228" s="16">
        <v>240</v>
      </c>
      <c r="F228" s="93">
        <v>1890</v>
      </c>
      <c r="G228" s="5"/>
      <c r="H228" s="17">
        <f t="shared" si="105"/>
        <v>1890</v>
      </c>
      <c r="I228" s="93"/>
      <c r="J228" s="17">
        <f t="shared" si="104"/>
        <v>1890</v>
      </c>
      <c r="K228" s="93">
        <v>-690</v>
      </c>
      <c r="L228" s="17">
        <f t="shared" si="107"/>
        <v>1200</v>
      </c>
      <c r="M228" s="93"/>
      <c r="N228" s="17">
        <f t="shared" si="108"/>
        <v>1200</v>
      </c>
      <c r="O228" s="93"/>
      <c r="P228" s="17">
        <f t="shared" si="111"/>
        <v>1200</v>
      </c>
    </row>
    <row r="229" spans="1:16" ht="30" x14ac:dyDescent="0.3">
      <c r="A229" s="133" t="s">
        <v>193</v>
      </c>
      <c r="B229" s="16" t="s">
        <v>90</v>
      </c>
      <c r="C229" s="16" t="s">
        <v>140</v>
      </c>
      <c r="D229" s="6" t="s">
        <v>552</v>
      </c>
      <c r="E229" s="16" t="s">
        <v>64</v>
      </c>
      <c r="F229" s="93">
        <f>F230</f>
        <v>985</v>
      </c>
      <c r="G229" s="93">
        <f t="shared" ref="G229:H230" si="116">G230</f>
        <v>0</v>
      </c>
      <c r="H229" s="93">
        <f t="shared" si="116"/>
        <v>985</v>
      </c>
      <c r="I229" s="93">
        <f>I230</f>
        <v>1700</v>
      </c>
      <c r="J229" s="17">
        <f t="shared" si="104"/>
        <v>2685</v>
      </c>
      <c r="K229" s="93">
        <f>K230</f>
        <v>2057</v>
      </c>
      <c r="L229" s="17">
        <f t="shared" si="107"/>
        <v>4742</v>
      </c>
      <c r="M229" s="93">
        <f>M230</f>
        <v>0</v>
      </c>
      <c r="N229" s="17">
        <f t="shared" si="108"/>
        <v>4742</v>
      </c>
      <c r="O229" s="93">
        <f>O230</f>
        <v>0</v>
      </c>
      <c r="P229" s="17">
        <f t="shared" si="111"/>
        <v>4742</v>
      </c>
    </row>
    <row r="230" spans="1:16" ht="30" x14ac:dyDescent="0.3">
      <c r="A230" s="133" t="s">
        <v>85</v>
      </c>
      <c r="B230" s="16" t="s">
        <v>90</v>
      </c>
      <c r="C230" s="16" t="s">
        <v>140</v>
      </c>
      <c r="D230" s="6" t="s">
        <v>552</v>
      </c>
      <c r="E230" s="16">
        <v>200</v>
      </c>
      <c r="F230" s="93">
        <f>F231</f>
        <v>985</v>
      </c>
      <c r="G230" s="93">
        <f t="shared" si="116"/>
        <v>0</v>
      </c>
      <c r="H230" s="93">
        <f t="shared" si="116"/>
        <v>985</v>
      </c>
      <c r="I230" s="93">
        <f>I231</f>
        <v>1700</v>
      </c>
      <c r="J230" s="17">
        <f t="shared" si="104"/>
        <v>2685</v>
      </c>
      <c r="K230" s="93">
        <f>K231</f>
        <v>2057</v>
      </c>
      <c r="L230" s="17">
        <f t="shared" si="107"/>
        <v>4742</v>
      </c>
      <c r="M230" s="93">
        <f>M231</f>
        <v>0</v>
      </c>
      <c r="N230" s="17">
        <f t="shared" si="108"/>
        <v>4742</v>
      </c>
      <c r="O230" s="93">
        <f>O231</f>
        <v>0</v>
      </c>
      <c r="P230" s="17">
        <f t="shared" si="111"/>
        <v>4742</v>
      </c>
    </row>
    <row r="231" spans="1:16" ht="34.9" customHeight="1" x14ac:dyDescent="0.3">
      <c r="A231" s="133" t="s">
        <v>86</v>
      </c>
      <c r="B231" s="16" t="s">
        <v>90</v>
      </c>
      <c r="C231" s="16" t="s">
        <v>140</v>
      </c>
      <c r="D231" s="6" t="s">
        <v>552</v>
      </c>
      <c r="E231" s="16">
        <v>240</v>
      </c>
      <c r="F231" s="93">
        <v>985</v>
      </c>
      <c r="G231" s="5"/>
      <c r="H231" s="17">
        <f t="shared" si="105"/>
        <v>985</v>
      </c>
      <c r="I231" s="93">
        <v>1700</v>
      </c>
      <c r="J231" s="17">
        <f t="shared" si="104"/>
        <v>2685</v>
      </c>
      <c r="K231" s="93">
        <v>2057</v>
      </c>
      <c r="L231" s="17">
        <f t="shared" si="107"/>
        <v>4742</v>
      </c>
      <c r="M231" s="93"/>
      <c r="N231" s="17">
        <f t="shared" si="108"/>
        <v>4742</v>
      </c>
      <c r="O231" s="93"/>
      <c r="P231" s="17">
        <f t="shared" si="111"/>
        <v>4742</v>
      </c>
    </row>
    <row r="232" spans="1:16" ht="25.15" hidden="1" customHeight="1" x14ac:dyDescent="0.25">
      <c r="A232" s="133" t="s">
        <v>607</v>
      </c>
      <c r="B232" s="16" t="s">
        <v>90</v>
      </c>
      <c r="C232" s="16" t="s">
        <v>140</v>
      </c>
      <c r="D232" s="19" t="s">
        <v>608</v>
      </c>
      <c r="E232" s="16" t="s">
        <v>64</v>
      </c>
      <c r="F232" s="87">
        <f>F233</f>
        <v>210</v>
      </c>
      <c r="G232" s="87">
        <f t="shared" ref="G232:H233" si="117">G233</f>
        <v>0</v>
      </c>
      <c r="H232" s="87">
        <f t="shared" si="117"/>
        <v>210</v>
      </c>
      <c r="I232" s="87">
        <f>I233</f>
        <v>0</v>
      </c>
      <c r="J232" s="17">
        <f t="shared" si="104"/>
        <v>210</v>
      </c>
      <c r="K232" s="87">
        <f>K233</f>
        <v>-210</v>
      </c>
      <c r="L232" s="17">
        <f t="shared" si="107"/>
        <v>0</v>
      </c>
      <c r="M232" s="87">
        <f>M233</f>
        <v>0</v>
      </c>
      <c r="N232" s="17">
        <f t="shared" si="108"/>
        <v>0</v>
      </c>
      <c r="O232" s="87">
        <f>O233</f>
        <v>0</v>
      </c>
      <c r="P232" s="17">
        <f t="shared" si="111"/>
        <v>0</v>
      </c>
    </row>
    <row r="233" spans="1:16" ht="31.5" hidden="1" customHeight="1" x14ac:dyDescent="0.25">
      <c r="A233" s="133" t="s">
        <v>85</v>
      </c>
      <c r="B233" s="16" t="s">
        <v>90</v>
      </c>
      <c r="C233" s="16" t="s">
        <v>140</v>
      </c>
      <c r="D233" s="19" t="s">
        <v>608</v>
      </c>
      <c r="E233" s="16" t="s">
        <v>475</v>
      </c>
      <c r="F233" s="87">
        <f>F234</f>
        <v>210</v>
      </c>
      <c r="G233" s="87">
        <f t="shared" si="117"/>
        <v>0</v>
      </c>
      <c r="H233" s="87">
        <f t="shared" si="117"/>
        <v>210</v>
      </c>
      <c r="I233" s="87">
        <f>I234</f>
        <v>0</v>
      </c>
      <c r="J233" s="17">
        <f t="shared" si="104"/>
        <v>210</v>
      </c>
      <c r="K233" s="87">
        <f>K234</f>
        <v>-210</v>
      </c>
      <c r="L233" s="17">
        <f t="shared" si="107"/>
        <v>0</v>
      </c>
      <c r="M233" s="87">
        <f>M234</f>
        <v>0</v>
      </c>
      <c r="N233" s="17">
        <f t="shared" si="108"/>
        <v>0</v>
      </c>
      <c r="O233" s="87">
        <f>O234</f>
        <v>0</v>
      </c>
      <c r="P233" s="17">
        <f t="shared" si="111"/>
        <v>0</v>
      </c>
    </row>
    <row r="234" spans="1:16" ht="32.25" hidden="1" customHeight="1" x14ac:dyDescent="0.25">
      <c r="A234" s="133" t="s">
        <v>86</v>
      </c>
      <c r="B234" s="16" t="s">
        <v>90</v>
      </c>
      <c r="C234" s="16" t="s">
        <v>140</v>
      </c>
      <c r="D234" s="19" t="s">
        <v>608</v>
      </c>
      <c r="E234" s="16" t="s">
        <v>471</v>
      </c>
      <c r="F234" s="87">
        <v>210</v>
      </c>
      <c r="G234" s="5"/>
      <c r="H234" s="17">
        <f t="shared" si="105"/>
        <v>210</v>
      </c>
      <c r="I234" s="87"/>
      <c r="J234" s="17">
        <f t="shared" si="104"/>
        <v>210</v>
      </c>
      <c r="K234" s="87">
        <v>-210</v>
      </c>
      <c r="L234" s="17">
        <f t="shared" si="107"/>
        <v>0</v>
      </c>
      <c r="M234" s="87"/>
      <c r="N234" s="17">
        <f t="shared" si="108"/>
        <v>0</v>
      </c>
      <c r="O234" s="87"/>
      <c r="P234" s="17">
        <f t="shared" si="111"/>
        <v>0</v>
      </c>
    </row>
    <row r="235" spans="1:16" ht="60" customHeight="1" x14ac:dyDescent="0.3">
      <c r="A235" s="90" t="s">
        <v>628</v>
      </c>
      <c r="B235" s="16" t="s">
        <v>90</v>
      </c>
      <c r="C235" s="16" t="s">
        <v>140</v>
      </c>
      <c r="D235" s="19" t="s">
        <v>629</v>
      </c>
      <c r="E235" s="16" t="s">
        <v>64</v>
      </c>
      <c r="F235" s="87">
        <f>F236</f>
        <v>47885.599999999999</v>
      </c>
      <c r="G235" s="87">
        <f t="shared" ref="G235:H236" si="118">G236</f>
        <v>0</v>
      </c>
      <c r="H235" s="87">
        <f t="shared" si="118"/>
        <v>47885.599999999999</v>
      </c>
      <c r="I235" s="87">
        <f>I236+I238</f>
        <v>30000</v>
      </c>
      <c r="J235" s="17">
        <f t="shared" si="104"/>
        <v>77885.600000000006</v>
      </c>
      <c r="K235" s="87">
        <f>K236+K238</f>
        <v>0</v>
      </c>
      <c r="L235" s="17">
        <f t="shared" si="107"/>
        <v>77885.600000000006</v>
      </c>
      <c r="M235" s="87">
        <f>M236+M238</f>
        <v>0</v>
      </c>
      <c r="N235" s="17">
        <f t="shared" si="108"/>
        <v>77885.600000000006</v>
      </c>
      <c r="O235" s="87">
        <f>O236+O238</f>
        <v>0</v>
      </c>
      <c r="P235" s="17">
        <f t="shared" si="111"/>
        <v>77885.600000000006</v>
      </c>
    </row>
    <row r="236" spans="1:16" ht="30.6" customHeight="1" x14ac:dyDescent="0.3">
      <c r="A236" s="133" t="s">
        <v>85</v>
      </c>
      <c r="B236" s="16" t="s">
        <v>90</v>
      </c>
      <c r="C236" s="16" t="s">
        <v>140</v>
      </c>
      <c r="D236" s="19" t="s">
        <v>629</v>
      </c>
      <c r="E236" s="16" t="s">
        <v>475</v>
      </c>
      <c r="F236" s="87">
        <f>F237</f>
        <v>47885.599999999999</v>
      </c>
      <c r="G236" s="87">
        <f t="shared" si="118"/>
        <v>0</v>
      </c>
      <c r="H236" s="87">
        <f t="shared" si="118"/>
        <v>47885.599999999999</v>
      </c>
      <c r="I236" s="87">
        <f>I237</f>
        <v>15000</v>
      </c>
      <c r="J236" s="17">
        <f t="shared" si="104"/>
        <v>62885.599999999999</v>
      </c>
      <c r="K236" s="87">
        <f>K237</f>
        <v>0</v>
      </c>
      <c r="L236" s="17">
        <f t="shared" si="107"/>
        <v>62885.599999999999</v>
      </c>
      <c r="M236" s="87">
        <f>M237</f>
        <v>0</v>
      </c>
      <c r="N236" s="17">
        <f t="shared" si="108"/>
        <v>62885.599999999999</v>
      </c>
      <c r="O236" s="87">
        <f>O237</f>
        <v>0</v>
      </c>
      <c r="P236" s="17">
        <f t="shared" si="111"/>
        <v>62885.599999999999</v>
      </c>
    </row>
    <row r="237" spans="1:16" ht="33.75" customHeight="1" x14ac:dyDescent="0.3">
      <c r="A237" s="133" t="s">
        <v>86</v>
      </c>
      <c r="B237" s="16" t="s">
        <v>90</v>
      </c>
      <c r="C237" s="16" t="s">
        <v>140</v>
      </c>
      <c r="D237" s="19" t="s">
        <v>629</v>
      </c>
      <c r="E237" s="16" t="s">
        <v>471</v>
      </c>
      <c r="F237" s="87">
        <v>47885.599999999999</v>
      </c>
      <c r="G237" s="5"/>
      <c r="H237" s="17">
        <f t="shared" si="105"/>
        <v>47885.599999999999</v>
      </c>
      <c r="I237" s="87">
        <v>15000</v>
      </c>
      <c r="J237" s="17">
        <f t="shared" si="104"/>
        <v>62885.599999999999</v>
      </c>
      <c r="K237" s="87"/>
      <c r="L237" s="17">
        <f t="shared" si="107"/>
        <v>62885.599999999999</v>
      </c>
      <c r="M237" s="87"/>
      <c r="N237" s="17">
        <f t="shared" si="108"/>
        <v>62885.599999999999</v>
      </c>
      <c r="O237" s="87"/>
      <c r="P237" s="17">
        <f t="shared" si="111"/>
        <v>62885.599999999999</v>
      </c>
    </row>
    <row r="238" spans="1:16" ht="15" customHeight="1" x14ac:dyDescent="0.3">
      <c r="A238" s="98" t="s">
        <v>136</v>
      </c>
      <c r="B238" s="16" t="s">
        <v>90</v>
      </c>
      <c r="C238" s="16" t="s">
        <v>140</v>
      </c>
      <c r="D238" s="19" t="s">
        <v>629</v>
      </c>
      <c r="E238" s="16" t="s">
        <v>510</v>
      </c>
      <c r="F238" s="87"/>
      <c r="G238" s="5"/>
      <c r="H238" s="17"/>
      <c r="I238" s="87">
        <f>I239</f>
        <v>15000</v>
      </c>
      <c r="J238" s="17">
        <f t="shared" si="104"/>
        <v>15000</v>
      </c>
      <c r="K238" s="87">
        <f>K239</f>
        <v>0</v>
      </c>
      <c r="L238" s="17">
        <f t="shared" si="107"/>
        <v>15000</v>
      </c>
      <c r="M238" s="87">
        <f>M239</f>
        <v>0</v>
      </c>
      <c r="N238" s="17">
        <f t="shared" si="108"/>
        <v>15000</v>
      </c>
      <c r="O238" s="87">
        <f>O239</f>
        <v>0</v>
      </c>
      <c r="P238" s="17">
        <f t="shared" si="111"/>
        <v>15000</v>
      </c>
    </row>
    <row r="239" spans="1:16" ht="15.6" customHeight="1" x14ac:dyDescent="0.3">
      <c r="A239" s="99" t="s">
        <v>54</v>
      </c>
      <c r="B239" s="16" t="s">
        <v>90</v>
      </c>
      <c r="C239" s="16" t="s">
        <v>140</v>
      </c>
      <c r="D239" s="19" t="s">
        <v>629</v>
      </c>
      <c r="E239" s="16" t="s">
        <v>545</v>
      </c>
      <c r="F239" s="87"/>
      <c r="G239" s="5"/>
      <c r="H239" s="17"/>
      <c r="I239" s="87">
        <v>15000</v>
      </c>
      <c r="J239" s="17">
        <f t="shared" si="104"/>
        <v>15000</v>
      </c>
      <c r="K239" s="87"/>
      <c r="L239" s="17">
        <f t="shared" si="107"/>
        <v>15000</v>
      </c>
      <c r="M239" s="87"/>
      <c r="N239" s="17">
        <f t="shared" si="108"/>
        <v>15000</v>
      </c>
      <c r="O239" s="87"/>
      <c r="P239" s="17">
        <f t="shared" si="111"/>
        <v>15000</v>
      </c>
    </row>
    <row r="240" spans="1:16" ht="62.25" customHeight="1" x14ac:dyDescent="0.3">
      <c r="A240" s="100" t="s">
        <v>630</v>
      </c>
      <c r="B240" s="16" t="s">
        <v>90</v>
      </c>
      <c r="C240" s="16" t="s">
        <v>140</v>
      </c>
      <c r="D240" s="19" t="s">
        <v>631</v>
      </c>
      <c r="E240" s="16" t="s">
        <v>64</v>
      </c>
      <c r="F240" s="87">
        <f>F241</f>
        <v>2550</v>
      </c>
      <c r="G240" s="87">
        <f t="shared" ref="G240:H241" si="119">G241</f>
        <v>0</v>
      </c>
      <c r="H240" s="87">
        <f t="shared" si="119"/>
        <v>2550</v>
      </c>
      <c r="I240" s="87">
        <f>I241</f>
        <v>594.29999999999995</v>
      </c>
      <c r="J240" s="17">
        <f t="shared" si="104"/>
        <v>3144.3</v>
      </c>
      <c r="K240" s="87">
        <f>K241</f>
        <v>165.5</v>
      </c>
      <c r="L240" s="17">
        <f t="shared" si="107"/>
        <v>3309.8</v>
      </c>
      <c r="M240" s="87">
        <f>M241</f>
        <v>0</v>
      </c>
      <c r="N240" s="17">
        <f t="shared" si="108"/>
        <v>3309.8</v>
      </c>
      <c r="O240" s="87">
        <f>O241</f>
        <v>0</v>
      </c>
      <c r="P240" s="17">
        <f t="shared" si="111"/>
        <v>3309.8</v>
      </c>
    </row>
    <row r="241" spans="1:16" ht="31.15" customHeight="1" x14ac:dyDescent="0.3">
      <c r="A241" s="133" t="s">
        <v>85</v>
      </c>
      <c r="B241" s="16" t="s">
        <v>90</v>
      </c>
      <c r="C241" s="16" t="s">
        <v>140</v>
      </c>
      <c r="D241" s="19" t="s">
        <v>631</v>
      </c>
      <c r="E241" s="16" t="s">
        <v>475</v>
      </c>
      <c r="F241" s="87">
        <f>F242</f>
        <v>2550</v>
      </c>
      <c r="G241" s="87">
        <f t="shared" si="119"/>
        <v>0</v>
      </c>
      <c r="H241" s="87">
        <f t="shared" si="119"/>
        <v>2550</v>
      </c>
      <c r="I241" s="87">
        <f>I242</f>
        <v>594.29999999999995</v>
      </c>
      <c r="J241" s="17">
        <f t="shared" si="104"/>
        <v>3144.3</v>
      </c>
      <c r="K241" s="87">
        <f>K242</f>
        <v>165.5</v>
      </c>
      <c r="L241" s="17">
        <f t="shared" si="107"/>
        <v>3309.8</v>
      </c>
      <c r="M241" s="87">
        <f>M242</f>
        <v>0</v>
      </c>
      <c r="N241" s="17">
        <f t="shared" si="108"/>
        <v>3309.8</v>
      </c>
      <c r="O241" s="87">
        <f>O242</f>
        <v>0</v>
      </c>
      <c r="P241" s="17">
        <f t="shared" si="111"/>
        <v>3309.8</v>
      </c>
    </row>
    <row r="242" spans="1:16" ht="30.6" customHeight="1" x14ac:dyDescent="0.3">
      <c r="A242" s="133" t="s">
        <v>86</v>
      </c>
      <c r="B242" s="16" t="s">
        <v>90</v>
      </c>
      <c r="C242" s="16" t="s">
        <v>140</v>
      </c>
      <c r="D242" s="19" t="s">
        <v>631</v>
      </c>
      <c r="E242" s="16" t="s">
        <v>471</v>
      </c>
      <c r="F242" s="87">
        <v>2550</v>
      </c>
      <c r="G242" s="5"/>
      <c r="H242" s="17">
        <f t="shared" si="105"/>
        <v>2550</v>
      </c>
      <c r="I242" s="87">
        <v>594.29999999999995</v>
      </c>
      <c r="J242" s="17">
        <f t="shared" si="104"/>
        <v>3144.3</v>
      </c>
      <c r="K242" s="87">
        <v>165.5</v>
      </c>
      <c r="L242" s="17">
        <f t="shared" si="107"/>
        <v>3309.8</v>
      </c>
      <c r="M242" s="87"/>
      <c r="N242" s="17">
        <f t="shared" si="108"/>
        <v>3309.8</v>
      </c>
      <c r="O242" s="87"/>
      <c r="P242" s="17">
        <f t="shared" si="111"/>
        <v>3309.8</v>
      </c>
    </row>
    <row r="243" spans="1:16" ht="15.75" customHeight="1" x14ac:dyDescent="0.3">
      <c r="A243" s="133" t="s">
        <v>194</v>
      </c>
      <c r="B243" s="16" t="s">
        <v>90</v>
      </c>
      <c r="C243" s="16" t="s">
        <v>195</v>
      </c>
      <c r="D243" s="6" t="s">
        <v>63</v>
      </c>
      <c r="E243" s="16" t="s">
        <v>64</v>
      </c>
      <c r="F243" s="93">
        <f>F244+F254+F249+F259+F266</f>
        <v>3180</v>
      </c>
      <c r="G243" s="93">
        <f t="shared" ref="G243:H243" si="120">G244+G254+G249+G259+G266</f>
        <v>0</v>
      </c>
      <c r="H243" s="93">
        <f t="shared" si="120"/>
        <v>3180</v>
      </c>
      <c r="I243" s="93">
        <f>I244+I254+I249+I259+I266</f>
        <v>0</v>
      </c>
      <c r="J243" s="17">
        <f t="shared" si="104"/>
        <v>3180</v>
      </c>
      <c r="K243" s="93">
        <f>K244+K254+K249+K259+K266</f>
        <v>0</v>
      </c>
      <c r="L243" s="17">
        <f t="shared" si="107"/>
        <v>3180</v>
      </c>
      <c r="M243" s="93">
        <f>M244+M254+M249+M259+M266</f>
        <v>0</v>
      </c>
      <c r="N243" s="17">
        <f t="shared" si="108"/>
        <v>3180</v>
      </c>
      <c r="O243" s="93">
        <f>O244+O254+O249+O259+O266</f>
        <v>0</v>
      </c>
      <c r="P243" s="17">
        <f t="shared" si="111"/>
        <v>3180</v>
      </c>
    </row>
    <row r="244" spans="1:16" ht="44.45" customHeight="1" x14ac:dyDescent="0.3">
      <c r="A244" s="133" t="s">
        <v>663</v>
      </c>
      <c r="B244" s="16" t="s">
        <v>90</v>
      </c>
      <c r="C244" s="16" t="s">
        <v>195</v>
      </c>
      <c r="D244" s="6" t="s">
        <v>196</v>
      </c>
      <c r="E244" s="16" t="s">
        <v>64</v>
      </c>
      <c r="F244" s="93">
        <f t="shared" ref="F244:O247" si="121">F245</f>
        <v>1500</v>
      </c>
      <c r="G244" s="93">
        <f t="shared" si="121"/>
        <v>0</v>
      </c>
      <c r="H244" s="93">
        <f t="shared" si="121"/>
        <v>1500</v>
      </c>
      <c r="I244" s="93">
        <f t="shared" si="121"/>
        <v>0</v>
      </c>
      <c r="J244" s="17">
        <f t="shared" si="104"/>
        <v>1500</v>
      </c>
      <c r="K244" s="93">
        <f t="shared" si="121"/>
        <v>0</v>
      </c>
      <c r="L244" s="17">
        <f t="shared" si="107"/>
        <v>1500</v>
      </c>
      <c r="M244" s="93">
        <f t="shared" si="121"/>
        <v>0</v>
      </c>
      <c r="N244" s="17">
        <f t="shared" si="108"/>
        <v>1500</v>
      </c>
      <c r="O244" s="93">
        <f t="shared" si="121"/>
        <v>0</v>
      </c>
      <c r="P244" s="17">
        <f t="shared" si="111"/>
        <v>1500</v>
      </c>
    </row>
    <row r="245" spans="1:16" ht="30" x14ac:dyDescent="0.3">
      <c r="A245" s="133" t="s">
        <v>197</v>
      </c>
      <c r="B245" s="16" t="s">
        <v>90</v>
      </c>
      <c r="C245" s="16" t="s">
        <v>195</v>
      </c>
      <c r="D245" s="6" t="s">
        <v>553</v>
      </c>
      <c r="E245" s="16" t="s">
        <v>64</v>
      </c>
      <c r="F245" s="93">
        <f t="shared" si="121"/>
        <v>1500</v>
      </c>
      <c r="G245" s="93">
        <f t="shared" si="121"/>
        <v>0</v>
      </c>
      <c r="H245" s="93">
        <f t="shared" si="121"/>
        <v>1500</v>
      </c>
      <c r="I245" s="93">
        <f t="shared" si="121"/>
        <v>0</v>
      </c>
      <c r="J245" s="17">
        <f t="shared" si="104"/>
        <v>1500</v>
      </c>
      <c r="K245" s="93">
        <f t="shared" si="121"/>
        <v>0</v>
      </c>
      <c r="L245" s="17">
        <f t="shared" si="107"/>
        <v>1500</v>
      </c>
      <c r="M245" s="93">
        <f t="shared" si="121"/>
        <v>0</v>
      </c>
      <c r="N245" s="17">
        <f t="shared" si="108"/>
        <v>1500</v>
      </c>
      <c r="O245" s="93">
        <f t="shared" si="121"/>
        <v>0</v>
      </c>
      <c r="P245" s="17">
        <f t="shared" si="111"/>
        <v>1500</v>
      </c>
    </row>
    <row r="246" spans="1:16" ht="30" x14ac:dyDescent="0.3">
      <c r="A246" s="133" t="s">
        <v>198</v>
      </c>
      <c r="B246" s="16" t="s">
        <v>90</v>
      </c>
      <c r="C246" s="16" t="s">
        <v>195</v>
      </c>
      <c r="D246" s="6" t="s">
        <v>554</v>
      </c>
      <c r="E246" s="16" t="s">
        <v>64</v>
      </c>
      <c r="F246" s="93">
        <f t="shared" si="121"/>
        <v>1500</v>
      </c>
      <c r="G246" s="93">
        <f t="shared" si="121"/>
        <v>0</v>
      </c>
      <c r="H246" s="93">
        <f t="shared" si="121"/>
        <v>1500</v>
      </c>
      <c r="I246" s="93">
        <f t="shared" si="121"/>
        <v>0</v>
      </c>
      <c r="J246" s="17">
        <f t="shared" si="104"/>
        <v>1500</v>
      </c>
      <c r="K246" s="93">
        <f t="shared" si="121"/>
        <v>0</v>
      </c>
      <c r="L246" s="17">
        <f t="shared" si="107"/>
        <v>1500</v>
      </c>
      <c r="M246" s="93">
        <f t="shared" si="121"/>
        <v>0</v>
      </c>
      <c r="N246" s="17">
        <f t="shared" si="108"/>
        <v>1500</v>
      </c>
      <c r="O246" s="93">
        <f t="shared" si="121"/>
        <v>0</v>
      </c>
      <c r="P246" s="17">
        <f t="shared" si="111"/>
        <v>1500</v>
      </c>
    </row>
    <row r="247" spans="1:16" x14ac:dyDescent="0.3">
      <c r="A247" s="133" t="s">
        <v>87</v>
      </c>
      <c r="B247" s="16" t="s">
        <v>90</v>
      </c>
      <c r="C247" s="16" t="s">
        <v>195</v>
      </c>
      <c r="D247" s="6" t="s">
        <v>554</v>
      </c>
      <c r="E247" s="16">
        <v>800</v>
      </c>
      <c r="F247" s="93">
        <f t="shared" si="121"/>
        <v>1500</v>
      </c>
      <c r="G247" s="93">
        <f t="shared" si="121"/>
        <v>0</v>
      </c>
      <c r="H247" s="93">
        <f t="shared" si="121"/>
        <v>1500</v>
      </c>
      <c r="I247" s="93">
        <f t="shared" si="121"/>
        <v>0</v>
      </c>
      <c r="J247" s="17">
        <f t="shared" si="104"/>
        <v>1500</v>
      </c>
      <c r="K247" s="93">
        <f t="shared" si="121"/>
        <v>0</v>
      </c>
      <c r="L247" s="17">
        <f t="shared" si="107"/>
        <v>1500</v>
      </c>
      <c r="M247" s="93">
        <f t="shared" si="121"/>
        <v>0</v>
      </c>
      <c r="N247" s="17">
        <f t="shared" si="108"/>
        <v>1500</v>
      </c>
      <c r="O247" s="93">
        <f t="shared" si="121"/>
        <v>0</v>
      </c>
      <c r="P247" s="17">
        <f t="shared" si="111"/>
        <v>1500</v>
      </c>
    </row>
    <row r="248" spans="1:16" ht="60" x14ac:dyDescent="0.3">
      <c r="A248" s="133" t="s">
        <v>184</v>
      </c>
      <c r="B248" s="16" t="s">
        <v>90</v>
      </c>
      <c r="C248" s="16" t="s">
        <v>195</v>
      </c>
      <c r="D248" s="6" t="s">
        <v>554</v>
      </c>
      <c r="E248" s="16">
        <v>810</v>
      </c>
      <c r="F248" s="93">
        <v>1500</v>
      </c>
      <c r="G248" s="5"/>
      <c r="H248" s="17">
        <f t="shared" si="105"/>
        <v>1500</v>
      </c>
      <c r="I248" s="93"/>
      <c r="J248" s="17">
        <f t="shared" si="104"/>
        <v>1500</v>
      </c>
      <c r="K248" s="93"/>
      <c r="L248" s="17">
        <f t="shared" si="107"/>
        <v>1500</v>
      </c>
      <c r="M248" s="93"/>
      <c r="N248" s="17">
        <f t="shared" si="108"/>
        <v>1500</v>
      </c>
      <c r="O248" s="93"/>
      <c r="P248" s="17">
        <f t="shared" si="111"/>
        <v>1500</v>
      </c>
    </row>
    <row r="249" spans="1:16" ht="47.25" customHeight="1" x14ac:dyDescent="0.3">
      <c r="A249" s="133" t="s">
        <v>703</v>
      </c>
      <c r="B249" s="16" t="s">
        <v>90</v>
      </c>
      <c r="C249" s="16" t="s">
        <v>195</v>
      </c>
      <c r="D249" s="6" t="s">
        <v>217</v>
      </c>
      <c r="E249" s="16" t="s">
        <v>64</v>
      </c>
      <c r="F249" s="93">
        <f t="shared" ref="F249:O252" si="122">F250</f>
        <v>700</v>
      </c>
      <c r="G249" s="93">
        <f t="shared" si="122"/>
        <v>0</v>
      </c>
      <c r="H249" s="93">
        <f t="shared" si="122"/>
        <v>700</v>
      </c>
      <c r="I249" s="93">
        <f t="shared" si="122"/>
        <v>0</v>
      </c>
      <c r="J249" s="17">
        <f t="shared" si="104"/>
        <v>700</v>
      </c>
      <c r="K249" s="93">
        <f t="shared" si="122"/>
        <v>0</v>
      </c>
      <c r="L249" s="17">
        <f t="shared" si="107"/>
        <v>700</v>
      </c>
      <c r="M249" s="93">
        <f t="shared" si="122"/>
        <v>0</v>
      </c>
      <c r="N249" s="17">
        <f t="shared" si="108"/>
        <v>700</v>
      </c>
      <c r="O249" s="93">
        <f t="shared" si="122"/>
        <v>0</v>
      </c>
      <c r="P249" s="17">
        <f t="shared" si="111"/>
        <v>700</v>
      </c>
    </row>
    <row r="250" spans="1:16" ht="61.5" customHeight="1" x14ac:dyDescent="0.3">
      <c r="A250" s="133" t="s">
        <v>704</v>
      </c>
      <c r="B250" s="16" t="s">
        <v>90</v>
      </c>
      <c r="C250" s="16" t="s">
        <v>195</v>
      </c>
      <c r="D250" s="6" t="s">
        <v>521</v>
      </c>
      <c r="E250" s="16" t="s">
        <v>64</v>
      </c>
      <c r="F250" s="93">
        <f t="shared" si="122"/>
        <v>700</v>
      </c>
      <c r="G250" s="93">
        <f t="shared" si="122"/>
        <v>0</v>
      </c>
      <c r="H250" s="93">
        <f t="shared" si="122"/>
        <v>700</v>
      </c>
      <c r="I250" s="93">
        <f t="shared" si="122"/>
        <v>0</v>
      </c>
      <c r="J250" s="17">
        <f t="shared" si="104"/>
        <v>700</v>
      </c>
      <c r="K250" s="93">
        <f t="shared" si="122"/>
        <v>0</v>
      </c>
      <c r="L250" s="17">
        <f t="shared" si="107"/>
        <v>700</v>
      </c>
      <c r="M250" s="93">
        <f t="shared" si="122"/>
        <v>0</v>
      </c>
      <c r="N250" s="17">
        <f t="shared" si="108"/>
        <v>700</v>
      </c>
      <c r="O250" s="93">
        <f t="shared" si="122"/>
        <v>0</v>
      </c>
      <c r="P250" s="17">
        <f t="shared" si="111"/>
        <v>700</v>
      </c>
    </row>
    <row r="251" spans="1:16" ht="31.15" customHeight="1" x14ac:dyDescent="0.3">
      <c r="A251" s="133" t="s">
        <v>564</v>
      </c>
      <c r="B251" s="16" t="s">
        <v>90</v>
      </c>
      <c r="C251" s="16" t="s">
        <v>195</v>
      </c>
      <c r="D251" s="6" t="s">
        <v>565</v>
      </c>
      <c r="E251" s="16" t="s">
        <v>64</v>
      </c>
      <c r="F251" s="93">
        <f t="shared" si="122"/>
        <v>700</v>
      </c>
      <c r="G251" s="93">
        <f t="shared" si="122"/>
        <v>0</v>
      </c>
      <c r="H251" s="93">
        <f t="shared" si="122"/>
        <v>700</v>
      </c>
      <c r="I251" s="93">
        <f t="shared" si="122"/>
        <v>0</v>
      </c>
      <c r="J251" s="17">
        <f t="shared" si="104"/>
        <v>700</v>
      </c>
      <c r="K251" s="93">
        <f t="shared" si="122"/>
        <v>0</v>
      </c>
      <c r="L251" s="17">
        <f t="shared" si="107"/>
        <v>700</v>
      </c>
      <c r="M251" s="93">
        <f t="shared" si="122"/>
        <v>0</v>
      </c>
      <c r="N251" s="17">
        <f t="shared" si="108"/>
        <v>700</v>
      </c>
      <c r="O251" s="93">
        <f t="shared" si="122"/>
        <v>0</v>
      </c>
      <c r="P251" s="17">
        <f t="shared" si="111"/>
        <v>700</v>
      </c>
    </row>
    <row r="252" spans="1:16" ht="31.15" customHeight="1" x14ac:dyDescent="0.3">
      <c r="A252" s="133" t="s">
        <v>85</v>
      </c>
      <c r="B252" s="16" t="s">
        <v>90</v>
      </c>
      <c r="C252" s="16" t="s">
        <v>195</v>
      </c>
      <c r="D252" s="6" t="s">
        <v>565</v>
      </c>
      <c r="E252" s="16" t="s">
        <v>475</v>
      </c>
      <c r="F252" s="93">
        <f t="shared" si="122"/>
        <v>700</v>
      </c>
      <c r="G252" s="93">
        <f t="shared" si="122"/>
        <v>0</v>
      </c>
      <c r="H252" s="93">
        <f t="shared" si="122"/>
        <v>700</v>
      </c>
      <c r="I252" s="93">
        <f t="shared" si="122"/>
        <v>0</v>
      </c>
      <c r="J252" s="17">
        <f t="shared" si="104"/>
        <v>700</v>
      </c>
      <c r="K252" s="93">
        <f t="shared" si="122"/>
        <v>0</v>
      </c>
      <c r="L252" s="17">
        <f t="shared" si="107"/>
        <v>700</v>
      </c>
      <c r="M252" s="93">
        <f t="shared" si="122"/>
        <v>0</v>
      </c>
      <c r="N252" s="17">
        <f t="shared" si="108"/>
        <v>700</v>
      </c>
      <c r="O252" s="93">
        <f t="shared" si="122"/>
        <v>0</v>
      </c>
      <c r="P252" s="17">
        <f t="shared" si="111"/>
        <v>700</v>
      </c>
    </row>
    <row r="253" spans="1:16" ht="31.15" customHeight="1" x14ac:dyDescent="0.3">
      <c r="A253" s="133" t="s">
        <v>86</v>
      </c>
      <c r="B253" s="16" t="s">
        <v>90</v>
      </c>
      <c r="C253" s="16" t="s">
        <v>195</v>
      </c>
      <c r="D253" s="6" t="s">
        <v>565</v>
      </c>
      <c r="E253" s="16" t="s">
        <v>471</v>
      </c>
      <c r="F253" s="93">
        <v>700</v>
      </c>
      <c r="G253" s="5"/>
      <c r="H253" s="17">
        <f t="shared" si="105"/>
        <v>700</v>
      </c>
      <c r="I253" s="93"/>
      <c r="J253" s="17">
        <f t="shared" si="104"/>
        <v>700</v>
      </c>
      <c r="K253" s="93"/>
      <c r="L253" s="17">
        <f t="shared" si="107"/>
        <v>700</v>
      </c>
      <c r="M253" s="93"/>
      <c r="N253" s="17">
        <f t="shared" si="108"/>
        <v>700</v>
      </c>
      <c r="O253" s="93"/>
      <c r="P253" s="17">
        <f t="shared" si="111"/>
        <v>700</v>
      </c>
    </row>
    <row r="254" spans="1:16" ht="60" customHeight="1" x14ac:dyDescent="0.3">
      <c r="A254" s="133" t="s">
        <v>702</v>
      </c>
      <c r="B254" s="16" t="s">
        <v>90</v>
      </c>
      <c r="C254" s="16" t="s">
        <v>195</v>
      </c>
      <c r="D254" s="6" t="s">
        <v>541</v>
      </c>
      <c r="E254" s="16" t="s">
        <v>64</v>
      </c>
      <c r="F254" s="93">
        <f t="shared" ref="F254:O257" si="123">F255</f>
        <v>190</v>
      </c>
      <c r="G254" s="93">
        <f t="shared" si="123"/>
        <v>0</v>
      </c>
      <c r="H254" s="93">
        <f t="shared" si="123"/>
        <v>190</v>
      </c>
      <c r="I254" s="93">
        <f t="shared" si="123"/>
        <v>0</v>
      </c>
      <c r="J254" s="17">
        <f t="shared" si="104"/>
        <v>190</v>
      </c>
      <c r="K254" s="93">
        <f t="shared" si="123"/>
        <v>0</v>
      </c>
      <c r="L254" s="17">
        <f t="shared" si="107"/>
        <v>190</v>
      </c>
      <c r="M254" s="93">
        <f t="shared" si="123"/>
        <v>0</v>
      </c>
      <c r="N254" s="17">
        <f t="shared" si="108"/>
        <v>190</v>
      </c>
      <c r="O254" s="93">
        <f t="shared" si="123"/>
        <v>0</v>
      </c>
      <c r="P254" s="17">
        <f t="shared" si="111"/>
        <v>190</v>
      </c>
    </row>
    <row r="255" spans="1:16" ht="69.599999999999994" customHeight="1" x14ac:dyDescent="0.3">
      <c r="A255" s="133" t="s">
        <v>700</v>
      </c>
      <c r="B255" s="16" t="s">
        <v>90</v>
      </c>
      <c r="C255" s="16" t="s">
        <v>195</v>
      </c>
      <c r="D255" s="6" t="s">
        <v>542</v>
      </c>
      <c r="E255" s="16" t="s">
        <v>64</v>
      </c>
      <c r="F255" s="93">
        <f t="shared" si="123"/>
        <v>190</v>
      </c>
      <c r="G255" s="93">
        <f t="shared" si="123"/>
        <v>0</v>
      </c>
      <c r="H255" s="93">
        <f t="shared" si="123"/>
        <v>190</v>
      </c>
      <c r="I255" s="93">
        <f t="shared" si="123"/>
        <v>0</v>
      </c>
      <c r="J255" s="17">
        <f t="shared" si="104"/>
        <v>190</v>
      </c>
      <c r="K255" s="93">
        <f t="shared" si="123"/>
        <v>0</v>
      </c>
      <c r="L255" s="17">
        <f t="shared" si="107"/>
        <v>190</v>
      </c>
      <c r="M255" s="93">
        <f t="shared" si="123"/>
        <v>0</v>
      </c>
      <c r="N255" s="17">
        <f t="shared" si="108"/>
        <v>190</v>
      </c>
      <c r="O255" s="93">
        <f t="shared" si="123"/>
        <v>0</v>
      </c>
      <c r="P255" s="17">
        <f t="shared" si="111"/>
        <v>190</v>
      </c>
    </row>
    <row r="256" spans="1:16" ht="57.6" customHeight="1" x14ac:dyDescent="0.3">
      <c r="A256" s="133" t="s">
        <v>543</v>
      </c>
      <c r="B256" s="16" t="s">
        <v>90</v>
      </c>
      <c r="C256" s="16" t="s">
        <v>195</v>
      </c>
      <c r="D256" s="6" t="s">
        <v>544</v>
      </c>
      <c r="E256" s="16" t="s">
        <v>64</v>
      </c>
      <c r="F256" s="93">
        <f t="shared" si="123"/>
        <v>190</v>
      </c>
      <c r="G256" s="93">
        <f t="shared" si="123"/>
        <v>0</v>
      </c>
      <c r="H256" s="93">
        <f t="shared" si="123"/>
        <v>190</v>
      </c>
      <c r="I256" s="93">
        <f t="shared" si="123"/>
        <v>0</v>
      </c>
      <c r="J256" s="17">
        <f t="shared" si="104"/>
        <v>190</v>
      </c>
      <c r="K256" s="93">
        <f t="shared" si="123"/>
        <v>0</v>
      </c>
      <c r="L256" s="17">
        <f t="shared" si="107"/>
        <v>190</v>
      </c>
      <c r="M256" s="93">
        <f t="shared" si="123"/>
        <v>0</v>
      </c>
      <c r="N256" s="17">
        <f t="shared" si="108"/>
        <v>190</v>
      </c>
      <c r="O256" s="93">
        <f t="shared" si="123"/>
        <v>0</v>
      </c>
      <c r="P256" s="17">
        <f t="shared" si="111"/>
        <v>190</v>
      </c>
    </row>
    <row r="257" spans="1:16" ht="30" customHeight="1" x14ac:dyDescent="0.3">
      <c r="A257" s="133" t="s">
        <v>166</v>
      </c>
      <c r="B257" s="16" t="s">
        <v>90</v>
      </c>
      <c r="C257" s="16" t="s">
        <v>195</v>
      </c>
      <c r="D257" s="6" t="s">
        <v>544</v>
      </c>
      <c r="E257" s="16" t="s">
        <v>488</v>
      </c>
      <c r="F257" s="93">
        <f t="shared" si="123"/>
        <v>190</v>
      </c>
      <c r="G257" s="93">
        <f t="shared" si="123"/>
        <v>0</v>
      </c>
      <c r="H257" s="93">
        <f t="shared" si="123"/>
        <v>190</v>
      </c>
      <c r="I257" s="93">
        <f t="shared" si="123"/>
        <v>0</v>
      </c>
      <c r="J257" s="17">
        <f t="shared" si="104"/>
        <v>190</v>
      </c>
      <c r="K257" s="93">
        <f t="shared" si="123"/>
        <v>0</v>
      </c>
      <c r="L257" s="17">
        <f t="shared" si="107"/>
        <v>190</v>
      </c>
      <c r="M257" s="93">
        <f t="shared" si="123"/>
        <v>0</v>
      </c>
      <c r="N257" s="17">
        <f t="shared" si="108"/>
        <v>190</v>
      </c>
      <c r="O257" s="93">
        <f t="shared" si="123"/>
        <v>0</v>
      </c>
      <c r="P257" s="17">
        <f t="shared" si="111"/>
        <v>190</v>
      </c>
    </row>
    <row r="258" spans="1:16" ht="18" customHeight="1" x14ac:dyDescent="0.3">
      <c r="A258" s="133" t="s">
        <v>174</v>
      </c>
      <c r="B258" s="16" t="s">
        <v>90</v>
      </c>
      <c r="C258" s="16" t="s">
        <v>195</v>
      </c>
      <c r="D258" s="6" t="s">
        <v>544</v>
      </c>
      <c r="E258" s="16" t="s">
        <v>489</v>
      </c>
      <c r="F258" s="93">
        <v>190</v>
      </c>
      <c r="G258" s="5"/>
      <c r="H258" s="17">
        <f t="shared" si="105"/>
        <v>190</v>
      </c>
      <c r="I258" s="93"/>
      <c r="J258" s="17">
        <f t="shared" si="104"/>
        <v>190</v>
      </c>
      <c r="K258" s="93"/>
      <c r="L258" s="17">
        <f t="shared" si="107"/>
        <v>190</v>
      </c>
      <c r="M258" s="93"/>
      <c r="N258" s="17">
        <f t="shared" si="108"/>
        <v>190</v>
      </c>
      <c r="O258" s="93"/>
      <c r="P258" s="17">
        <f t="shared" si="111"/>
        <v>190</v>
      </c>
    </row>
    <row r="259" spans="1:16" ht="70.150000000000006" customHeight="1" x14ac:dyDescent="0.3">
      <c r="A259" s="133" t="s">
        <v>706</v>
      </c>
      <c r="B259" s="16" t="s">
        <v>90</v>
      </c>
      <c r="C259" s="16" t="s">
        <v>195</v>
      </c>
      <c r="D259" s="6" t="s">
        <v>566</v>
      </c>
      <c r="E259" s="16" t="s">
        <v>64</v>
      </c>
      <c r="F259" s="93">
        <f t="shared" ref="F259:O262" si="124">F260</f>
        <v>650</v>
      </c>
      <c r="G259" s="93">
        <f t="shared" si="124"/>
        <v>0</v>
      </c>
      <c r="H259" s="93">
        <f t="shared" si="124"/>
        <v>650</v>
      </c>
      <c r="I259" s="93">
        <f t="shared" si="124"/>
        <v>0</v>
      </c>
      <c r="J259" s="17">
        <f t="shared" si="104"/>
        <v>650</v>
      </c>
      <c r="K259" s="93">
        <f t="shared" si="124"/>
        <v>0</v>
      </c>
      <c r="L259" s="17">
        <f t="shared" si="107"/>
        <v>650</v>
      </c>
      <c r="M259" s="93">
        <f t="shared" si="124"/>
        <v>0</v>
      </c>
      <c r="N259" s="17">
        <f t="shared" si="108"/>
        <v>650</v>
      </c>
      <c r="O259" s="93">
        <f t="shared" si="124"/>
        <v>0</v>
      </c>
      <c r="P259" s="17">
        <f t="shared" si="111"/>
        <v>650</v>
      </c>
    </row>
    <row r="260" spans="1:16" ht="98.45" customHeight="1" x14ac:dyDescent="0.3">
      <c r="A260" s="133" t="s">
        <v>705</v>
      </c>
      <c r="B260" s="16" t="s">
        <v>90</v>
      </c>
      <c r="C260" s="16" t="s">
        <v>195</v>
      </c>
      <c r="D260" s="6" t="s">
        <v>568</v>
      </c>
      <c r="E260" s="16" t="s">
        <v>64</v>
      </c>
      <c r="F260" s="93">
        <f t="shared" si="124"/>
        <v>650</v>
      </c>
      <c r="G260" s="93">
        <f t="shared" si="124"/>
        <v>0</v>
      </c>
      <c r="H260" s="93">
        <f t="shared" si="124"/>
        <v>650</v>
      </c>
      <c r="I260" s="93">
        <f t="shared" si="124"/>
        <v>0</v>
      </c>
      <c r="J260" s="17">
        <f t="shared" si="104"/>
        <v>650</v>
      </c>
      <c r="K260" s="93">
        <f t="shared" si="124"/>
        <v>0</v>
      </c>
      <c r="L260" s="17">
        <f t="shared" si="107"/>
        <v>650</v>
      </c>
      <c r="M260" s="93">
        <f t="shared" si="124"/>
        <v>0</v>
      </c>
      <c r="N260" s="17">
        <f t="shared" si="108"/>
        <v>650</v>
      </c>
      <c r="O260" s="93">
        <f t="shared" si="124"/>
        <v>0</v>
      </c>
      <c r="P260" s="17">
        <f t="shared" si="111"/>
        <v>650</v>
      </c>
    </row>
    <row r="261" spans="1:16" ht="45" x14ac:dyDescent="0.3">
      <c r="A261" s="133" t="s">
        <v>569</v>
      </c>
      <c r="B261" s="16" t="s">
        <v>90</v>
      </c>
      <c r="C261" s="16" t="s">
        <v>195</v>
      </c>
      <c r="D261" s="6" t="s">
        <v>567</v>
      </c>
      <c r="E261" s="16" t="s">
        <v>64</v>
      </c>
      <c r="F261" s="93">
        <f t="shared" si="124"/>
        <v>650</v>
      </c>
      <c r="G261" s="93">
        <f t="shared" si="124"/>
        <v>0</v>
      </c>
      <c r="H261" s="93">
        <f t="shared" si="124"/>
        <v>650</v>
      </c>
      <c r="I261" s="93">
        <f t="shared" si="124"/>
        <v>0</v>
      </c>
      <c r="J261" s="17">
        <f t="shared" si="104"/>
        <v>650</v>
      </c>
      <c r="K261" s="93">
        <f t="shared" si="124"/>
        <v>0</v>
      </c>
      <c r="L261" s="17">
        <f t="shared" si="107"/>
        <v>650</v>
      </c>
      <c r="M261" s="93">
        <f t="shared" si="124"/>
        <v>0</v>
      </c>
      <c r="N261" s="17">
        <f t="shared" si="108"/>
        <v>650</v>
      </c>
      <c r="O261" s="93">
        <f t="shared" si="124"/>
        <v>0</v>
      </c>
      <c r="P261" s="17">
        <f t="shared" si="111"/>
        <v>650</v>
      </c>
    </row>
    <row r="262" spans="1:16" ht="33" customHeight="1" x14ac:dyDescent="0.3">
      <c r="A262" s="133" t="s">
        <v>85</v>
      </c>
      <c r="B262" s="16" t="s">
        <v>90</v>
      </c>
      <c r="C262" s="16" t="s">
        <v>195</v>
      </c>
      <c r="D262" s="6" t="s">
        <v>567</v>
      </c>
      <c r="E262" s="16" t="s">
        <v>475</v>
      </c>
      <c r="F262" s="93">
        <f t="shared" si="124"/>
        <v>650</v>
      </c>
      <c r="G262" s="93">
        <f t="shared" si="124"/>
        <v>0</v>
      </c>
      <c r="H262" s="93">
        <f t="shared" si="124"/>
        <v>650</v>
      </c>
      <c r="I262" s="93">
        <f t="shared" si="124"/>
        <v>0</v>
      </c>
      <c r="J262" s="17">
        <f t="shared" si="104"/>
        <v>650</v>
      </c>
      <c r="K262" s="93">
        <f t="shared" si="124"/>
        <v>0</v>
      </c>
      <c r="L262" s="17">
        <f t="shared" si="107"/>
        <v>650</v>
      </c>
      <c r="M262" s="93">
        <f t="shared" si="124"/>
        <v>0</v>
      </c>
      <c r="N262" s="17">
        <f t="shared" si="108"/>
        <v>650</v>
      </c>
      <c r="O262" s="93">
        <f t="shared" si="124"/>
        <v>0</v>
      </c>
      <c r="P262" s="17">
        <f t="shared" si="111"/>
        <v>650</v>
      </c>
    </row>
    <row r="263" spans="1:16" ht="29.25" customHeight="1" x14ac:dyDescent="0.3">
      <c r="A263" s="133" t="s">
        <v>86</v>
      </c>
      <c r="B263" s="16" t="s">
        <v>90</v>
      </c>
      <c r="C263" s="16" t="s">
        <v>195</v>
      </c>
      <c r="D263" s="6" t="s">
        <v>567</v>
      </c>
      <c r="E263" s="16" t="s">
        <v>471</v>
      </c>
      <c r="F263" s="93">
        <v>650</v>
      </c>
      <c r="G263" s="5"/>
      <c r="H263" s="17">
        <f t="shared" si="105"/>
        <v>650</v>
      </c>
      <c r="I263" s="93"/>
      <c r="J263" s="17">
        <f t="shared" si="104"/>
        <v>650</v>
      </c>
      <c r="K263" s="93"/>
      <c r="L263" s="17">
        <f t="shared" si="107"/>
        <v>650</v>
      </c>
      <c r="M263" s="93"/>
      <c r="N263" s="17">
        <f t="shared" si="108"/>
        <v>650</v>
      </c>
      <c r="O263" s="93"/>
      <c r="P263" s="17">
        <f t="shared" si="111"/>
        <v>650</v>
      </c>
    </row>
    <row r="264" spans="1:16" ht="17.45" customHeight="1" x14ac:dyDescent="0.3">
      <c r="A264" s="133" t="s">
        <v>376</v>
      </c>
      <c r="B264" s="16" t="s">
        <v>90</v>
      </c>
      <c r="C264" s="16" t="s">
        <v>195</v>
      </c>
      <c r="D264" s="6" t="s">
        <v>110</v>
      </c>
      <c r="E264" s="16" t="s">
        <v>64</v>
      </c>
      <c r="F264" s="93">
        <f>F265</f>
        <v>140</v>
      </c>
      <c r="G264" s="93">
        <f t="shared" ref="G264:H267" si="125">G265</f>
        <v>0</v>
      </c>
      <c r="H264" s="93">
        <f t="shared" si="125"/>
        <v>140</v>
      </c>
      <c r="I264" s="93">
        <f>I265</f>
        <v>0</v>
      </c>
      <c r="J264" s="17">
        <f t="shared" si="104"/>
        <v>140</v>
      </c>
      <c r="K264" s="93">
        <f>K265</f>
        <v>0</v>
      </c>
      <c r="L264" s="17">
        <f t="shared" si="107"/>
        <v>140</v>
      </c>
      <c r="M264" s="93">
        <f>M265</f>
        <v>0</v>
      </c>
      <c r="N264" s="17">
        <f t="shared" si="108"/>
        <v>140</v>
      </c>
      <c r="O264" s="93">
        <f>O265</f>
        <v>0</v>
      </c>
      <c r="P264" s="17">
        <f t="shared" si="111"/>
        <v>140</v>
      </c>
    </row>
    <row r="265" spans="1:16" ht="18" customHeight="1" x14ac:dyDescent="0.3">
      <c r="A265" s="133" t="s">
        <v>888</v>
      </c>
      <c r="B265" s="16" t="s">
        <v>90</v>
      </c>
      <c r="C265" s="16" t="s">
        <v>195</v>
      </c>
      <c r="D265" s="6" t="s">
        <v>112</v>
      </c>
      <c r="E265" s="16" t="s">
        <v>64</v>
      </c>
      <c r="F265" s="93">
        <f>F266</f>
        <v>140</v>
      </c>
      <c r="G265" s="93">
        <f t="shared" si="125"/>
        <v>0</v>
      </c>
      <c r="H265" s="93">
        <f t="shared" si="125"/>
        <v>140</v>
      </c>
      <c r="I265" s="93">
        <f>I266</f>
        <v>0</v>
      </c>
      <c r="J265" s="17">
        <f t="shared" si="104"/>
        <v>140</v>
      </c>
      <c r="K265" s="93">
        <f>K266</f>
        <v>0</v>
      </c>
      <c r="L265" s="17">
        <f t="shared" si="107"/>
        <v>140</v>
      </c>
      <c r="M265" s="93">
        <f>M266</f>
        <v>0</v>
      </c>
      <c r="N265" s="17">
        <f t="shared" si="108"/>
        <v>140</v>
      </c>
      <c r="O265" s="93">
        <f>O266</f>
        <v>0</v>
      </c>
      <c r="P265" s="17">
        <f t="shared" si="111"/>
        <v>140</v>
      </c>
    </row>
    <row r="266" spans="1:16" ht="39.6" customHeight="1" x14ac:dyDescent="0.3">
      <c r="A266" s="133" t="s">
        <v>755</v>
      </c>
      <c r="B266" s="16" t="s">
        <v>90</v>
      </c>
      <c r="C266" s="16" t="s">
        <v>195</v>
      </c>
      <c r="D266" s="16" t="s">
        <v>219</v>
      </c>
      <c r="E266" s="16" t="s">
        <v>64</v>
      </c>
      <c r="F266" s="87">
        <f>F267</f>
        <v>140</v>
      </c>
      <c r="G266" s="87">
        <f t="shared" si="125"/>
        <v>0</v>
      </c>
      <c r="H266" s="87">
        <f t="shared" si="125"/>
        <v>140</v>
      </c>
      <c r="I266" s="87">
        <f>I267</f>
        <v>0</v>
      </c>
      <c r="J266" s="17">
        <f t="shared" si="104"/>
        <v>140</v>
      </c>
      <c r="K266" s="87">
        <f>K267</f>
        <v>0</v>
      </c>
      <c r="L266" s="17">
        <f t="shared" si="107"/>
        <v>140</v>
      </c>
      <c r="M266" s="87">
        <f>M267</f>
        <v>0</v>
      </c>
      <c r="N266" s="17">
        <f t="shared" si="108"/>
        <v>140</v>
      </c>
      <c r="O266" s="87">
        <f>O267</f>
        <v>0</v>
      </c>
      <c r="P266" s="17">
        <f t="shared" si="111"/>
        <v>140</v>
      </c>
    </row>
    <row r="267" spans="1:16" ht="34.15" customHeight="1" x14ac:dyDescent="0.3">
      <c r="A267" s="133" t="s">
        <v>560</v>
      </c>
      <c r="B267" s="16" t="s">
        <v>90</v>
      </c>
      <c r="C267" s="16" t="s">
        <v>195</v>
      </c>
      <c r="D267" s="16" t="s">
        <v>219</v>
      </c>
      <c r="E267" s="16" t="s">
        <v>64</v>
      </c>
      <c r="F267" s="87">
        <f>F268</f>
        <v>140</v>
      </c>
      <c r="G267" s="87">
        <f t="shared" si="125"/>
        <v>0</v>
      </c>
      <c r="H267" s="87">
        <f t="shared" si="125"/>
        <v>140</v>
      </c>
      <c r="I267" s="87">
        <f>I268</f>
        <v>0</v>
      </c>
      <c r="J267" s="17">
        <f t="shared" si="104"/>
        <v>140</v>
      </c>
      <c r="K267" s="87">
        <f>K268</f>
        <v>0</v>
      </c>
      <c r="L267" s="17">
        <f t="shared" si="107"/>
        <v>140</v>
      </c>
      <c r="M267" s="87">
        <f>M268</f>
        <v>0</v>
      </c>
      <c r="N267" s="17">
        <f t="shared" si="108"/>
        <v>140</v>
      </c>
      <c r="O267" s="87">
        <f>O268</f>
        <v>0</v>
      </c>
      <c r="P267" s="17">
        <f t="shared" si="111"/>
        <v>140</v>
      </c>
    </row>
    <row r="268" spans="1:16" ht="32.450000000000003" customHeight="1" x14ac:dyDescent="0.3">
      <c r="A268" s="133" t="s">
        <v>86</v>
      </c>
      <c r="B268" s="16" t="s">
        <v>90</v>
      </c>
      <c r="C268" s="16" t="s">
        <v>195</v>
      </c>
      <c r="D268" s="16" t="s">
        <v>219</v>
      </c>
      <c r="E268" s="16" t="s">
        <v>471</v>
      </c>
      <c r="F268" s="87">
        <v>140</v>
      </c>
      <c r="G268" s="5"/>
      <c r="H268" s="17">
        <f t="shared" si="105"/>
        <v>140</v>
      </c>
      <c r="I268" s="87"/>
      <c r="J268" s="17">
        <f t="shared" si="104"/>
        <v>140</v>
      </c>
      <c r="K268" s="87"/>
      <c r="L268" s="17">
        <f t="shared" si="107"/>
        <v>140</v>
      </c>
      <c r="M268" s="87"/>
      <c r="N268" s="17">
        <f t="shared" si="108"/>
        <v>140</v>
      </c>
      <c r="O268" s="87"/>
      <c r="P268" s="17">
        <f t="shared" si="111"/>
        <v>140</v>
      </c>
    </row>
    <row r="269" spans="1:16" ht="18" customHeight="1" x14ac:dyDescent="0.3">
      <c r="A269" s="92" t="s">
        <v>208</v>
      </c>
      <c r="B269" s="26" t="s">
        <v>209</v>
      </c>
      <c r="C269" s="26" t="s">
        <v>62</v>
      </c>
      <c r="D269" s="27" t="s">
        <v>63</v>
      </c>
      <c r="E269" s="26" t="s">
        <v>64</v>
      </c>
      <c r="F269" s="73">
        <f>F270+F293+F312+F326</f>
        <v>27753.1</v>
      </c>
      <c r="G269" s="73">
        <f>G270+G293+G312+G326</f>
        <v>1689.6</v>
      </c>
      <c r="H269" s="73">
        <f>H270+H293+H312+H326</f>
        <v>29442.699999999997</v>
      </c>
      <c r="I269" s="73">
        <f>I270+I293+I312+I326</f>
        <v>12811.4</v>
      </c>
      <c r="J269" s="21">
        <f t="shared" si="104"/>
        <v>42254.1</v>
      </c>
      <c r="K269" s="73">
        <f>K270+K293+K312+K326</f>
        <v>90530.599999999991</v>
      </c>
      <c r="L269" s="21">
        <f t="shared" si="107"/>
        <v>132784.69999999998</v>
      </c>
      <c r="M269" s="73">
        <f>M270+M293+M312+M326</f>
        <v>0</v>
      </c>
      <c r="N269" s="21">
        <f t="shared" si="108"/>
        <v>132784.69999999998</v>
      </c>
      <c r="O269" s="73">
        <f>O270+O293+O312+O326</f>
        <v>2710.5</v>
      </c>
      <c r="P269" s="21">
        <f t="shared" si="111"/>
        <v>135495.19999999998</v>
      </c>
    </row>
    <row r="270" spans="1:16" x14ac:dyDescent="0.3">
      <c r="A270" s="133" t="s">
        <v>210</v>
      </c>
      <c r="B270" s="16" t="s">
        <v>209</v>
      </c>
      <c r="C270" s="16" t="s">
        <v>61</v>
      </c>
      <c r="D270" s="6" t="s">
        <v>63</v>
      </c>
      <c r="E270" s="16" t="s">
        <v>64</v>
      </c>
      <c r="F270" s="93">
        <f>F276+F271+F282</f>
        <v>9608.7000000000007</v>
      </c>
      <c r="G270" s="93">
        <f t="shared" ref="G270:H270" si="126">G276+G271+G282</f>
        <v>0</v>
      </c>
      <c r="H270" s="93">
        <f t="shared" si="126"/>
        <v>9608.7000000000007</v>
      </c>
      <c r="I270" s="93">
        <f>I276+I271+I282</f>
        <v>0</v>
      </c>
      <c r="J270" s="17">
        <f t="shared" ref="J270:J349" si="127">H270+I270</f>
        <v>9608.7000000000007</v>
      </c>
      <c r="K270" s="93">
        <f>K276+K271+K282</f>
        <v>87822.5</v>
      </c>
      <c r="L270" s="17">
        <f t="shared" si="107"/>
        <v>97431.2</v>
      </c>
      <c r="M270" s="93">
        <f>M276+M271+M282</f>
        <v>0</v>
      </c>
      <c r="N270" s="17">
        <f t="shared" si="108"/>
        <v>97431.2</v>
      </c>
      <c r="O270" s="93">
        <f>O276+O271+O282</f>
        <v>328</v>
      </c>
      <c r="P270" s="17">
        <f t="shared" si="111"/>
        <v>97759.2</v>
      </c>
    </row>
    <row r="271" spans="1:16" ht="60" x14ac:dyDescent="0.3">
      <c r="A271" s="133" t="s">
        <v>825</v>
      </c>
      <c r="B271" s="16" t="s">
        <v>209</v>
      </c>
      <c r="C271" s="16" t="s">
        <v>61</v>
      </c>
      <c r="D271" s="6" t="s">
        <v>314</v>
      </c>
      <c r="E271" s="16" t="s">
        <v>64</v>
      </c>
      <c r="F271" s="87">
        <f>F272</f>
        <v>300</v>
      </c>
      <c r="G271" s="87">
        <f t="shared" ref="G271:H274" si="128">G272</f>
        <v>0</v>
      </c>
      <c r="H271" s="87">
        <f t="shared" si="128"/>
        <v>300</v>
      </c>
      <c r="I271" s="87">
        <f>I272</f>
        <v>0</v>
      </c>
      <c r="J271" s="17">
        <f t="shared" si="127"/>
        <v>300</v>
      </c>
      <c r="K271" s="87">
        <f>K272</f>
        <v>0</v>
      </c>
      <c r="L271" s="17">
        <f t="shared" si="107"/>
        <v>300</v>
      </c>
      <c r="M271" s="87">
        <f>M272</f>
        <v>0</v>
      </c>
      <c r="N271" s="17">
        <f t="shared" si="108"/>
        <v>300</v>
      </c>
      <c r="O271" s="87">
        <f>O272</f>
        <v>0</v>
      </c>
      <c r="P271" s="17">
        <f t="shared" si="111"/>
        <v>300</v>
      </c>
    </row>
    <row r="272" spans="1:16" ht="45" x14ac:dyDescent="0.3">
      <c r="A272" s="133" t="s">
        <v>757</v>
      </c>
      <c r="B272" s="16" t="s">
        <v>209</v>
      </c>
      <c r="C272" s="16" t="s">
        <v>61</v>
      </c>
      <c r="D272" s="6" t="s">
        <v>664</v>
      </c>
      <c r="E272" s="16" t="s">
        <v>64</v>
      </c>
      <c r="F272" s="87">
        <f>F273</f>
        <v>300</v>
      </c>
      <c r="G272" s="87">
        <f t="shared" si="128"/>
        <v>0</v>
      </c>
      <c r="H272" s="87">
        <f t="shared" si="128"/>
        <v>300</v>
      </c>
      <c r="I272" s="87">
        <f>I273</f>
        <v>0</v>
      </c>
      <c r="J272" s="17">
        <f t="shared" si="127"/>
        <v>300</v>
      </c>
      <c r="K272" s="87">
        <f>K273</f>
        <v>0</v>
      </c>
      <c r="L272" s="17">
        <f t="shared" ref="L272:L311" si="129">J272+K272</f>
        <v>300</v>
      </c>
      <c r="M272" s="87">
        <f>M273</f>
        <v>0</v>
      </c>
      <c r="N272" s="17">
        <f t="shared" ref="N272:N311" si="130">L272+M272</f>
        <v>300</v>
      </c>
      <c r="O272" s="87">
        <f>O273</f>
        <v>0</v>
      </c>
      <c r="P272" s="17">
        <f t="shared" si="111"/>
        <v>300</v>
      </c>
    </row>
    <row r="273" spans="1:16" ht="60" x14ac:dyDescent="0.3">
      <c r="A273" s="101" t="s">
        <v>906</v>
      </c>
      <c r="B273" s="16" t="s">
        <v>209</v>
      </c>
      <c r="C273" s="16" t="s">
        <v>61</v>
      </c>
      <c r="D273" s="6" t="s">
        <v>758</v>
      </c>
      <c r="E273" s="16" t="s">
        <v>64</v>
      </c>
      <c r="F273" s="17">
        <f>F274</f>
        <v>300</v>
      </c>
      <c r="G273" s="17">
        <f t="shared" si="128"/>
        <v>0</v>
      </c>
      <c r="H273" s="17">
        <f t="shared" si="128"/>
        <v>300</v>
      </c>
      <c r="I273" s="17">
        <f>I274</f>
        <v>0</v>
      </c>
      <c r="J273" s="17">
        <f t="shared" si="127"/>
        <v>300</v>
      </c>
      <c r="K273" s="17">
        <f>K274</f>
        <v>0</v>
      </c>
      <c r="L273" s="17">
        <f t="shared" si="129"/>
        <v>300</v>
      </c>
      <c r="M273" s="17">
        <f>M274</f>
        <v>0</v>
      </c>
      <c r="N273" s="17">
        <f t="shared" si="130"/>
        <v>300</v>
      </c>
      <c r="O273" s="17">
        <f>O274</f>
        <v>0</v>
      </c>
      <c r="P273" s="17">
        <f t="shared" si="111"/>
        <v>300</v>
      </c>
    </row>
    <row r="274" spans="1:16" ht="30" x14ac:dyDescent="0.3">
      <c r="A274" s="102" t="s">
        <v>759</v>
      </c>
      <c r="B274" s="16" t="s">
        <v>209</v>
      </c>
      <c r="C274" s="16" t="s">
        <v>61</v>
      </c>
      <c r="D274" s="6" t="s">
        <v>758</v>
      </c>
      <c r="E274" s="16" t="s">
        <v>760</v>
      </c>
      <c r="F274" s="17">
        <f>F275</f>
        <v>300</v>
      </c>
      <c r="G274" s="17">
        <f t="shared" si="128"/>
        <v>0</v>
      </c>
      <c r="H274" s="17">
        <f t="shared" si="128"/>
        <v>300</v>
      </c>
      <c r="I274" s="17">
        <f>I275</f>
        <v>0</v>
      </c>
      <c r="J274" s="17">
        <f t="shared" si="127"/>
        <v>300</v>
      </c>
      <c r="K274" s="17">
        <f>K275</f>
        <v>0</v>
      </c>
      <c r="L274" s="17">
        <f t="shared" si="129"/>
        <v>300</v>
      </c>
      <c r="M274" s="17">
        <f>M275</f>
        <v>0</v>
      </c>
      <c r="N274" s="17">
        <f t="shared" si="130"/>
        <v>300</v>
      </c>
      <c r="O274" s="17">
        <f>O275</f>
        <v>0</v>
      </c>
      <c r="P274" s="17">
        <f t="shared" si="111"/>
        <v>300</v>
      </c>
    </row>
    <row r="275" spans="1:16" x14ac:dyDescent="0.3">
      <c r="A275" s="102" t="s">
        <v>761</v>
      </c>
      <c r="B275" s="16" t="s">
        <v>209</v>
      </c>
      <c r="C275" s="16" t="s">
        <v>61</v>
      </c>
      <c r="D275" s="6" t="s">
        <v>758</v>
      </c>
      <c r="E275" s="16" t="s">
        <v>762</v>
      </c>
      <c r="F275" s="17">
        <v>300</v>
      </c>
      <c r="G275" s="5"/>
      <c r="H275" s="17">
        <f t="shared" si="105"/>
        <v>300</v>
      </c>
      <c r="I275" s="17"/>
      <c r="J275" s="17">
        <f t="shared" si="127"/>
        <v>300</v>
      </c>
      <c r="K275" s="17"/>
      <c r="L275" s="17">
        <f t="shared" si="129"/>
        <v>300</v>
      </c>
      <c r="M275" s="17"/>
      <c r="N275" s="17">
        <f t="shared" si="130"/>
        <v>300</v>
      </c>
      <c r="O275" s="17"/>
      <c r="P275" s="17">
        <f t="shared" si="111"/>
        <v>300</v>
      </c>
    </row>
    <row r="276" spans="1:16" ht="46.9" customHeight="1" x14ac:dyDescent="0.3">
      <c r="A276" s="133" t="s">
        <v>889</v>
      </c>
      <c r="B276" s="16" t="s">
        <v>209</v>
      </c>
      <c r="C276" s="16" t="s">
        <v>61</v>
      </c>
      <c r="D276" s="16" t="s">
        <v>119</v>
      </c>
      <c r="E276" s="16" t="s">
        <v>64</v>
      </c>
      <c r="F276" s="17">
        <f>F277</f>
        <v>2825.4</v>
      </c>
      <c r="G276" s="17">
        <f t="shared" ref="F276:O280" si="131">G277</f>
        <v>0</v>
      </c>
      <c r="H276" s="17">
        <f t="shared" si="131"/>
        <v>2825.4</v>
      </c>
      <c r="I276" s="17">
        <f t="shared" si="131"/>
        <v>0</v>
      </c>
      <c r="J276" s="17">
        <f t="shared" si="127"/>
        <v>2825.4</v>
      </c>
      <c r="K276" s="17">
        <f t="shared" si="131"/>
        <v>-570</v>
      </c>
      <c r="L276" s="17">
        <f t="shared" si="129"/>
        <v>2255.4</v>
      </c>
      <c r="M276" s="17">
        <f t="shared" si="131"/>
        <v>0</v>
      </c>
      <c r="N276" s="17">
        <f t="shared" si="130"/>
        <v>2255.4</v>
      </c>
      <c r="O276" s="17">
        <f t="shared" si="131"/>
        <v>328</v>
      </c>
      <c r="P276" s="17">
        <f t="shared" si="111"/>
        <v>2583.4</v>
      </c>
    </row>
    <row r="277" spans="1:16" ht="45" customHeight="1" x14ac:dyDescent="0.3">
      <c r="A277" s="133" t="s">
        <v>749</v>
      </c>
      <c r="B277" s="16" t="s">
        <v>209</v>
      </c>
      <c r="C277" s="16" t="s">
        <v>61</v>
      </c>
      <c r="D277" s="16" t="s">
        <v>122</v>
      </c>
      <c r="E277" s="16" t="s">
        <v>64</v>
      </c>
      <c r="F277" s="17">
        <f t="shared" si="131"/>
        <v>2825.4</v>
      </c>
      <c r="G277" s="17">
        <f t="shared" si="131"/>
        <v>0</v>
      </c>
      <c r="H277" s="17">
        <f t="shared" si="131"/>
        <v>2825.4</v>
      </c>
      <c r="I277" s="17">
        <f t="shared" si="131"/>
        <v>0</v>
      </c>
      <c r="J277" s="17">
        <f t="shared" si="127"/>
        <v>2825.4</v>
      </c>
      <c r="K277" s="17">
        <f t="shared" si="131"/>
        <v>-570</v>
      </c>
      <c r="L277" s="17">
        <f t="shared" si="129"/>
        <v>2255.4</v>
      </c>
      <c r="M277" s="17">
        <f t="shared" si="131"/>
        <v>0</v>
      </c>
      <c r="N277" s="17">
        <f t="shared" si="130"/>
        <v>2255.4</v>
      </c>
      <c r="O277" s="17">
        <f t="shared" si="131"/>
        <v>328</v>
      </c>
      <c r="P277" s="17">
        <f t="shared" si="111"/>
        <v>2583.4</v>
      </c>
    </row>
    <row r="278" spans="1:16" ht="48.75" customHeight="1" x14ac:dyDescent="0.3">
      <c r="A278" s="94" t="s">
        <v>648</v>
      </c>
      <c r="B278" s="16" t="s">
        <v>209</v>
      </c>
      <c r="C278" s="16" t="s">
        <v>61</v>
      </c>
      <c r="D278" s="16" t="s">
        <v>123</v>
      </c>
      <c r="E278" s="16" t="s">
        <v>64</v>
      </c>
      <c r="F278" s="17">
        <f t="shared" si="131"/>
        <v>2825.4</v>
      </c>
      <c r="G278" s="17">
        <f t="shared" si="131"/>
        <v>0</v>
      </c>
      <c r="H278" s="17">
        <f t="shared" si="131"/>
        <v>2825.4</v>
      </c>
      <c r="I278" s="17">
        <f t="shared" si="131"/>
        <v>0</v>
      </c>
      <c r="J278" s="17">
        <f t="shared" si="127"/>
        <v>2825.4</v>
      </c>
      <c r="K278" s="17">
        <f t="shared" si="131"/>
        <v>-570</v>
      </c>
      <c r="L278" s="17">
        <f t="shared" si="129"/>
        <v>2255.4</v>
      </c>
      <c r="M278" s="17">
        <f t="shared" si="131"/>
        <v>0</v>
      </c>
      <c r="N278" s="17">
        <f t="shared" si="130"/>
        <v>2255.4</v>
      </c>
      <c r="O278" s="17">
        <f t="shared" si="131"/>
        <v>328</v>
      </c>
      <c r="P278" s="17">
        <f t="shared" si="111"/>
        <v>2583.4</v>
      </c>
    </row>
    <row r="279" spans="1:16" ht="45" x14ac:dyDescent="0.3">
      <c r="A279" s="94" t="s">
        <v>750</v>
      </c>
      <c r="B279" s="16" t="s">
        <v>209</v>
      </c>
      <c r="C279" s="16" t="s">
        <v>61</v>
      </c>
      <c r="D279" s="16" t="s">
        <v>124</v>
      </c>
      <c r="E279" s="16" t="s">
        <v>64</v>
      </c>
      <c r="F279" s="17">
        <f t="shared" si="131"/>
        <v>2825.4</v>
      </c>
      <c r="G279" s="17">
        <f t="shared" si="131"/>
        <v>0</v>
      </c>
      <c r="H279" s="17">
        <f t="shared" si="131"/>
        <v>2825.4</v>
      </c>
      <c r="I279" s="17">
        <f t="shared" si="131"/>
        <v>0</v>
      </c>
      <c r="J279" s="17">
        <f t="shared" si="127"/>
        <v>2825.4</v>
      </c>
      <c r="K279" s="17">
        <f t="shared" si="131"/>
        <v>-570</v>
      </c>
      <c r="L279" s="17">
        <f t="shared" si="129"/>
        <v>2255.4</v>
      </c>
      <c r="M279" s="17">
        <f t="shared" si="131"/>
        <v>0</v>
      </c>
      <c r="N279" s="17">
        <f t="shared" si="130"/>
        <v>2255.4</v>
      </c>
      <c r="O279" s="17">
        <f t="shared" si="131"/>
        <v>328</v>
      </c>
      <c r="P279" s="17">
        <f t="shared" si="111"/>
        <v>2583.4</v>
      </c>
    </row>
    <row r="280" spans="1:16" ht="45" x14ac:dyDescent="0.3">
      <c r="A280" s="94" t="s">
        <v>748</v>
      </c>
      <c r="B280" s="16" t="s">
        <v>209</v>
      </c>
      <c r="C280" s="16" t="s">
        <v>61</v>
      </c>
      <c r="D280" s="16" t="s">
        <v>124</v>
      </c>
      <c r="E280" s="16" t="s">
        <v>475</v>
      </c>
      <c r="F280" s="17">
        <f t="shared" si="131"/>
        <v>2825.4</v>
      </c>
      <c r="G280" s="17">
        <f t="shared" si="131"/>
        <v>0</v>
      </c>
      <c r="H280" s="17">
        <f t="shared" si="131"/>
        <v>2825.4</v>
      </c>
      <c r="I280" s="17">
        <f t="shared" si="131"/>
        <v>0</v>
      </c>
      <c r="J280" s="17">
        <f t="shared" si="127"/>
        <v>2825.4</v>
      </c>
      <c r="K280" s="17">
        <f t="shared" si="131"/>
        <v>-570</v>
      </c>
      <c r="L280" s="17">
        <f t="shared" si="129"/>
        <v>2255.4</v>
      </c>
      <c r="M280" s="17">
        <f t="shared" si="131"/>
        <v>0</v>
      </c>
      <c r="N280" s="17">
        <f t="shared" si="130"/>
        <v>2255.4</v>
      </c>
      <c r="O280" s="17">
        <f t="shared" si="131"/>
        <v>328</v>
      </c>
      <c r="P280" s="17">
        <f t="shared" si="111"/>
        <v>2583.4</v>
      </c>
    </row>
    <row r="281" spans="1:16" ht="30.75" customHeight="1" x14ac:dyDescent="0.3">
      <c r="A281" s="133" t="s">
        <v>86</v>
      </c>
      <c r="B281" s="16" t="s">
        <v>209</v>
      </c>
      <c r="C281" s="16" t="s">
        <v>61</v>
      </c>
      <c r="D281" s="16" t="s">
        <v>124</v>
      </c>
      <c r="E281" s="16" t="s">
        <v>471</v>
      </c>
      <c r="F281" s="17">
        <v>2825.4</v>
      </c>
      <c r="G281" s="5"/>
      <c r="H281" s="17">
        <f t="shared" ref="H281:H357" si="132">F281+G281</f>
        <v>2825.4</v>
      </c>
      <c r="I281" s="17"/>
      <c r="J281" s="17">
        <f t="shared" si="127"/>
        <v>2825.4</v>
      </c>
      <c r="K281" s="17">
        <v>-570</v>
      </c>
      <c r="L281" s="17">
        <f t="shared" si="129"/>
        <v>2255.4</v>
      </c>
      <c r="M281" s="17"/>
      <c r="N281" s="17">
        <f t="shared" si="130"/>
        <v>2255.4</v>
      </c>
      <c r="O281" s="17">
        <v>328</v>
      </c>
      <c r="P281" s="17">
        <f t="shared" si="111"/>
        <v>2583.4</v>
      </c>
    </row>
    <row r="282" spans="1:16" ht="20.45" customHeight="1" x14ac:dyDescent="0.3">
      <c r="A282" s="133" t="s">
        <v>376</v>
      </c>
      <c r="B282" s="16" t="s">
        <v>209</v>
      </c>
      <c r="C282" s="16" t="s">
        <v>61</v>
      </c>
      <c r="D282" s="16" t="s">
        <v>110</v>
      </c>
      <c r="E282" s="16" t="s">
        <v>64</v>
      </c>
      <c r="F282" s="17">
        <f>F283</f>
        <v>6483.3</v>
      </c>
      <c r="G282" s="17">
        <f t="shared" ref="G282:H285" si="133">G283</f>
        <v>0</v>
      </c>
      <c r="H282" s="17">
        <f t="shared" si="133"/>
        <v>6483.3</v>
      </c>
      <c r="I282" s="17">
        <f>I283</f>
        <v>0</v>
      </c>
      <c r="J282" s="17">
        <f t="shared" si="127"/>
        <v>6483.3</v>
      </c>
      <c r="K282" s="17">
        <f>K283</f>
        <v>88392.5</v>
      </c>
      <c r="L282" s="17">
        <f t="shared" si="129"/>
        <v>94875.8</v>
      </c>
      <c r="M282" s="17">
        <f>M283</f>
        <v>0</v>
      </c>
      <c r="N282" s="17">
        <f t="shared" si="130"/>
        <v>94875.8</v>
      </c>
      <c r="O282" s="17">
        <f>O283</f>
        <v>0</v>
      </c>
      <c r="P282" s="17">
        <f t="shared" ref="P282:P311" si="134">N282+O282</f>
        <v>94875.8</v>
      </c>
    </row>
    <row r="283" spans="1:16" ht="30.75" customHeight="1" x14ac:dyDescent="0.3">
      <c r="A283" s="133" t="s">
        <v>125</v>
      </c>
      <c r="B283" s="16" t="s">
        <v>209</v>
      </c>
      <c r="C283" s="16" t="s">
        <v>61</v>
      </c>
      <c r="D283" s="16" t="s">
        <v>126</v>
      </c>
      <c r="E283" s="16" t="s">
        <v>64</v>
      </c>
      <c r="F283" s="17">
        <f>F284</f>
        <v>6483.3</v>
      </c>
      <c r="G283" s="17">
        <f t="shared" si="133"/>
        <v>0</v>
      </c>
      <c r="H283" s="17">
        <f t="shared" si="133"/>
        <v>6483.3</v>
      </c>
      <c r="I283" s="17">
        <f>I284</f>
        <v>0</v>
      </c>
      <c r="J283" s="17">
        <f t="shared" si="127"/>
        <v>6483.3</v>
      </c>
      <c r="K283" s="17">
        <f>K287+K290+K284</f>
        <v>88392.5</v>
      </c>
      <c r="L283" s="17">
        <f t="shared" si="129"/>
        <v>94875.8</v>
      </c>
      <c r="M283" s="17">
        <f>M287+M290+M284</f>
        <v>0</v>
      </c>
      <c r="N283" s="17">
        <f t="shared" si="130"/>
        <v>94875.8</v>
      </c>
      <c r="O283" s="17">
        <f>O287+O290+O284</f>
        <v>0</v>
      </c>
      <c r="P283" s="17">
        <f t="shared" si="134"/>
        <v>94875.8</v>
      </c>
    </row>
    <row r="284" spans="1:16" ht="43.5" hidden="1" customHeight="1" x14ac:dyDescent="0.25">
      <c r="A284" s="133" t="s">
        <v>880</v>
      </c>
      <c r="B284" s="16" t="s">
        <v>209</v>
      </c>
      <c r="C284" s="16" t="s">
        <v>61</v>
      </c>
      <c r="D284" s="16" t="s">
        <v>890</v>
      </c>
      <c r="E284" s="16" t="s">
        <v>64</v>
      </c>
      <c r="F284" s="17">
        <f>F285</f>
        <v>6483.3</v>
      </c>
      <c r="G284" s="17">
        <f t="shared" si="133"/>
        <v>0</v>
      </c>
      <c r="H284" s="17">
        <f t="shared" si="133"/>
        <v>6483.3</v>
      </c>
      <c r="I284" s="17">
        <f>I285</f>
        <v>0</v>
      </c>
      <c r="J284" s="17">
        <f t="shared" si="127"/>
        <v>6483.3</v>
      </c>
      <c r="K284" s="17">
        <f>K285</f>
        <v>-6483.3</v>
      </c>
      <c r="L284" s="17">
        <f t="shared" si="129"/>
        <v>0</v>
      </c>
      <c r="M284" s="17">
        <f>M285</f>
        <v>0</v>
      </c>
      <c r="N284" s="17">
        <f t="shared" si="130"/>
        <v>0</v>
      </c>
      <c r="O284" s="17">
        <f>O285</f>
        <v>0</v>
      </c>
      <c r="P284" s="17">
        <f t="shared" si="134"/>
        <v>0</v>
      </c>
    </row>
    <row r="285" spans="1:16" ht="21" hidden="1" customHeight="1" x14ac:dyDescent="0.25">
      <c r="A285" s="133" t="s">
        <v>136</v>
      </c>
      <c r="B285" s="16" t="s">
        <v>209</v>
      </c>
      <c r="C285" s="16" t="s">
        <v>61</v>
      </c>
      <c r="D285" s="16" t="s">
        <v>890</v>
      </c>
      <c r="E285" s="16" t="s">
        <v>510</v>
      </c>
      <c r="F285" s="17">
        <f>F286</f>
        <v>6483.3</v>
      </c>
      <c r="G285" s="17">
        <f t="shared" si="133"/>
        <v>0</v>
      </c>
      <c r="H285" s="17">
        <f t="shared" si="133"/>
        <v>6483.3</v>
      </c>
      <c r="I285" s="17">
        <f>I286</f>
        <v>0</v>
      </c>
      <c r="J285" s="17">
        <f t="shared" si="127"/>
        <v>6483.3</v>
      </c>
      <c r="K285" s="17">
        <f>K286</f>
        <v>-6483.3</v>
      </c>
      <c r="L285" s="17">
        <f t="shared" si="129"/>
        <v>0</v>
      </c>
      <c r="M285" s="17">
        <f>M286</f>
        <v>0</v>
      </c>
      <c r="N285" s="17">
        <f t="shared" si="130"/>
        <v>0</v>
      </c>
      <c r="O285" s="17">
        <f>O286</f>
        <v>0</v>
      </c>
      <c r="P285" s="17">
        <f t="shared" si="134"/>
        <v>0</v>
      </c>
    </row>
    <row r="286" spans="1:16" ht="19.149999999999999" hidden="1" customHeight="1" x14ac:dyDescent="0.25">
      <c r="A286" s="133" t="s">
        <v>881</v>
      </c>
      <c r="B286" s="16" t="s">
        <v>209</v>
      </c>
      <c r="C286" s="16" t="s">
        <v>61</v>
      </c>
      <c r="D286" s="16" t="s">
        <v>890</v>
      </c>
      <c r="E286" s="16" t="s">
        <v>882</v>
      </c>
      <c r="F286" s="17">
        <v>6483.3</v>
      </c>
      <c r="G286" s="5"/>
      <c r="H286" s="17">
        <f t="shared" si="132"/>
        <v>6483.3</v>
      </c>
      <c r="I286" s="17"/>
      <c r="J286" s="17">
        <f t="shared" si="127"/>
        <v>6483.3</v>
      </c>
      <c r="K286" s="17">
        <v>-6483.3</v>
      </c>
      <c r="L286" s="17">
        <f t="shared" si="129"/>
        <v>0</v>
      </c>
      <c r="M286" s="17"/>
      <c r="N286" s="17">
        <f t="shared" si="130"/>
        <v>0</v>
      </c>
      <c r="O286" s="17"/>
      <c r="P286" s="17">
        <f t="shared" si="134"/>
        <v>0</v>
      </c>
    </row>
    <row r="287" spans="1:16" ht="61.15" customHeight="1" x14ac:dyDescent="0.3">
      <c r="A287" s="55" t="s">
        <v>950</v>
      </c>
      <c r="B287" s="53" t="s">
        <v>209</v>
      </c>
      <c r="C287" s="53" t="s">
        <v>61</v>
      </c>
      <c r="D287" s="53" t="s">
        <v>948</v>
      </c>
      <c r="E287" s="53" t="s">
        <v>64</v>
      </c>
      <c r="F287" s="17"/>
      <c r="G287" s="5"/>
      <c r="H287" s="17"/>
      <c r="I287" s="17"/>
      <c r="J287" s="17">
        <f>J288</f>
        <v>0</v>
      </c>
      <c r="K287" s="17">
        <f>K288</f>
        <v>89210</v>
      </c>
      <c r="L287" s="17">
        <f t="shared" si="129"/>
        <v>89210</v>
      </c>
      <c r="M287" s="17">
        <f>M288</f>
        <v>0</v>
      </c>
      <c r="N287" s="17">
        <f t="shared" si="130"/>
        <v>89210</v>
      </c>
      <c r="O287" s="17">
        <f>O288</f>
        <v>0</v>
      </c>
      <c r="P287" s="17">
        <f t="shared" si="134"/>
        <v>89210</v>
      </c>
    </row>
    <row r="288" spans="1:16" ht="19.149999999999999" customHeight="1" x14ac:dyDescent="0.3">
      <c r="A288" s="55" t="s">
        <v>136</v>
      </c>
      <c r="B288" s="53" t="s">
        <v>209</v>
      </c>
      <c r="C288" s="53" t="s">
        <v>61</v>
      </c>
      <c r="D288" s="53" t="s">
        <v>948</v>
      </c>
      <c r="E288" s="53" t="s">
        <v>510</v>
      </c>
      <c r="F288" s="17"/>
      <c r="G288" s="5"/>
      <c r="H288" s="17"/>
      <c r="I288" s="17"/>
      <c r="J288" s="17">
        <f>J289</f>
        <v>0</v>
      </c>
      <c r="K288" s="17">
        <f>K289</f>
        <v>89210</v>
      </c>
      <c r="L288" s="17">
        <f t="shared" si="129"/>
        <v>89210</v>
      </c>
      <c r="M288" s="17">
        <f>M289</f>
        <v>0</v>
      </c>
      <c r="N288" s="17">
        <f t="shared" si="130"/>
        <v>89210</v>
      </c>
      <c r="O288" s="17">
        <f>O289</f>
        <v>0</v>
      </c>
      <c r="P288" s="17">
        <f t="shared" si="134"/>
        <v>89210</v>
      </c>
    </row>
    <row r="289" spans="1:16" ht="15.6" customHeight="1" x14ac:dyDescent="0.3">
      <c r="A289" s="55" t="s">
        <v>881</v>
      </c>
      <c r="B289" s="53" t="s">
        <v>209</v>
      </c>
      <c r="C289" s="53" t="s">
        <v>61</v>
      </c>
      <c r="D289" s="53" t="s">
        <v>948</v>
      </c>
      <c r="E289" s="53" t="s">
        <v>882</v>
      </c>
      <c r="F289" s="17"/>
      <c r="G289" s="5"/>
      <c r="H289" s="17"/>
      <c r="I289" s="17"/>
      <c r="J289" s="17">
        <v>0</v>
      </c>
      <c r="K289" s="17">
        <v>89210</v>
      </c>
      <c r="L289" s="17">
        <f t="shared" si="129"/>
        <v>89210</v>
      </c>
      <c r="M289" s="17"/>
      <c r="N289" s="17">
        <f t="shared" si="130"/>
        <v>89210</v>
      </c>
      <c r="O289" s="17"/>
      <c r="P289" s="17">
        <f t="shared" si="134"/>
        <v>89210</v>
      </c>
    </row>
    <row r="290" spans="1:16" ht="47.45" customHeight="1" x14ac:dyDescent="0.3">
      <c r="A290" s="55" t="s">
        <v>880</v>
      </c>
      <c r="B290" s="53" t="s">
        <v>209</v>
      </c>
      <c r="C290" s="53" t="s">
        <v>61</v>
      </c>
      <c r="D290" s="53" t="s">
        <v>949</v>
      </c>
      <c r="E290" s="53" t="s">
        <v>64</v>
      </c>
      <c r="F290" s="17"/>
      <c r="G290" s="5"/>
      <c r="H290" s="17"/>
      <c r="I290" s="17"/>
      <c r="J290" s="17">
        <f>J291</f>
        <v>0</v>
      </c>
      <c r="K290" s="17">
        <f>K291</f>
        <v>5665.8</v>
      </c>
      <c r="L290" s="17">
        <f t="shared" si="129"/>
        <v>5665.8</v>
      </c>
      <c r="M290" s="17">
        <f>M291</f>
        <v>0</v>
      </c>
      <c r="N290" s="17">
        <f t="shared" si="130"/>
        <v>5665.8</v>
      </c>
      <c r="O290" s="17">
        <f>O291</f>
        <v>0</v>
      </c>
      <c r="P290" s="17">
        <f t="shared" si="134"/>
        <v>5665.8</v>
      </c>
    </row>
    <row r="291" spans="1:16" ht="19.149999999999999" customHeight="1" x14ac:dyDescent="0.3">
      <c r="A291" s="55" t="s">
        <v>136</v>
      </c>
      <c r="B291" s="53" t="s">
        <v>209</v>
      </c>
      <c r="C291" s="53" t="s">
        <v>61</v>
      </c>
      <c r="D291" s="53" t="s">
        <v>949</v>
      </c>
      <c r="E291" s="53" t="s">
        <v>510</v>
      </c>
      <c r="F291" s="17"/>
      <c r="G291" s="5"/>
      <c r="H291" s="17"/>
      <c r="I291" s="17"/>
      <c r="J291" s="17">
        <f>J292</f>
        <v>0</v>
      </c>
      <c r="K291" s="17">
        <f>K292</f>
        <v>5665.8</v>
      </c>
      <c r="L291" s="17">
        <f t="shared" si="129"/>
        <v>5665.8</v>
      </c>
      <c r="M291" s="17">
        <f>M292</f>
        <v>0</v>
      </c>
      <c r="N291" s="17">
        <f t="shared" si="130"/>
        <v>5665.8</v>
      </c>
      <c r="O291" s="17">
        <f>O292</f>
        <v>0</v>
      </c>
      <c r="P291" s="17">
        <f t="shared" si="134"/>
        <v>5665.8</v>
      </c>
    </row>
    <row r="292" spans="1:16" ht="14.45" customHeight="1" x14ac:dyDescent="0.3">
      <c r="A292" s="55" t="s">
        <v>881</v>
      </c>
      <c r="B292" s="53" t="s">
        <v>209</v>
      </c>
      <c r="C292" s="53" t="s">
        <v>61</v>
      </c>
      <c r="D292" s="53" t="s">
        <v>949</v>
      </c>
      <c r="E292" s="53" t="s">
        <v>882</v>
      </c>
      <c r="F292" s="17"/>
      <c r="G292" s="5"/>
      <c r="H292" s="17"/>
      <c r="I292" s="17"/>
      <c r="J292" s="17">
        <v>0</v>
      </c>
      <c r="K292" s="17">
        <v>5665.8</v>
      </c>
      <c r="L292" s="17">
        <f t="shared" si="129"/>
        <v>5665.8</v>
      </c>
      <c r="M292" s="17"/>
      <c r="N292" s="17">
        <f t="shared" si="130"/>
        <v>5665.8</v>
      </c>
      <c r="O292" s="17"/>
      <c r="P292" s="17">
        <f t="shared" si="134"/>
        <v>5665.8</v>
      </c>
    </row>
    <row r="293" spans="1:16" x14ac:dyDescent="0.3">
      <c r="A293" s="133" t="s">
        <v>211</v>
      </c>
      <c r="B293" s="16" t="s">
        <v>209</v>
      </c>
      <c r="C293" s="16" t="s">
        <v>66</v>
      </c>
      <c r="D293" s="6" t="s">
        <v>63</v>
      </c>
      <c r="E293" s="16" t="s">
        <v>64</v>
      </c>
      <c r="F293" s="93">
        <f>F294+F300</f>
        <v>5241.1000000000004</v>
      </c>
      <c r="G293" s="93">
        <f t="shared" ref="G293:H293" si="135">G294+G300</f>
        <v>0</v>
      </c>
      <c r="H293" s="93">
        <f t="shared" si="135"/>
        <v>5241.1000000000004</v>
      </c>
      <c r="I293" s="93">
        <f>I294+I300</f>
        <v>0</v>
      </c>
      <c r="J293" s="17">
        <f t="shared" si="127"/>
        <v>5241.1000000000004</v>
      </c>
      <c r="K293" s="93">
        <f>K294+K300</f>
        <v>0</v>
      </c>
      <c r="L293" s="17">
        <f t="shared" si="129"/>
        <v>5241.1000000000004</v>
      </c>
      <c r="M293" s="93">
        <f>M294+M300</f>
        <v>0</v>
      </c>
      <c r="N293" s="17">
        <f t="shared" si="130"/>
        <v>5241.1000000000004</v>
      </c>
      <c r="O293" s="93">
        <f>O294+O300</f>
        <v>2382.5</v>
      </c>
      <c r="P293" s="17">
        <f t="shared" si="134"/>
        <v>7623.6</v>
      </c>
    </row>
    <row r="294" spans="1:16" ht="29.45" customHeight="1" x14ac:dyDescent="0.3">
      <c r="A294" s="133" t="s">
        <v>689</v>
      </c>
      <c r="B294" s="16" t="s">
        <v>209</v>
      </c>
      <c r="C294" s="16" t="s">
        <v>66</v>
      </c>
      <c r="D294" s="6" t="s">
        <v>212</v>
      </c>
      <c r="E294" s="16" t="s">
        <v>64</v>
      </c>
      <c r="F294" s="93">
        <f t="shared" ref="F294:O298" si="136">F295</f>
        <v>3886.4</v>
      </c>
      <c r="G294" s="93">
        <f t="shared" si="136"/>
        <v>0</v>
      </c>
      <c r="H294" s="93">
        <f t="shared" si="136"/>
        <v>3886.4</v>
      </c>
      <c r="I294" s="93">
        <f t="shared" si="136"/>
        <v>0</v>
      </c>
      <c r="J294" s="17">
        <f t="shared" si="127"/>
        <v>3886.4</v>
      </c>
      <c r="K294" s="93">
        <f t="shared" si="136"/>
        <v>0</v>
      </c>
      <c r="L294" s="17">
        <f t="shared" si="129"/>
        <v>3886.4</v>
      </c>
      <c r="M294" s="93">
        <f t="shared" si="136"/>
        <v>0</v>
      </c>
      <c r="N294" s="17">
        <f t="shared" si="130"/>
        <v>3886.4</v>
      </c>
      <c r="O294" s="93">
        <f t="shared" si="136"/>
        <v>2382.5</v>
      </c>
      <c r="P294" s="17">
        <f t="shared" si="134"/>
        <v>6268.9</v>
      </c>
    </row>
    <row r="295" spans="1:16" ht="36" customHeight="1" x14ac:dyDescent="0.3">
      <c r="A295" s="133" t="s">
        <v>813</v>
      </c>
      <c r="B295" s="16" t="s">
        <v>209</v>
      </c>
      <c r="C295" s="16" t="s">
        <v>66</v>
      </c>
      <c r="D295" s="6" t="s">
        <v>326</v>
      </c>
      <c r="E295" s="16" t="s">
        <v>64</v>
      </c>
      <c r="F295" s="93">
        <f t="shared" si="136"/>
        <v>3886.4</v>
      </c>
      <c r="G295" s="93">
        <f t="shared" si="136"/>
        <v>0</v>
      </c>
      <c r="H295" s="93">
        <f t="shared" si="136"/>
        <v>3886.4</v>
      </c>
      <c r="I295" s="93">
        <f t="shared" si="136"/>
        <v>0</v>
      </c>
      <c r="J295" s="17">
        <f t="shared" si="127"/>
        <v>3886.4</v>
      </c>
      <c r="K295" s="93">
        <f t="shared" si="136"/>
        <v>0</v>
      </c>
      <c r="L295" s="17">
        <f t="shared" si="129"/>
        <v>3886.4</v>
      </c>
      <c r="M295" s="93">
        <f t="shared" si="136"/>
        <v>0</v>
      </c>
      <c r="N295" s="17">
        <f t="shared" si="130"/>
        <v>3886.4</v>
      </c>
      <c r="O295" s="93">
        <f t="shared" si="136"/>
        <v>2382.5</v>
      </c>
      <c r="P295" s="17">
        <f t="shared" si="134"/>
        <v>6268.9</v>
      </c>
    </row>
    <row r="296" spans="1:16" ht="45.75" customHeight="1" x14ac:dyDescent="0.3">
      <c r="A296" s="133" t="s">
        <v>214</v>
      </c>
      <c r="B296" s="16" t="s">
        <v>209</v>
      </c>
      <c r="C296" s="16" t="s">
        <v>66</v>
      </c>
      <c r="D296" s="6" t="s">
        <v>328</v>
      </c>
      <c r="E296" s="16" t="s">
        <v>64</v>
      </c>
      <c r="F296" s="93">
        <f t="shared" si="136"/>
        <v>3886.4</v>
      </c>
      <c r="G296" s="93">
        <f t="shared" si="136"/>
        <v>0</v>
      </c>
      <c r="H296" s="93">
        <f t="shared" si="136"/>
        <v>3886.4</v>
      </c>
      <c r="I296" s="93">
        <f t="shared" si="136"/>
        <v>0</v>
      </c>
      <c r="J296" s="17">
        <f t="shared" si="127"/>
        <v>3886.4</v>
      </c>
      <c r="K296" s="93">
        <f t="shared" si="136"/>
        <v>0</v>
      </c>
      <c r="L296" s="17">
        <f t="shared" si="129"/>
        <v>3886.4</v>
      </c>
      <c r="M296" s="93">
        <f t="shared" si="136"/>
        <v>0</v>
      </c>
      <c r="N296" s="17">
        <f t="shared" si="130"/>
        <v>3886.4</v>
      </c>
      <c r="O296" s="93">
        <f t="shared" si="136"/>
        <v>2382.5</v>
      </c>
      <c r="P296" s="17">
        <f t="shared" si="134"/>
        <v>6268.9</v>
      </c>
    </row>
    <row r="297" spans="1:16" ht="45" x14ac:dyDescent="0.3">
      <c r="A297" s="133" t="s">
        <v>216</v>
      </c>
      <c r="B297" s="16" t="s">
        <v>209</v>
      </c>
      <c r="C297" s="16" t="s">
        <v>66</v>
      </c>
      <c r="D297" s="6" t="s">
        <v>767</v>
      </c>
      <c r="E297" s="16" t="s">
        <v>64</v>
      </c>
      <c r="F297" s="93">
        <f t="shared" si="136"/>
        <v>3886.4</v>
      </c>
      <c r="G297" s="93">
        <f t="shared" si="136"/>
        <v>0</v>
      </c>
      <c r="H297" s="93">
        <f t="shared" si="136"/>
        <v>3886.4</v>
      </c>
      <c r="I297" s="93">
        <f t="shared" si="136"/>
        <v>0</v>
      </c>
      <c r="J297" s="17">
        <f t="shared" si="127"/>
        <v>3886.4</v>
      </c>
      <c r="K297" s="93">
        <f t="shared" si="136"/>
        <v>0</v>
      </c>
      <c r="L297" s="17">
        <f t="shared" si="129"/>
        <v>3886.4</v>
      </c>
      <c r="M297" s="93">
        <f t="shared" si="136"/>
        <v>0</v>
      </c>
      <c r="N297" s="17">
        <f t="shared" si="130"/>
        <v>3886.4</v>
      </c>
      <c r="O297" s="93">
        <f t="shared" si="136"/>
        <v>2382.5</v>
      </c>
      <c r="P297" s="17">
        <f t="shared" si="134"/>
        <v>6268.9</v>
      </c>
    </row>
    <row r="298" spans="1:16" ht="29.25" customHeight="1" x14ac:dyDescent="0.3">
      <c r="A298" s="133" t="s">
        <v>166</v>
      </c>
      <c r="B298" s="16" t="s">
        <v>209</v>
      </c>
      <c r="C298" s="16" t="s">
        <v>66</v>
      </c>
      <c r="D298" s="6" t="s">
        <v>767</v>
      </c>
      <c r="E298" s="16">
        <v>600</v>
      </c>
      <c r="F298" s="93">
        <f t="shared" si="136"/>
        <v>3886.4</v>
      </c>
      <c r="G298" s="93">
        <f t="shared" si="136"/>
        <v>0</v>
      </c>
      <c r="H298" s="93">
        <f t="shared" si="136"/>
        <v>3886.4</v>
      </c>
      <c r="I298" s="93">
        <f t="shared" si="136"/>
        <v>0</v>
      </c>
      <c r="J298" s="17">
        <f t="shared" si="127"/>
        <v>3886.4</v>
      </c>
      <c r="K298" s="93">
        <f t="shared" si="136"/>
        <v>0</v>
      </c>
      <c r="L298" s="17">
        <f t="shared" si="129"/>
        <v>3886.4</v>
      </c>
      <c r="M298" s="93">
        <f t="shared" si="136"/>
        <v>0</v>
      </c>
      <c r="N298" s="17">
        <f t="shared" si="130"/>
        <v>3886.4</v>
      </c>
      <c r="O298" s="93">
        <f t="shared" si="136"/>
        <v>2382.5</v>
      </c>
      <c r="P298" s="17">
        <f t="shared" si="134"/>
        <v>6268.9</v>
      </c>
    </row>
    <row r="299" spans="1:16" x14ac:dyDescent="0.3">
      <c r="A299" s="133" t="s">
        <v>174</v>
      </c>
      <c r="B299" s="16" t="s">
        <v>209</v>
      </c>
      <c r="C299" s="16" t="s">
        <v>66</v>
      </c>
      <c r="D299" s="6" t="s">
        <v>767</v>
      </c>
      <c r="E299" s="16">
        <v>610</v>
      </c>
      <c r="F299" s="93">
        <v>3886.4</v>
      </c>
      <c r="G299" s="5"/>
      <c r="H299" s="17">
        <f t="shared" si="132"/>
        <v>3886.4</v>
      </c>
      <c r="I299" s="93"/>
      <c r="J299" s="17">
        <f t="shared" si="127"/>
        <v>3886.4</v>
      </c>
      <c r="K299" s="93"/>
      <c r="L299" s="17">
        <f t="shared" si="129"/>
        <v>3886.4</v>
      </c>
      <c r="M299" s="93"/>
      <c r="N299" s="17">
        <f t="shared" si="130"/>
        <v>3886.4</v>
      </c>
      <c r="O299" s="93">
        <f>1573.9+808.6</f>
        <v>2382.5</v>
      </c>
      <c r="P299" s="17">
        <f t="shared" si="134"/>
        <v>6268.9</v>
      </c>
    </row>
    <row r="300" spans="1:16" ht="30" x14ac:dyDescent="0.3">
      <c r="A300" s="133" t="s">
        <v>109</v>
      </c>
      <c r="B300" s="16" t="s">
        <v>209</v>
      </c>
      <c r="C300" s="16" t="s">
        <v>66</v>
      </c>
      <c r="D300" s="6" t="s">
        <v>110</v>
      </c>
      <c r="E300" s="16" t="s">
        <v>64</v>
      </c>
      <c r="F300" s="93">
        <f>F301+F308</f>
        <v>1354.7</v>
      </c>
      <c r="G300" s="93">
        <f t="shared" ref="G300:H300" si="137">G301+G308</f>
        <v>0</v>
      </c>
      <c r="H300" s="93">
        <f t="shared" si="137"/>
        <v>1354.7</v>
      </c>
      <c r="I300" s="93">
        <f>I301+I308</f>
        <v>0</v>
      </c>
      <c r="J300" s="17">
        <f t="shared" si="127"/>
        <v>1354.7</v>
      </c>
      <c r="K300" s="93">
        <f>K301+K308</f>
        <v>0</v>
      </c>
      <c r="L300" s="17">
        <f t="shared" si="129"/>
        <v>1354.7</v>
      </c>
      <c r="M300" s="93">
        <f>M301+M308</f>
        <v>0</v>
      </c>
      <c r="N300" s="17">
        <f t="shared" si="130"/>
        <v>1354.7</v>
      </c>
      <c r="O300" s="93">
        <f>O301+O308</f>
        <v>0</v>
      </c>
      <c r="P300" s="17">
        <f t="shared" si="134"/>
        <v>1354.7</v>
      </c>
    </row>
    <row r="301" spans="1:16" x14ac:dyDescent="0.3">
      <c r="A301" s="133" t="s">
        <v>136</v>
      </c>
      <c r="B301" s="16" t="s">
        <v>209</v>
      </c>
      <c r="C301" s="16" t="s">
        <v>66</v>
      </c>
      <c r="D301" s="6" t="s">
        <v>126</v>
      </c>
      <c r="E301" s="16" t="s">
        <v>64</v>
      </c>
      <c r="F301" s="93">
        <f>F302+F305</f>
        <v>868.5</v>
      </c>
      <c r="G301" s="93">
        <f t="shared" ref="G301:H301" si="138">G302+G305</f>
        <v>0</v>
      </c>
      <c r="H301" s="93">
        <f t="shared" si="138"/>
        <v>868.5</v>
      </c>
      <c r="I301" s="93">
        <f>I302+I305</f>
        <v>0</v>
      </c>
      <c r="J301" s="17">
        <f t="shared" si="127"/>
        <v>868.5</v>
      </c>
      <c r="K301" s="93">
        <f>K302+K305</f>
        <v>0</v>
      </c>
      <c r="L301" s="17">
        <f t="shared" si="129"/>
        <v>868.5</v>
      </c>
      <c r="M301" s="93">
        <f>M302+M305</f>
        <v>0</v>
      </c>
      <c r="N301" s="17">
        <f t="shared" si="130"/>
        <v>868.5</v>
      </c>
      <c r="O301" s="93">
        <f>O302+O305</f>
        <v>0</v>
      </c>
      <c r="P301" s="17">
        <f t="shared" si="134"/>
        <v>868.5</v>
      </c>
    </row>
    <row r="302" spans="1:16" ht="44.25" customHeight="1" x14ac:dyDescent="0.3">
      <c r="A302" s="133" t="s">
        <v>218</v>
      </c>
      <c r="B302" s="16" t="s">
        <v>209</v>
      </c>
      <c r="C302" s="16" t="s">
        <v>66</v>
      </c>
      <c r="D302" s="6" t="s">
        <v>483</v>
      </c>
      <c r="E302" s="16" t="s">
        <v>64</v>
      </c>
      <c r="F302" s="93">
        <f>F303</f>
        <v>800</v>
      </c>
      <c r="G302" s="93">
        <f t="shared" ref="G302:H303" si="139">G303</f>
        <v>0</v>
      </c>
      <c r="H302" s="93">
        <f t="shared" si="139"/>
        <v>800</v>
      </c>
      <c r="I302" s="93">
        <f>I303</f>
        <v>0</v>
      </c>
      <c r="J302" s="17">
        <f t="shared" si="127"/>
        <v>800</v>
      </c>
      <c r="K302" s="93">
        <f>K303</f>
        <v>0</v>
      </c>
      <c r="L302" s="17">
        <f t="shared" si="129"/>
        <v>800</v>
      </c>
      <c r="M302" s="93">
        <f>M303</f>
        <v>0</v>
      </c>
      <c r="N302" s="17">
        <f t="shared" si="130"/>
        <v>800</v>
      </c>
      <c r="O302" s="93">
        <f>O303</f>
        <v>0</v>
      </c>
      <c r="P302" s="17">
        <f t="shared" si="134"/>
        <v>800</v>
      </c>
    </row>
    <row r="303" spans="1:16" x14ac:dyDescent="0.3">
      <c r="A303" s="133" t="s">
        <v>87</v>
      </c>
      <c r="B303" s="16" t="s">
        <v>209</v>
      </c>
      <c r="C303" s="16" t="s">
        <v>66</v>
      </c>
      <c r="D303" s="6" t="s">
        <v>483</v>
      </c>
      <c r="E303" s="16" t="s">
        <v>479</v>
      </c>
      <c r="F303" s="93">
        <f>F304</f>
        <v>800</v>
      </c>
      <c r="G303" s="93">
        <f t="shared" si="139"/>
        <v>0</v>
      </c>
      <c r="H303" s="93">
        <f t="shared" si="139"/>
        <v>800</v>
      </c>
      <c r="I303" s="93">
        <f>I304</f>
        <v>0</v>
      </c>
      <c r="J303" s="17">
        <f t="shared" si="127"/>
        <v>800</v>
      </c>
      <c r="K303" s="93">
        <f>K304</f>
        <v>0</v>
      </c>
      <c r="L303" s="17">
        <f t="shared" si="129"/>
        <v>800</v>
      </c>
      <c r="M303" s="93">
        <f>M304</f>
        <v>0</v>
      </c>
      <c r="N303" s="17">
        <f t="shared" si="130"/>
        <v>800</v>
      </c>
      <c r="O303" s="93">
        <f>O304</f>
        <v>0</v>
      </c>
      <c r="P303" s="17">
        <f t="shared" si="134"/>
        <v>800</v>
      </c>
    </row>
    <row r="304" spans="1:16" ht="60" x14ac:dyDescent="0.3">
      <c r="A304" s="133" t="s">
        <v>184</v>
      </c>
      <c r="B304" s="16" t="s">
        <v>209</v>
      </c>
      <c r="C304" s="16" t="s">
        <v>66</v>
      </c>
      <c r="D304" s="6" t="s">
        <v>483</v>
      </c>
      <c r="E304" s="16" t="s">
        <v>480</v>
      </c>
      <c r="F304" s="93">
        <v>800</v>
      </c>
      <c r="G304" s="5"/>
      <c r="H304" s="17">
        <f t="shared" si="132"/>
        <v>800</v>
      </c>
      <c r="I304" s="93"/>
      <c r="J304" s="17">
        <f t="shared" si="127"/>
        <v>800</v>
      </c>
      <c r="K304" s="93"/>
      <c r="L304" s="17">
        <f t="shared" si="129"/>
        <v>800</v>
      </c>
      <c r="M304" s="93"/>
      <c r="N304" s="17">
        <f t="shared" si="130"/>
        <v>800</v>
      </c>
      <c r="O304" s="93"/>
      <c r="P304" s="17">
        <f t="shared" si="134"/>
        <v>800</v>
      </c>
    </row>
    <row r="305" spans="1:16" ht="61.5" customHeight="1" x14ac:dyDescent="0.3">
      <c r="A305" s="133" t="s">
        <v>481</v>
      </c>
      <c r="B305" s="16" t="s">
        <v>209</v>
      </c>
      <c r="C305" s="16" t="s">
        <v>66</v>
      </c>
      <c r="D305" s="6" t="s">
        <v>484</v>
      </c>
      <c r="E305" s="16" t="s">
        <v>64</v>
      </c>
      <c r="F305" s="93">
        <f>F306</f>
        <v>68.5</v>
      </c>
      <c r="G305" s="93">
        <f t="shared" ref="G305:H306" si="140">G306</f>
        <v>0</v>
      </c>
      <c r="H305" s="93">
        <f t="shared" si="140"/>
        <v>68.5</v>
      </c>
      <c r="I305" s="93">
        <f>I306</f>
        <v>0</v>
      </c>
      <c r="J305" s="17">
        <f t="shared" si="127"/>
        <v>68.5</v>
      </c>
      <c r="K305" s="93">
        <f>K306</f>
        <v>0</v>
      </c>
      <c r="L305" s="17">
        <f t="shared" si="129"/>
        <v>68.5</v>
      </c>
      <c r="M305" s="93">
        <f>M306</f>
        <v>0</v>
      </c>
      <c r="N305" s="17">
        <f t="shared" si="130"/>
        <v>68.5</v>
      </c>
      <c r="O305" s="93">
        <f>O306</f>
        <v>0</v>
      </c>
      <c r="P305" s="17">
        <f t="shared" si="134"/>
        <v>68.5</v>
      </c>
    </row>
    <row r="306" spans="1:16" x14ac:dyDescent="0.3">
      <c r="A306" s="133" t="s">
        <v>87</v>
      </c>
      <c r="B306" s="16" t="s">
        <v>209</v>
      </c>
      <c r="C306" s="16" t="s">
        <v>66</v>
      </c>
      <c r="D306" s="6" t="s">
        <v>484</v>
      </c>
      <c r="E306" s="16" t="s">
        <v>479</v>
      </c>
      <c r="F306" s="93">
        <f>F307</f>
        <v>68.5</v>
      </c>
      <c r="G306" s="93">
        <f t="shared" si="140"/>
        <v>0</v>
      </c>
      <c r="H306" s="93">
        <f t="shared" si="140"/>
        <v>68.5</v>
      </c>
      <c r="I306" s="93">
        <f>I307</f>
        <v>0</v>
      </c>
      <c r="J306" s="17">
        <f t="shared" si="127"/>
        <v>68.5</v>
      </c>
      <c r="K306" s="93">
        <f>K307</f>
        <v>0</v>
      </c>
      <c r="L306" s="17">
        <f t="shared" si="129"/>
        <v>68.5</v>
      </c>
      <c r="M306" s="93">
        <f>M307</f>
        <v>0</v>
      </c>
      <c r="N306" s="17">
        <f t="shared" si="130"/>
        <v>68.5</v>
      </c>
      <c r="O306" s="93">
        <f>O307</f>
        <v>0</v>
      </c>
      <c r="P306" s="17">
        <f t="shared" si="134"/>
        <v>68.5</v>
      </c>
    </row>
    <row r="307" spans="1:16" ht="51.6" customHeight="1" x14ac:dyDescent="0.3">
      <c r="A307" s="133" t="s">
        <v>184</v>
      </c>
      <c r="B307" s="16" t="s">
        <v>209</v>
      </c>
      <c r="C307" s="16" t="s">
        <v>66</v>
      </c>
      <c r="D307" s="6" t="s">
        <v>484</v>
      </c>
      <c r="E307" s="16" t="s">
        <v>480</v>
      </c>
      <c r="F307" s="93">
        <v>68.5</v>
      </c>
      <c r="G307" s="5"/>
      <c r="H307" s="17">
        <f t="shared" si="132"/>
        <v>68.5</v>
      </c>
      <c r="I307" s="93"/>
      <c r="J307" s="17">
        <f t="shared" si="127"/>
        <v>68.5</v>
      </c>
      <c r="K307" s="93"/>
      <c r="L307" s="17">
        <f t="shared" si="129"/>
        <v>68.5</v>
      </c>
      <c r="M307" s="93"/>
      <c r="N307" s="17">
        <f t="shared" si="130"/>
        <v>68.5</v>
      </c>
      <c r="O307" s="93"/>
      <c r="P307" s="17">
        <f t="shared" si="134"/>
        <v>68.5</v>
      </c>
    </row>
    <row r="308" spans="1:16" x14ac:dyDescent="0.3">
      <c r="A308" s="133" t="s">
        <v>111</v>
      </c>
      <c r="B308" s="16" t="s">
        <v>209</v>
      </c>
      <c r="C308" s="16" t="s">
        <v>66</v>
      </c>
      <c r="D308" s="6" t="s">
        <v>482</v>
      </c>
      <c r="E308" s="16" t="s">
        <v>64</v>
      </c>
      <c r="F308" s="93">
        <f t="shared" ref="F308:O310" si="141">F309</f>
        <v>486.2</v>
      </c>
      <c r="G308" s="93">
        <f t="shared" si="141"/>
        <v>0</v>
      </c>
      <c r="H308" s="93">
        <f t="shared" si="141"/>
        <v>486.2</v>
      </c>
      <c r="I308" s="93">
        <f t="shared" si="141"/>
        <v>0</v>
      </c>
      <c r="J308" s="17">
        <f t="shared" si="127"/>
        <v>486.2</v>
      </c>
      <c r="K308" s="93">
        <f t="shared" si="141"/>
        <v>0</v>
      </c>
      <c r="L308" s="17">
        <f t="shared" si="129"/>
        <v>486.2</v>
      </c>
      <c r="M308" s="93">
        <f t="shared" si="141"/>
        <v>0</v>
      </c>
      <c r="N308" s="17">
        <f t="shared" si="130"/>
        <v>486.2</v>
      </c>
      <c r="O308" s="93">
        <f t="shared" si="141"/>
        <v>0</v>
      </c>
      <c r="P308" s="17">
        <f t="shared" si="134"/>
        <v>486.2</v>
      </c>
    </row>
    <row r="309" spans="1:16" ht="75.75" customHeight="1" x14ac:dyDescent="0.3">
      <c r="A309" s="133" t="s">
        <v>725</v>
      </c>
      <c r="B309" s="16" t="s">
        <v>209</v>
      </c>
      <c r="C309" s="16" t="s">
        <v>66</v>
      </c>
      <c r="D309" s="6" t="s">
        <v>219</v>
      </c>
      <c r="E309" s="16" t="s">
        <v>64</v>
      </c>
      <c r="F309" s="93">
        <f t="shared" si="141"/>
        <v>486.2</v>
      </c>
      <c r="G309" s="93">
        <f t="shared" si="141"/>
        <v>0</v>
      </c>
      <c r="H309" s="93">
        <f t="shared" si="141"/>
        <v>486.2</v>
      </c>
      <c r="I309" s="93">
        <f t="shared" si="141"/>
        <v>0</v>
      </c>
      <c r="J309" s="17">
        <f t="shared" si="127"/>
        <v>486.2</v>
      </c>
      <c r="K309" s="93">
        <f t="shared" si="141"/>
        <v>0</v>
      </c>
      <c r="L309" s="17">
        <f t="shared" si="129"/>
        <v>486.2</v>
      </c>
      <c r="M309" s="93">
        <f t="shared" si="141"/>
        <v>0</v>
      </c>
      <c r="N309" s="17">
        <f t="shared" si="130"/>
        <v>486.2</v>
      </c>
      <c r="O309" s="93">
        <f t="shared" si="141"/>
        <v>0</v>
      </c>
      <c r="P309" s="17">
        <f t="shared" si="134"/>
        <v>486.2</v>
      </c>
    </row>
    <row r="310" spans="1:16" ht="30" x14ac:dyDescent="0.3">
      <c r="A310" s="133" t="s">
        <v>85</v>
      </c>
      <c r="B310" s="16" t="s">
        <v>209</v>
      </c>
      <c r="C310" s="16" t="s">
        <v>66</v>
      </c>
      <c r="D310" s="6" t="s">
        <v>219</v>
      </c>
      <c r="E310" s="16">
        <v>200</v>
      </c>
      <c r="F310" s="93">
        <f t="shared" si="141"/>
        <v>486.2</v>
      </c>
      <c r="G310" s="93">
        <f t="shared" si="141"/>
        <v>0</v>
      </c>
      <c r="H310" s="93">
        <f t="shared" si="141"/>
        <v>486.2</v>
      </c>
      <c r="I310" s="93">
        <f t="shared" si="141"/>
        <v>0</v>
      </c>
      <c r="J310" s="17">
        <f t="shared" si="127"/>
        <v>486.2</v>
      </c>
      <c r="K310" s="93">
        <f t="shared" si="141"/>
        <v>0</v>
      </c>
      <c r="L310" s="17">
        <f t="shared" si="129"/>
        <v>486.2</v>
      </c>
      <c r="M310" s="93">
        <f t="shared" si="141"/>
        <v>0</v>
      </c>
      <c r="N310" s="17">
        <f t="shared" si="130"/>
        <v>486.2</v>
      </c>
      <c r="O310" s="93">
        <f t="shared" si="141"/>
        <v>0</v>
      </c>
      <c r="P310" s="17">
        <f t="shared" si="134"/>
        <v>486.2</v>
      </c>
    </row>
    <row r="311" spans="1:16" ht="30" customHeight="1" x14ac:dyDescent="0.3">
      <c r="A311" s="133" t="s">
        <v>86</v>
      </c>
      <c r="B311" s="16" t="s">
        <v>209</v>
      </c>
      <c r="C311" s="16" t="s">
        <v>66</v>
      </c>
      <c r="D311" s="6" t="s">
        <v>219</v>
      </c>
      <c r="E311" s="16">
        <v>240</v>
      </c>
      <c r="F311" s="93">
        <v>486.2</v>
      </c>
      <c r="G311" s="5"/>
      <c r="H311" s="17">
        <f t="shared" si="132"/>
        <v>486.2</v>
      </c>
      <c r="I311" s="93"/>
      <c r="J311" s="17">
        <f t="shared" si="127"/>
        <v>486.2</v>
      </c>
      <c r="K311" s="93"/>
      <c r="L311" s="17">
        <f t="shared" si="129"/>
        <v>486.2</v>
      </c>
      <c r="M311" s="93"/>
      <c r="N311" s="17">
        <f t="shared" si="130"/>
        <v>486.2</v>
      </c>
      <c r="O311" s="93"/>
      <c r="P311" s="17">
        <f t="shared" si="134"/>
        <v>486.2</v>
      </c>
    </row>
    <row r="312" spans="1:16" ht="15" customHeight="1" x14ac:dyDescent="0.3">
      <c r="A312" s="133" t="s">
        <v>788</v>
      </c>
      <c r="B312" s="16" t="s">
        <v>209</v>
      </c>
      <c r="C312" s="16" t="s">
        <v>78</v>
      </c>
      <c r="D312" s="6" t="s">
        <v>63</v>
      </c>
      <c r="E312" s="16" t="s">
        <v>64</v>
      </c>
      <c r="F312" s="87">
        <f>F313</f>
        <v>12903.3</v>
      </c>
      <c r="G312" s="87">
        <f t="shared" ref="G312:H313" si="142">G313</f>
        <v>0</v>
      </c>
      <c r="H312" s="87">
        <f t="shared" si="142"/>
        <v>12903.3</v>
      </c>
      <c r="I312" s="87">
        <f>I313+I321</f>
        <v>2811.4</v>
      </c>
      <c r="J312" s="17">
        <f>H312+I312</f>
        <v>15714.699999999999</v>
      </c>
      <c r="K312" s="87">
        <f>K313+K321</f>
        <v>-63.3</v>
      </c>
      <c r="L312" s="17">
        <f>J312+K312</f>
        <v>15651.4</v>
      </c>
      <c r="M312" s="87">
        <f>M313+M321</f>
        <v>0</v>
      </c>
      <c r="N312" s="17">
        <f>L312+M312</f>
        <v>15651.4</v>
      </c>
      <c r="O312" s="87">
        <f>O313+O321</f>
        <v>0</v>
      </c>
      <c r="P312" s="17">
        <f>N312+O312</f>
        <v>15651.4</v>
      </c>
    </row>
    <row r="313" spans="1:16" ht="30.6" customHeight="1" x14ac:dyDescent="0.3">
      <c r="A313" s="133" t="s">
        <v>905</v>
      </c>
      <c r="B313" s="16" t="s">
        <v>209</v>
      </c>
      <c r="C313" s="16" t="s">
        <v>78</v>
      </c>
      <c r="D313" s="6" t="s">
        <v>791</v>
      </c>
      <c r="E313" s="16" t="s">
        <v>64</v>
      </c>
      <c r="F313" s="87">
        <f>F314</f>
        <v>12903.3</v>
      </c>
      <c r="G313" s="87">
        <f t="shared" si="142"/>
        <v>0</v>
      </c>
      <c r="H313" s="87">
        <f t="shared" si="142"/>
        <v>12903.3</v>
      </c>
      <c r="I313" s="87">
        <f>I314</f>
        <v>0</v>
      </c>
      <c r="J313" s="17">
        <f t="shared" si="127"/>
        <v>12903.3</v>
      </c>
      <c r="K313" s="87">
        <f>K314</f>
        <v>-63.3</v>
      </c>
      <c r="L313" s="17">
        <f t="shared" ref="L313:L335" si="143">J313+K313</f>
        <v>12840</v>
      </c>
      <c r="M313" s="87">
        <f>M314</f>
        <v>0</v>
      </c>
      <c r="N313" s="17">
        <f t="shared" ref="N313:N335" si="144">L313+M313</f>
        <v>12840</v>
      </c>
      <c r="O313" s="87">
        <f>O314</f>
        <v>0</v>
      </c>
      <c r="P313" s="17">
        <f t="shared" ref="P313:P335" si="145">N313+O313</f>
        <v>12840</v>
      </c>
    </row>
    <row r="314" spans="1:16" ht="73.900000000000006" customHeight="1" x14ac:dyDescent="0.3">
      <c r="A314" s="133" t="s">
        <v>891</v>
      </c>
      <c r="B314" s="16" t="s">
        <v>209</v>
      </c>
      <c r="C314" s="16" t="s">
        <v>78</v>
      </c>
      <c r="D314" s="6" t="s">
        <v>793</v>
      </c>
      <c r="E314" s="16" t="s">
        <v>64</v>
      </c>
      <c r="F314" s="87">
        <f>F315+F318</f>
        <v>12903.3</v>
      </c>
      <c r="G314" s="87">
        <f t="shared" ref="G314:H314" si="146">G315+G318</f>
        <v>0</v>
      </c>
      <c r="H314" s="87">
        <f t="shared" si="146"/>
        <v>12903.3</v>
      </c>
      <c r="I314" s="87">
        <f>I315+I318</f>
        <v>0</v>
      </c>
      <c r="J314" s="17">
        <f t="shared" si="127"/>
        <v>12903.3</v>
      </c>
      <c r="K314" s="87">
        <f>K315+K318</f>
        <v>-63.3</v>
      </c>
      <c r="L314" s="17">
        <f t="shared" si="143"/>
        <v>12840</v>
      </c>
      <c r="M314" s="87">
        <f>M315+M318</f>
        <v>0</v>
      </c>
      <c r="N314" s="17">
        <f t="shared" si="144"/>
        <v>12840</v>
      </c>
      <c r="O314" s="87">
        <f>O315+O318</f>
        <v>0</v>
      </c>
      <c r="P314" s="17">
        <f t="shared" si="145"/>
        <v>12840</v>
      </c>
    </row>
    <row r="315" spans="1:16" ht="46.5" customHeight="1" x14ac:dyDescent="0.3">
      <c r="A315" s="133" t="s">
        <v>794</v>
      </c>
      <c r="B315" s="16" t="s">
        <v>209</v>
      </c>
      <c r="C315" s="16" t="s">
        <v>78</v>
      </c>
      <c r="D315" s="6" t="s">
        <v>795</v>
      </c>
      <c r="E315" s="16" t="s">
        <v>64</v>
      </c>
      <c r="F315" s="87">
        <f>F316</f>
        <v>12000</v>
      </c>
      <c r="G315" s="87">
        <f t="shared" ref="G315:H316" si="147">G316</f>
        <v>0</v>
      </c>
      <c r="H315" s="87">
        <f t="shared" si="147"/>
        <v>12000</v>
      </c>
      <c r="I315" s="87">
        <f>I316</f>
        <v>0</v>
      </c>
      <c r="J315" s="17">
        <f t="shared" si="127"/>
        <v>12000</v>
      </c>
      <c r="K315" s="87">
        <f>K316</f>
        <v>0</v>
      </c>
      <c r="L315" s="17">
        <f t="shared" si="143"/>
        <v>12000</v>
      </c>
      <c r="M315" s="87">
        <f>M316</f>
        <v>0</v>
      </c>
      <c r="N315" s="17">
        <f t="shared" si="144"/>
        <v>12000</v>
      </c>
      <c r="O315" s="87">
        <f>O316</f>
        <v>0</v>
      </c>
      <c r="P315" s="17">
        <f t="shared" si="145"/>
        <v>12000</v>
      </c>
    </row>
    <row r="316" spans="1:16" ht="17.45" customHeight="1" x14ac:dyDescent="0.3">
      <c r="A316" s="133" t="s">
        <v>136</v>
      </c>
      <c r="B316" s="16" t="s">
        <v>209</v>
      </c>
      <c r="C316" s="16" t="s">
        <v>78</v>
      </c>
      <c r="D316" s="6" t="s">
        <v>795</v>
      </c>
      <c r="E316" s="16">
        <v>500</v>
      </c>
      <c r="F316" s="87">
        <f>F317</f>
        <v>12000</v>
      </c>
      <c r="G316" s="87">
        <f t="shared" si="147"/>
        <v>0</v>
      </c>
      <c r="H316" s="87">
        <f t="shared" si="147"/>
        <v>12000</v>
      </c>
      <c r="I316" s="87">
        <f>I317</f>
        <v>0</v>
      </c>
      <c r="J316" s="17">
        <f t="shared" si="127"/>
        <v>12000</v>
      </c>
      <c r="K316" s="87">
        <f>K317</f>
        <v>0</v>
      </c>
      <c r="L316" s="17">
        <f t="shared" si="143"/>
        <v>12000</v>
      </c>
      <c r="M316" s="87">
        <f>M317</f>
        <v>0</v>
      </c>
      <c r="N316" s="17">
        <f t="shared" si="144"/>
        <v>12000</v>
      </c>
      <c r="O316" s="87">
        <f>O317</f>
        <v>0</v>
      </c>
      <c r="P316" s="17">
        <f t="shared" si="145"/>
        <v>12000</v>
      </c>
    </row>
    <row r="317" spans="1:16" ht="18.600000000000001" customHeight="1" x14ac:dyDescent="0.3">
      <c r="A317" s="133" t="s">
        <v>54</v>
      </c>
      <c r="B317" s="16" t="s">
        <v>209</v>
      </c>
      <c r="C317" s="16" t="s">
        <v>78</v>
      </c>
      <c r="D317" s="6" t="s">
        <v>795</v>
      </c>
      <c r="E317" s="16">
        <v>540</v>
      </c>
      <c r="F317" s="87">
        <v>12000</v>
      </c>
      <c r="G317" s="5"/>
      <c r="H317" s="17">
        <f t="shared" si="132"/>
        <v>12000</v>
      </c>
      <c r="I317" s="87"/>
      <c r="J317" s="17">
        <f t="shared" si="127"/>
        <v>12000</v>
      </c>
      <c r="K317" s="87"/>
      <c r="L317" s="17">
        <f t="shared" si="143"/>
        <v>12000</v>
      </c>
      <c r="M317" s="87"/>
      <c r="N317" s="17">
        <f t="shared" si="144"/>
        <v>12000</v>
      </c>
      <c r="O317" s="87"/>
      <c r="P317" s="17">
        <f t="shared" si="145"/>
        <v>12000</v>
      </c>
    </row>
    <row r="318" spans="1:16" ht="30.6" customHeight="1" x14ac:dyDescent="0.3">
      <c r="A318" s="12" t="s">
        <v>796</v>
      </c>
      <c r="B318" s="16" t="s">
        <v>209</v>
      </c>
      <c r="C318" s="16" t="s">
        <v>78</v>
      </c>
      <c r="D318" s="6" t="s">
        <v>797</v>
      </c>
      <c r="E318" s="16" t="s">
        <v>64</v>
      </c>
      <c r="F318" s="87">
        <f>F319</f>
        <v>903.3</v>
      </c>
      <c r="G318" s="87">
        <f t="shared" ref="G318:H319" si="148">G319</f>
        <v>0</v>
      </c>
      <c r="H318" s="87">
        <f t="shared" si="148"/>
        <v>903.3</v>
      </c>
      <c r="I318" s="87">
        <f>I319</f>
        <v>0</v>
      </c>
      <c r="J318" s="17">
        <f t="shared" si="127"/>
        <v>903.3</v>
      </c>
      <c r="K318" s="87">
        <f>K319</f>
        <v>-63.3</v>
      </c>
      <c r="L318" s="17">
        <f t="shared" si="143"/>
        <v>840</v>
      </c>
      <c r="M318" s="87">
        <f>M319</f>
        <v>0</v>
      </c>
      <c r="N318" s="17">
        <f t="shared" si="144"/>
        <v>840</v>
      </c>
      <c r="O318" s="87">
        <f>O319</f>
        <v>0</v>
      </c>
      <c r="P318" s="17">
        <f t="shared" si="145"/>
        <v>840</v>
      </c>
    </row>
    <row r="319" spans="1:16" ht="16.149999999999999" customHeight="1" x14ac:dyDescent="0.3">
      <c r="A319" s="133" t="s">
        <v>136</v>
      </c>
      <c r="B319" s="16" t="s">
        <v>209</v>
      </c>
      <c r="C319" s="16" t="s">
        <v>78</v>
      </c>
      <c r="D319" s="6" t="s">
        <v>797</v>
      </c>
      <c r="E319" s="16">
        <v>500</v>
      </c>
      <c r="F319" s="87">
        <f>F320</f>
        <v>903.3</v>
      </c>
      <c r="G319" s="87">
        <f t="shared" si="148"/>
        <v>0</v>
      </c>
      <c r="H319" s="87">
        <f t="shared" si="148"/>
        <v>903.3</v>
      </c>
      <c r="I319" s="87">
        <f>I320</f>
        <v>0</v>
      </c>
      <c r="J319" s="17">
        <f t="shared" si="127"/>
        <v>903.3</v>
      </c>
      <c r="K319" s="87">
        <f>K320</f>
        <v>-63.3</v>
      </c>
      <c r="L319" s="17">
        <f t="shared" si="143"/>
        <v>840</v>
      </c>
      <c r="M319" s="87">
        <f>M320</f>
        <v>0</v>
      </c>
      <c r="N319" s="17">
        <f t="shared" si="144"/>
        <v>840</v>
      </c>
      <c r="O319" s="87">
        <f>O320</f>
        <v>0</v>
      </c>
      <c r="P319" s="17">
        <f t="shared" si="145"/>
        <v>840</v>
      </c>
    </row>
    <row r="320" spans="1:16" ht="20.25" customHeight="1" x14ac:dyDescent="0.3">
      <c r="A320" s="133" t="s">
        <v>54</v>
      </c>
      <c r="B320" s="16" t="s">
        <v>209</v>
      </c>
      <c r="C320" s="16" t="s">
        <v>78</v>
      </c>
      <c r="D320" s="6" t="s">
        <v>797</v>
      </c>
      <c r="E320" s="16">
        <v>540</v>
      </c>
      <c r="F320" s="87">
        <v>903.3</v>
      </c>
      <c r="G320" s="5"/>
      <c r="H320" s="17">
        <f t="shared" si="132"/>
        <v>903.3</v>
      </c>
      <c r="I320" s="87"/>
      <c r="J320" s="17">
        <f t="shared" si="127"/>
        <v>903.3</v>
      </c>
      <c r="K320" s="87">
        <v>-63.3</v>
      </c>
      <c r="L320" s="17">
        <f t="shared" si="143"/>
        <v>840</v>
      </c>
      <c r="M320" s="87"/>
      <c r="N320" s="17">
        <f t="shared" si="144"/>
        <v>840</v>
      </c>
      <c r="O320" s="87"/>
      <c r="P320" s="17">
        <f t="shared" si="145"/>
        <v>840</v>
      </c>
    </row>
    <row r="321" spans="1:16" ht="30" x14ac:dyDescent="0.3">
      <c r="A321" s="9" t="s">
        <v>936</v>
      </c>
      <c r="B321" s="53" t="s">
        <v>209</v>
      </c>
      <c r="C321" s="53" t="s">
        <v>78</v>
      </c>
      <c r="D321" s="48" t="s">
        <v>933</v>
      </c>
      <c r="E321" s="53" t="s">
        <v>64</v>
      </c>
      <c r="F321" s="50"/>
      <c r="G321" s="5"/>
      <c r="H321" s="17"/>
      <c r="I321" s="50">
        <f>I322</f>
        <v>2811.4</v>
      </c>
      <c r="J321" s="17">
        <f t="shared" si="127"/>
        <v>2811.4</v>
      </c>
      <c r="K321" s="50">
        <f>K322</f>
        <v>0</v>
      </c>
      <c r="L321" s="17">
        <f t="shared" si="143"/>
        <v>2811.4</v>
      </c>
      <c r="M321" s="50">
        <f>M322</f>
        <v>0</v>
      </c>
      <c r="N321" s="17">
        <f t="shared" si="144"/>
        <v>2811.4</v>
      </c>
      <c r="O321" s="50">
        <f>O322</f>
        <v>0</v>
      </c>
      <c r="P321" s="17">
        <f t="shared" si="145"/>
        <v>2811.4</v>
      </c>
    </row>
    <row r="322" spans="1:16" ht="45" x14ac:dyDescent="0.3">
      <c r="A322" s="9" t="s">
        <v>937</v>
      </c>
      <c r="B322" s="53" t="s">
        <v>209</v>
      </c>
      <c r="C322" s="53" t="s">
        <v>78</v>
      </c>
      <c r="D322" s="48" t="s">
        <v>934</v>
      </c>
      <c r="E322" s="53" t="s">
        <v>64</v>
      </c>
      <c r="F322" s="50"/>
      <c r="G322" s="5"/>
      <c r="H322" s="17"/>
      <c r="I322" s="50">
        <f>I323</f>
        <v>2811.4</v>
      </c>
      <c r="J322" s="17">
        <f t="shared" si="127"/>
        <v>2811.4</v>
      </c>
      <c r="K322" s="50">
        <f>K323</f>
        <v>0</v>
      </c>
      <c r="L322" s="17">
        <f t="shared" si="143"/>
        <v>2811.4</v>
      </c>
      <c r="M322" s="50">
        <f>M323</f>
        <v>0</v>
      </c>
      <c r="N322" s="17">
        <f t="shared" si="144"/>
        <v>2811.4</v>
      </c>
      <c r="O322" s="50">
        <f>O323</f>
        <v>0</v>
      </c>
      <c r="P322" s="17">
        <f t="shared" si="145"/>
        <v>2811.4</v>
      </c>
    </row>
    <row r="323" spans="1:16" ht="60" x14ac:dyDescent="0.3">
      <c r="A323" s="9" t="s">
        <v>938</v>
      </c>
      <c r="B323" s="53" t="s">
        <v>209</v>
      </c>
      <c r="C323" s="53" t="s">
        <v>78</v>
      </c>
      <c r="D323" s="48" t="s">
        <v>935</v>
      </c>
      <c r="E323" s="53" t="s">
        <v>64</v>
      </c>
      <c r="F323" s="50"/>
      <c r="G323" s="5"/>
      <c r="H323" s="17"/>
      <c r="I323" s="50">
        <f>I324</f>
        <v>2811.4</v>
      </c>
      <c r="J323" s="17">
        <f t="shared" si="127"/>
        <v>2811.4</v>
      </c>
      <c r="K323" s="50">
        <f>K324</f>
        <v>0</v>
      </c>
      <c r="L323" s="17">
        <f t="shared" si="143"/>
        <v>2811.4</v>
      </c>
      <c r="M323" s="50">
        <f>M324</f>
        <v>0</v>
      </c>
      <c r="N323" s="17">
        <f t="shared" si="144"/>
        <v>2811.4</v>
      </c>
      <c r="O323" s="50">
        <f>O324</f>
        <v>0</v>
      </c>
      <c r="P323" s="17">
        <f t="shared" si="145"/>
        <v>2811.4</v>
      </c>
    </row>
    <row r="324" spans="1:16" ht="30" x14ac:dyDescent="0.3">
      <c r="A324" s="9" t="s">
        <v>85</v>
      </c>
      <c r="B324" s="53" t="s">
        <v>209</v>
      </c>
      <c r="C324" s="53" t="s">
        <v>78</v>
      </c>
      <c r="D324" s="48" t="s">
        <v>935</v>
      </c>
      <c r="E324" s="53" t="s">
        <v>475</v>
      </c>
      <c r="F324" s="50"/>
      <c r="G324" s="5"/>
      <c r="H324" s="17"/>
      <c r="I324" s="50">
        <f>I325</f>
        <v>2811.4</v>
      </c>
      <c r="J324" s="17">
        <f t="shared" si="127"/>
        <v>2811.4</v>
      </c>
      <c r="K324" s="50">
        <f>K325</f>
        <v>0</v>
      </c>
      <c r="L324" s="17">
        <f t="shared" si="143"/>
        <v>2811.4</v>
      </c>
      <c r="M324" s="50">
        <f>M325</f>
        <v>0</v>
      </c>
      <c r="N324" s="17">
        <f t="shared" si="144"/>
        <v>2811.4</v>
      </c>
      <c r="O324" s="50">
        <f>O325</f>
        <v>0</v>
      </c>
      <c r="P324" s="17">
        <f t="shared" si="145"/>
        <v>2811.4</v>
      </c>
    </row>
    <row r="325" spans="1:16" ht="30" x14ac:dyDescent="0.3">
      <c r="A325" s="9" t="s">
        <v>86</v>
      </c>
      <c r="B325" s="53" t="s">
        <v>209</v>
      </c>
      <c r="C325" s="53" t="s">
        <v>78</v>
      </c>
      <c r="D325" s="48" t="s">
        <v>935</v>
      </c>
      <c r="E325" s="53" t="s">
        <v>471</v>
      </c>
      <c r="F325" s="50"/>
      <c r="G325" s="5"/>
      <c r="H325" s="17"/>
      <c r="I325" s="50">
        <v>2811.4</v>
      </c>
      <c r="J325" s="17">
        <f t="shared" si="127"/>
        <v>2811.4</v>
      </c>
      <c r="K325" s="50"/>
      <c r="L325" s="17">
        <f t="shared" si="143"/>
        <v>2811.4</v>
      </c>
      <c r="M325" s="50"/>
      <c r="N325" s="17">
        <f t="shared" si="144"/>
        <v>2811.4</v>
      </c>
      <c r="O325" s="50"/>
      <c r="P325" s="17">
        <f t="shared" si="145"/>
        <v>2811.4</v>
      </c>
    </row>
    <row r="326" spans="1:16" ht="30" x14ac:dyDescent="0.3">
      <c r="A326" s="9" t="s">
        <v>927</v>
      </c>
      <c r="B326" s="53" t="s">
        <v>209</v>
      </c>
      <c r="C326" s="53" t="s">
        <v>209</v>
      </c>
      <c r="D326" s="53" t="s">
        <v>63</v>
      </c>
      <c r="E326" s="53" t="s">
        <v>570</v>
      </c>
      <c r="F326" s="50">
        <f>F327</f>
        <v>0</v>
      </c>
      <c r="G326" s="50">
        <f t="shared" ref="G326:H328" si="149">G327</f>
        <v>1689.6</v>
      </c>
      <c r="H326" s="50">
        <f>H327</f>
        <v>1689.6</v>
      </c>
      <c r="I326" s="50">
        <f>I327+I332</f>
        <v>10000</v>
      </c>
      <c r="J326" s="17">
        <f t="shared" si="127"/>
        <v>11689.6</v>
      </c>
      <c r="K326" s="50">
        <f>K327+K332</f>
        <v>2771.4</v>
      </c>
      <c r="L326" s="17">
        <f t="shared" si="143"/>
        <v>14461</v>
      </c>
      <c r="M326" s="50">
        <f>M327+M332</f>
        <v>0</v>
      </c>
      <c r="N326" s="17">
        <f t="shared" si="144"/>
        <v>14461</v>
      </c>
      <c r="O326" s="50">
        <f>O327+O332</f>
        <v>0</v>
      </c>
      <c r="P326" s="17">
        <f t="shared" si="145"/>
        <v>14461</v>
      </c>
    </row>
    <row r="327" spans="1:16" ht="16.149999999999999" customHeight="1" x14ac:dyDescent="0.3">
      <c r="A327" s="9" t="s">
        <v>376</v>
      </c>
      <c r="B327" s="53" t="s">
        <v>209</v>
      </c>
      <c r="C327" s="53" t="s">
        <v>209</v>
      </c>
      <c r="D327" s="48" t="s">
        <v>110</v>
      </c>
      <c r="E327" s="53" t="s">
        <v>64</v>
      </c>
      <c r="F327" s="50">
        <f>F328</f>
        <v>0</v>
      </c>
      <c r="G327" s="50">
        <f t="shared" si="149"/>
        <v>1689.6</v>
      </c>
      <c r="H327" s="50">
        <f>H328</f>
        <v>1689.6</v>
      </c>
      <c r="I327" s="50">
        <f>I328</f>
        <v>0</v>
      </c>
      <c r="J327" s="17">
        <f t="shared" si="127"/>
        <v>1689.6</v>
      </c>
      <c r="K327" s="50">
        <f>K328</f>
        <v>0</v>
      </c>
      <c r="L327" s="17">
        <f t="shared" si="143"/>
        <v>1689.6</v>
      </c>
      <c r="M327" s="50">
        <f>M328</f>
        <v>0</v>
      </c>
      <c r="N327" s="17">
        <f t="shared" si="144"/>
        <v>1689.6</v>
      </c>
      <c r="O327" s="50">
        <f>O328</f>
        <v>0</v>
      </c>
      <c r="P327" s="17">
        <f t="shared" si="145"/>
        <v>1689.6</v>
      </c>
    </row>
    <row r="328" spans="1:16" ht="15.6" customHeight="1" x14ac:dyDescent="0.3">
      <c r="A328" s="9" t="s">
        <v>111</v>
      </c>
      <c r="B328" s="53" t="s">
        <v>209</v>
      </c>
      <c r="C328" s="53" t="s">
        <v>209</v>
      </c>
      <c r="D328" s="48" t="s">
        <v>112</v>
      </c>
      <c r="E328" s="53" t="s">
        <v>64</v>
      </c>
      <c r="F328" s="50">
        <f>F329</f>
        <v>0</v>
      </c>
      <c r="G328" s="50">
        <f t="shared" si="149"/>
        <v>1689.6</v>
      </c>
      <c r="H328" s="50">
        <f t="shared" si="149"/>
        <v>1689.6</v>
      </c>
      <c r="I328" s="50">
        <f>I329</f>
        <v>0</v>
      </c>
      <c r="J328" s="17">
        <f t="shared" si="127"/>
        <v>1689.6</v>
      </c>
      <c r="K328" s="50">
        <f>K329</f>
        <v>0</v>
      </c>
      <c r="L328" s="17">
        <f t="shared" si="143"/>
        <v>1689.6</v>
      </c>
      <c r="M328" s="50">
        <f>M329</f>
        <v>0</v>
      </c>
      <c r="N328" s="17">
        <f t="shared" si="144"/>
        <v>1689.6</v>
      </c>
      <c r="O328" s="50">
        <f>O329</f>
        <v>0</v>
      </c>
      <c r="P328" s="17">
        <f t="shared" si="145"/>
        <v>1689.6</v>
      </c>
    </row>
    <row r="329" spans="1:16" ht="60" x14ac:dyDescent="0.3">
      <c r="A329" s="9" t="s">
        <v>928</v>
      </c>
      <c r="B329" s="53" t="s">
        <v>209</v>
      </c>
      <c r="C329" s="53" t="s">
        <v>209</v>
      </c>
      <c r="D329" s="48" t="s">
        <v>926</v>
      </c>
      <c r="E329" s="53" t="s">
        <v>64</v>
      </c>
      <c r="F329" s="50">
        <f>F330</f>
        <v>0</v>
      </c>
      <c r="G329" s="50">
        <f>G330</f>
        <v>1689.6</v>
      </c>
      <c r="H329" s="50">
        <f>H330</f>
        <v>1689.6</v>
      </c>
      <c r="I329" s="50">
        <f>I330</f>
        <v>0</v>
      </c>
      <c r="J329" s="17">
        <f t="shared" si="127"/>
        <v>1689.6</v>
      </c>
      <c r="K329" s="50">
        <f>K330</f>
        <v>0</v>
      </c>
      <c r="L329" s="17">
        <f t="shared" si="143"/>
        <v>1689.6</v>
      </c>
      <c r="M329" s="50">
        <f>M330</f>
        <v>0</v>
      </c>
      <c r="N329" s="17">
        <f t="shared" si="144"/>
        <v>1689.6</v>
      </c>
      <c r="O329" s="50">
        <f>O330</f>
        <v>0</v>
      </c>
      <c r="P329" s="17">
        <f t="shared" si="145"/>
        <v>1689.6</v>
      </c>
    </row>
    <row r="330" spans="1:16" ht="30" x14ac:dyDescent="0.3">
      <c r="A330" s="9" t="s">
        <v>560</v>
      </c>
      <c r="B330" s="53" t="s">
        <v>209</v>
      </c>
      <c r="C330" s="53" t="s">
        <v>209</v>
      </c>
      <c r="D330" s="48" t="s">
        <v>926</v>
      </c>
      <c r="E330" s="53" t="s">
        <v>475</v>
      </c>
      <c r="F330" s="50">
        <f>F331</f>
        <v>0</v>
      </c>
      <c r="G330" s="50">
        <f>G331</f>
        <v>1689.6</v>
      </c>
      <c r="H330" s="50">
        <f>H331</f>
        <v>1689.6</v>
      </c>
      <c r="I330" s="50">
        <f>I331</f>
        <v>0</v>
      </c>
      <c r="J330" s="17">
        <f t="shared" si="127"/>
        <v>1689.6</v>
      </c>
      <c r="K330" s="50">
        <f>K331</f>
        <v>0</v>
      </c>
      <c r="L330" s="17">
        <f t="shared" si="143"/>
        <v>1689.6</v>
      </c>
      <c r="M330" s="50">
        <f>M331</f>
        <v>0</v>
      </c>
      <c r="N330" s="17">
        <f t="shared" si="144"/>
        <v>1689.6</v>
      </c>
      <c r="O330" s="50">
        <f>O331</f>
        <v>0</v>
      </c>
      <c r="P330" s="17">
        <f t="shared" si="145"/>
        <v>1689.6</v>
      </c>
    </row>
    <row r="331" spans="1:16" ht="29.25" customHeight="1" x14ac:dyDescent="0.3">
      <c r="A331" s="9" t="s">
        <v>86</v>
      </c>
      <c r="B331" s="53" t="s">
        <v>209</v>
      </c>
      <c r="C331" s="53" t="s">
        <v>209</v>
      </c>
      <c r="D331" s="48" t="s">
        <v>926</v>
      </c>
      <c r="E331" s="53" t="s">
        <v>471</v>
      </c>
      <c r="F331" s="50">
        <v>0</v>
      </c>
      <c r="G331" s="17">
        <v>1689.6</v>
      </c>
      <c r="H331" s="17">
        <f>F331+G331</f>
        <v>1689.6</v>
      </c>
      <c r="I331" s="50"/>
      <c r="J331" s="17">
        <f t="shared" si="127"/>
        <v>1689.6</v>
      </c>
      <c r="K331" s="50"/>
      <c r="L331" s="17">
        <f t="shared" si="143"/>
        <v>1689.6</v>
      </c>
      <c r="M331" s="50"/>
      <c r="N331" s="17">
        <f t="shared" si="144"/>
        <v>1689.6</v>
      </c>
      <c r="O331" s="50"/>
      <c r="P331" s="17">
        <f t="shared" si="145"/>
        <v>1689.6</v>
      </c>
    </row>
    <row r="332" spans="1:16" ht="29.25" customHeight="1" x14ac:dyDescent="0.3">
      <c r="A332" s="133" t="s">
        <v>905</v>
      </c>
      <c r="B332" s="53" t="s">
        <v>209</v>
      </c>
      <c r="C332" s="53" t="s">
        <v>209</v>
      </c>
      <c r="D332" s="48" t="s">
        <v>791</v>
      </c>
      <c r="E332" s="53" t="s">
        <v>64</v>
      </c>
      <c r="F332" s="50"/>
      <c r="G332" s="5"/>
      <c r="H332" s="17"/>
      <c r="I332" s="50">
        <f>I333</f>
        <v>10000</v>
      </c>
      <c r="J332" s="17">
        <f t="shared" si="127"/>
        <v>10000</v>
      </c>
      <c r="K332" s="50">
        <f>K333</f>
        <v>2771.4</v>
      </c>
      <c r="L332" s="17">
        <f t="shared" si="143"/>
        <v>12771.4</v>
      </c>
      <c r="M332" s="50">
        <f>M333</f>
        <v>0</v>
      </c>
      <c r="N332" s="17">
        <f t="shared" si="144"/>
        <v>12771.4</v>
      </c>
      <c r="O332" s="50">
        <f>O333</f>
        <v>0</v>
      </c>
      <c r="P332" s="17">
        <f t="shared" si="145"/>
        <v>12771.4</v>
      </c>
    </row>
    <row r="333" spans="1:16" ht="29.25" customHeight="1" x14ac:dyDescent="0.3">
      <c r="A333" s="9" t="s">
        <v>942</v>
      </c>
      <c r="B333" s="53" t="s">
        <v>209</v>
      </c>
      <c r="C333" s="53" t="s">
        <v>209</v>
      </c>
      <c r="D333" s="48" t="s">
        <v>940</v>
      </c>
      <c r="E333" s="53" t="s">
        <v>64</v>
      </c>
      <c r="F333" s="50"/>
      <c r="G333" s="5"/>
      <c r="H333" s="17"/>
      <c r="I333" s="50">
        <f>I334</f>
        <v>10000</v>
      </c>
      <c r="J333" s="17">
        <f t="shared" si="127"/>
        <v>10000</v>
      </c>
      <c r="K333" s="50">
        <f>K334</f>
        <v>2771.4</v>
      </c>
      <c r="L333" s="17">
        <f t="shared" si="143"/>
        <v>12771.4</v>
      </c>
      <c r="M333" s="50">
        <f>M334</f>
        <v>0</v>
      </c>
      <c r="N333" s="17">
        <f t="shared" si="144"/>
        <v>12771.4</v>
      </c>
      <c r="O333" s="50">
        <f>O334</f>
        <v>0</v>
      </c>
      <c r="P333" s="17">
        <f t="shared" si="145"/>
        <v>12771.4</v>
      </c>
    </row>
    <row r="334" spans="1:16" ht="29.25" customHeight="1" x14ac:dyDescent="0.3">
      <c r="A334" s="9" t="s">
        <v>943</v>
      </c>
      <c r="B334" s="53" t="s">
        <v>209</v>
      </c>
      <c r="C334" s="53" t="s">
        <v>209</v>
      </c>
      <c r="D334" s="48" t="s">
        <v>941</v>
      </c>
      <c r="E334" s="53" t="s">
        <v>64</v>
      </c>
      <c r="F334" s="50"/>
      <c r="G334" s="5"/>
      <c r="H334" s="17"/>
      <c r="I334" s="50">
        <f>I335</f>
        <v>10000</v>
      </c>
      <c r="J334" s="17">
        <f t="shared" si="127"/>
        <v>10000</v>
      </c>
      <c r="K334" s="50">
        <f>K335</f>
        <v>2771.4</v>
      </c>
      <c r="L334" s="17">
        <f t="shared" si="143"/>
        <v>12771.4</v>
      </c>
      <c r="M334" s="50">
        <f>M335</f>
        <v>0</v>
      </c>
      <c r="N334" s="17">
        <f t="shared" si="144"/>
        <v>12771.4</v>
      </c>
      <c r="O334" s="50">
        <f>O335</f>
        <v>0</v>
      </c>
      <c r="P334" s="17">
        <f t="shared" si="145"/>
        <v>12771.4</v>
      </c>
    </row>
    <row r="335" spans="1:16" ht="19.899999999999999" customHeight="1" x14ac:dyDescent="0.3">
      <c r="A335" s="10" t="s">
        <v>136</v>
      </c>
      <c r="B335" s="53" t="s">
        <v>209</v>
      </c>
      <c r="C335" s="53" t="s">
        <v>209</v>
      </c>
      <c r="D335" s="48" t="s">
        <v>941</v>
      </c>
      <c r="E335" s="53" t="s">
        <v>510</v>
      </c>
      <c r="F335" s="50"/>
      <c r="G335" s="5"/>
      <c r="H335" s="17"/>
      <c r="I335" s="50">
        <f>I336</f>
        <v>10000</v>
      </c>
      <c r="J335" s="17">
        <f t="shared" si="127"/>
        <v>10000</v>
      </c>
      <c r="K335" s="50">
        <f>K336</f>
        <v>2771.4</v>
      </c>
      <c r="L335" s="17">
        <f t="shared" si="143"/>
        <v>12771.4</v>
      </c>
      <c r="M335" s="50">
        <f>M336</f>
        <v>0</v>
      </c>
      <c r="N335" s="17">
        <f t="shared" si="144"/>
        <v>12771.4</v>
      </c>
      <c r="O335" s="50">
        <f>O336</f>
        <v>0</v>
      </c>
      <c r="P335" s="17">
        <f t="shared" si="145"/>
        <v>12771.4</v>
      </c>
    </row>
    <row r="336" spans="1:16" ht="18" customHeight="1" x14ac:dyDescent="0.3">
      <c r="A336" s="9" t="s">
        <v>54</v>
      </c>
      <c r="B336" s="53" t="s">
        <v>209</v>
      </c>
      <c r="C336" s="53" t="s">
        <v>209</v>
      </c>
      <c r="D336" s="48" t="s">
        <v>941</v>
      </c>
      <c r="E336" s="53" t="s">
        <v>545</v>
      </c>
      <c r="F336" s="50"/>
      <c r="G336" s="5"/>
      <c r="H336" s="17"/>
      <c r="I336" s="50">
        <v>10000</v>
      </c>
      <c r="J336" s="17">
        <f>H336+I336</f>
        <v>10000</v>
      </c>
      <c r="K336" s="50">
        <v>2771.4</v>
      </c>
      <c r="L336" s="17">
        <f>J336+K336</f>
        <v>12771.4</v>
      </c>
      <c r="M336" s="50"/>
      <c r="N336" s="17">
        <f>L336+M336</f>
        <v>12771.4</v>
      </c>
      <c r="O336" s="50"/>
      <c r="P336" s="17">
        <f>N336+O336</f>
        <v>12771.4</v>
      </c>
    </row>
    <row r="337" spans="1:16" ht="15" customHeight="1" x14ac:dyDescent="0.3">
      <c r="A337" s="92" t="s">
        <v>220</v>
      </c>
      <c r="B337" s="26" t="s">
        <v>108</v>
      </c>
      <c r="C337" s="26" t="s">
        <v>62</v>
      </c>
      <c r="D337" s="27" t="s">
        <v>63</v>
      </c>
      <c r="E337" s="26" t="s">
        <v>64</v>
      </c>
      <c r="F337" s="73">
        <f>F338+F368+F413+F442</f>
        <v>1085194.7999999998</v>
      </c>
      <c r="G337" s="73">
        <f t="shared" ref="G337:H337" si="150">G338+G368+G413+G442</f>
        <v>65192.999999999993</v>
      </c>
      <c r="H337" s="73">
        <f t="shared" si="150"/>
        <v>1150387.7999999998</v>
      </c>
      <c r="I337" s="73">
        <f>I338+I368+I413+I442</f>
        <v>29884.599999999995</v>
      </c>
      <c r="J337" s="21">
        <f t="shared" si="127"/>
        <v>1180272.3999999999</v>
      </c>
      <c r="K337" s="73">
        <f>K338+K368+K413+K442</f>
        <v>-720.40000000000009</v>
      </c>
      <c r="L337" s="21">
        <f t="shared" ref="L337:L413" si="151">J337+K337</f>
        <v>1179552</v>
      </c>
      <c r="M337" s="73">
        <f>M338+M368+M413+M442</f>
        <v>5703.6</v>
      </c>
      <c r="N337" s="21">
        <f t="shared" ref="N337:N413" si="152">L337+M337</f>
        <v>1185255.6000000001</v>
      </c>
      <c r="O337" s="73">
        <f>O338+O368+O413+O442</f>
        <v>368.49999999999949</v>
      </c>
      <c r="P337" s="21">
        <f t="shared" ref="P337:P413" si="153">N337+O337</f>
        <v>1185624.1000000001</v>
      </c>
    </row>
    <row r="338" spans="1:16" x14ac:dyDescent="0.3">
      <c r="A338" s="133" t="s">
        <v>221</v>
      </c>
      <c r="B338" s="16" t="s">
        <v>108</v>
      </c>
      <c r="C338" s="16" t="s">
        <v>61</v>
      </c>
      <c r="D338" s="6" t="s">
        <v>63</v>
      </c>
      <c r="E338" s="16" t="s">
        <v>64</v>
      </c>
      <c r="F338" s="93">
        <f>F340+F348+F353+F358+F363</f>
        <v>360860.89999999997</v>
      </c>
      <c r="G338" s="93">
        <f t="shared" ref="G338:H338" si="154">G340+G348+G353+G358+G363</f>
        <v>24441.599999999999</v>
      </c>
      <c r="H338" s="93">
        <f t="shared" si="154"/>
        <v>385302.49999999994</v>
      </c>
      <c r="I338" s="93">
        <f>I340+I348+I353+I358+I363</f>
        <v>21233.1</v>
      </c>
      <c r="J338" s="17">
        <f t="shared" si="127"/>
        <v>406535.59999999992</v>
      </c>
      <c r="K338" s="93">
        <f>K340+K348+K353+K358+K363</f>
        <v>2279.6</v>
      </c>
      <c r="L338" s="17">
        <f t="shared" si="151"/>
        <v>408815.1999999999</v>
      </c>
      <c r="M338" s="93">
        <f>M340+M348+M353+M358+M363</f>
        <v>-1389.1</v>
      </c>
      <c r="N338" s="17">
        <f t="shared" si="152"/>
        <v>407426.09999999992</v>
      </c>
      <c r="O338" s="93">
        <f>O340+O348+O353+O358+O363</f>
        <v>-666.90000000000055</v>
      </c>
      <c r="P338" s="17">
        <f t="shared" si="153"/>
        <v>406759.1999999999</v>
      </c>
    </row>
    <row r="339" spans="1:16" ht="32.450000000000003" customHeight="1" x14ac:dyDescent="0.3">
      <c r="A339" s="133" t="s">
        <v>658</v>
      </c>
      <c r="B339" s="16" t="s">
        <v>108</v>
      </c>
      <c r="C339" s="16" t="s">
        <v>61</v>
      </c>
      <c r="D339" s="6" t="s">
        <v>212</v>
      </c>
      <c r="E339" s="16" t="s">
        <v>64</v>
      </c>
      <c r="F339" s="93">
        <f>F340+F348+F353+F358</f>
        <v>360233.89999999997</v>
      </c>
      <c r="G339" s="93">
        <f t="shared" ref="G339:H339" si="155">G340+G348+G353+G358</f>
        <v>24441.599999999999</v>
      </c>
      <c r="H339" s="93">
        <f t="shared" si="155"/>
        <v>384675.49999999994</v>
      </c>
      <c r="I339" s="93">
        <f>I340+I348+I353+I358</f>
        <v>21233.1</v>
      </c>
      <c r="J339" s="17">
        <f t="shared" si="127"/>
        <v>405908.59999999992</v>
      </c>
      <c r="K339" s="93">
        <f>K340+K348+K353+K358</f>
        <v>2279.6</v>
      </c>
      <c r="L339" s="17">
        <f t="shared" si="151"/>
        <v>408188.1999999999</v>
      </c>
      <c r="M339" s="93">
        <f>M340+M348+M353+M358</f>
        <v>-1389.1</v>
      </c>
      <c r="N339" s="17">
        <f t="shared" si="152"/>
        <v>406799.09999999992</v>
      </c>
      <c r="O339" s="93">
        <f>O340+O348+O353+O358</f>
        <v>-666.90000000000055</v>
      </c>
      <c r="P339" s="17">
        <f t="shared" si="153"/>
        <v>406132.1999999999</v>
      </c>
    </row>
    <row r="340" spans="1:16" ht="30" x14ac:dyDescent="0.3">
      <c r="A340" s="133" t="s">
        <v>222</v>
      </c>
      <c r="B340" s="16" t="s">
        <v>108</v>
      </c>
      <c r="C340" s="16" t="s">
        <v>61</v>
      </c>
      <c r="D340" s="6" t="s">
        <v>223</v>
      </c>
      <c r="E340" s="16" t="s">
        <v>64</v>
      </c>
      <c r="F340" s="93">
        <f>F341</f>
        <v>293948</v>
      </c>
      <c r="G340" s="93">
        <f t="shared" ref="G340:H340" si="156">G341</f>
        <v>24441.599999999999</v>
      </c>
      <c r="H340" s="93">
        <f t="shared" si="156"/>
        <v>318389.59999999998</v>
      </c>
      <c r="I340" s="93">
        <f>I341</f>
        <v>2978.1</v>
      </c>
      <c r="J340" s="17">
        <f t="shared" si="127"/>
        <v>321367.69999999995</v>
      </c>
      <c r="K340" s="93">
        <f>K341</f>
        <v>2279.6</v>
      </c>
      <c r="L340" s="17">
        <f t="shared" si="151"/>
        <v>323647.29999999993</v>
      </c>
      <c r="M340" s="93">
        <f>M341</f>
        <v>-1389.1</v>
      </c>
      <c r="N340" s="17">
        <f t="shared" si="152"/>
        <v>322258.19999999995</v>
      </c>
      <c r="O340" s="93">
        <f>O341</f>
        <v>4044.2</v>
      </c>
      <c r="P340" s="17">
        <f t="shared" si="153"/>
        <v>326302.39999999997</v>
      </c>
    </row>
    <row r="341" spans="1:16" ht="75" x14ac:dyDescent="0.3">
      <c r="A341" s="133" t="s">
        <v>224</v>
      </c>
      <c r="B341" s="16" t="s">
        <v>108</v>
      </c>
      <c r="C341" s="16" t="s">
        <v>61</v>
      </c>
      <c r="D341" s="6" t="s">
        <v>225</v>
      </c>
      <c r="E341" s="16" t="s">
        <v>64</v>
      </c>
      <c r="F341" s="93">
        <f>F342+F345</f>
        <v>293948</v>
      </c>
      <c r="G341" s="93">
        <f t="shared" ref="G341:H341" si="157">G342+G345</f>
        <v>24441.599999999999</v>
      </c>
      <c r="H341" s="93">
        <f t="shared" si="157"/>
        <v>318389.59999999998</v>
      </c>
      <c r="I341" s="93">
        <f>I342+I345</f>
        <v>2978.1</v>
      </c>
      <c r="J341" s="17">
        <f t="shared" si="127"/>
        <v>321367.69999999995</v>
      </c>
      <c r="K341" s="93">
        <f>K342+K345</f>
        <v>2279.6</v>
      </c>
      <c r="L341" s="17">
        <f t="shared" si="151"/>
        <v>323647.29999999993</v>
      </c>
      <c r="M341" s="93">
        <f>M342+M345</f>
        <v>-1389.1</v>
      </c>
      <c r="N341" s="17">
        <f t="shared" si="152"/>
        <v>322258.19999999995</v>
      </c>
      <c r="O341" s="93">
        <f>O342+O345</f>
        <v>4044.2</v>
      </c>
      <c r="P341" s="17">
        <f t="shared" si="153"/>
        <v>326302.39999999997</v>
      </c>
    </row>
    <row r="342" spans="1:16" ht="45" x14ac:dyDescent="0.3">
      <c r="A342" s="133" t="s">
        <v>226</v>
      </c>
      <c r="B342" s="16" t="s">
        <v>108</v>
      </c>
      <c r="C342" s="16" t="s">
        <v>61</v>
      </c>
      <c r="D342" s="6" t="s">
        <v>227</v>
      </c>
      <c r="E342" s="16" t="s">
        <v>64</v>
      </c>
      <c r="F342" s="93">
        <f>F343</f>
        <v>188222</v>
      </c>
      <c r="G342" s="93">
        <f t="shared" ref="G342:H343" si="158">G343</f>
        <v>19184.8</v>
      </c>
      <c r="H342" s="93">
        <f t="shared" si="158"/>
        <v>207406.8</v>
      </c>
      <c r="I342" s="93">
        <f>I343</f>
        <v>0</v>
      </c>
      <c r="J342" s="17">
        <f t="shared" si="127"/>
        <v>207406.8</v>
      </c>
      <c r="K342" s="93">
        <f>K343</f>
        <v>0</v>
      </c>
      <c r="L342" s="17">
        <f t="shared" si="151"/>
        <v>207406.8</v>
      </c>
      <c r="M342" s="93">
        <f>M343</f>
        <v>0</v>
      </c>
      <c r="N342" s="17">
        <f t="shared" si="152"/>
        <v>207406.8</v>
      </c>
      <c r="O342" s="93">
        <f>O343</f>
        <v>0</v>
      </c>
      <c r="P342" s="17">
        <f t="shared" si="153"/>
        <v>207406.8</v>
      </c>
    </row>
    <row r="343" spans="1:16" ht="31.5" customHeight="1" x14ac:dyDescent="0.3">
      <c r="A343" s="133" t="s">
        <v>166</v>
      </c>
      <c r="B343" s="16" t="s">
        <v>108</v>
      </c>
      <c r="C343" s="16" t="s">
        <v>61</v>
      </c>
      <c r="D343" s="6" t="s">
        <v>227</v>
      </c>
      <c r="E343" s="16">
        <v>600</v>
      </c>
      <c r="F343" s="93">
        <f>F344</f>
        <v>188222</v>
      </c>
      <c r="G343" s="93">
        <f t="shared" si="158"/>
        <v>19184.8</v>
      </c>
      <c r="H343" s="93">
        <f t="shared" si="158"/>
        <v>207406.8</v>
      </c>
      <c r="I343" s="93">
        <f>I344</f>
        <v>0</v>
      </c>
      <c r="J343" s="17">
        <f t="shared" si="127"/>
        <v>207406.8</v>
      </c>
      <c r="K343" s="93">
        <f>K344</f>
        <v>0</v>
      </c>
      <c r="L343" s="17">
        <f t="shared" si="151"/>
        <v>207406.8</v>
      </c>
      <c r="M343" s="93">
        <f>M344</f>
        <v>0</v>
      </c>
      <c r="N343" s="17">
        <f t="shared" si="152"/>
        <v>207406.8</v>
      </c>
      <c r="O343" s="93">
        <f>O344</f>
        <v>0</v>
      </c>
      <c r="P343" s="17">
        <f t="shared" si="153"/>
        <v>207406.8</v>
      </c>
    </row>
    <row r="344" spans="1:16" x14ac:dyDescent="0.3">
      <c r="A344" s="133" t="s">
        <v>174</v>
      </c>
      <c r="B344" s="16" t="s">
        <v>108</v>
      </c>
      <c r="C344" s="16" t="s">
        <v>61</v>
      </c>
      <c r="D344" s="6" t="s">
        <v>227</v>
      </c>
      <c r="E344" s="16">
        <v>610</v>
      </c>
      <c r="F344" s="93">
        <v>188222</v>
      </c>
      <c r="G344" s="17">
        <v>19184.8</v>
      </c>
      <c r="H344" s="17">
        <f t="shared" si="132"/>
        <v>207406.8</v>
      </c>
      <c r="I344" s="93"/>
      <c r="J344" s="17">
        <f t="shared" si="127"/>
        <v>207406.8</v>
      </c>
      <c r="K344" s="93"/>
      <c r="L344" s="17">
        <f t="shared" si="151"/>
        <v>207406.8</v>
      </c>
      <c r="M344" s="93"/>
      <c r="N344" s="17">
        <f t="shared" si="152"/>
        <v>207406.8</v>
      </c>
      <c r="O344" s="93"/>
      <c r="P344" s="17">
        <f t="shared" si="153"/>
        <v>207406.8</v>
      </c>
    </row>
    <row r="345" spans="1:16" ht="34.9" customHeight="1" x14ac:dyDescent="0.3">
      <c r="A345" s="133" t="s">
        <v>228</v>
      </c>
      <c r="B345" s="16" t="s">
        <v>108</v>
      </c>
      <c r="C345" s="16" t="s">
        <v>61</v>
      </c>
      <c r="D345" s="6" t="s">
        <v>229</v>
      </c>
      <c r="E345" s="16" t="s">
        <v>64</v>
      </c>
      <c r="F345" s="93">
        <f>F346</f>
        <v>105726</v>
      </c>
      <c r="G345" s="93">
        <f t="shared" ref="G345:H346" si="159">G346</f>
        <v>5256.8</v>
      </c>
      <c r="H345" s="93">
        <f t="shared" si="159"/>
        <v>110982.8</v>
      </c>
      <c r="I345" s="93">
        <f>I346</f>
        <v>2978.1</v>
      </c>
      <c r="J345" s="17">
        <f t="shared" si="127"/>
        <v>113960.90000000001</v>
      </c>
      <c r="K345" s="93">
        <f>K346</f>
        <v>2279.6</v>
      </c>
      <c r="L345" s="17">
        <f t="shared" si="151"/>
        <v>116240.50000000001</v>
      </c>
      <c r="M345" s="93">
        <f>M346</f>
        <v>-1389.1</v>
      </c>
      <c r="N345" s="17">
        <f t="shared" si="152"/>
        <v>114851.40000000001</v>
      </c>
      <c r="O345" s="93">
        <f>O346</f>
        <v>4044.2</v>
      </c>
      <c r="P345" s="17">
        <f t="shared" si="153"/>
        <v>118895.6</v>
      </c>
    </row>
    <row r="346" spans="1:16" ht="27" customHeight="1" x14ac:dyDescent="0.3">
      <c r="A346" s="133" t="s">
        <v>166</v>
      </c>
      <c r="B346" s="16" t="s">
        <v>108</v>
      </c>
      <c r="C346" s="16" t="s">
        <v>61</v>
      </c>
      <c r="D346" s="6" t="s">
        <v>229</v>
      </c>
      <c r="E346" s="16">
        <v>600</v>
      </c>
      <c r="F346" s="93">
        <f>F347</f>
        <v>105726</v>
      </c>
      <c r="G346" s="93">
        <f t="shared" si="159"/>
        <v>5256.8</v>
      </c>
      <c r="H346" s="93">
        <f t="shared" si="159"/>
        <v>110982.8</v>
      </c>
      <c r="I346" s="93">
        <f>I347</f>
        <v>2978.1</v>
      </c>
      <c r="J346" s="17">
        <f t="shared" si="127"/>
        <v>113960.90000000001</v>
      </c>
      <c r="K346" s="93">
        <f>K347</f>
        <v>2279.6</v>
      </c>
      <c r="L346" s="17">
        <f t="shared" si="151"/>
        <v>116240.50000000001</v>
      </c>
      <c r="M346" s="93">
        <f>M347</f>
        <v>-1389.1</v>
      </c>
      <c r="N346" s="17">
        <f t="shared" si="152"/>
        <v>114851.40000000001</v>
      </c>
      <c r="O346" s="93">
        <f>O347</f>
        <v>4044.2</v>
      </c>
      <c r="P346" s="17">
        <f t="shared" si="153"/>
        <v>118895.6</v>
      </c>
    </row>
    <row r="347" spans="1:16" ht="15" customHeight="1" x14ac:dyDescent="0.3">
      <c r="A347" s="133" t="s">
        <v>174</v>
      </c>
      <c r="B347" s="16" t="s">
        <v>108</v>
      </c>
      <c r="C347" s="16" t="s">
        <v>61</v>
      </c>
      <c r="D347" s="6" t="s">
        <v>229</v>
      </c>
      <c r="E347" s="16">
        <v>610</v>
      </c>
      <c r="F347" s="93">
        <v>105726</v>
      </c>
      <c r="G347" s="17">
        <f>5586.5-329.7</f>
        <v>5256.8</v>
      </c>
      <c r="H347" s="17">
        <f t="shared" si="132"/>
        <v>110982.8</v>
      </c>
      <c r="I347" s="93">
        <v>2978.1</v>
      </c>
      <c r="J347" s="17">
        <f t="shared" si="127"/>
        <v>113960.90000000001</v>
      </c>
      <c r="K347" s="93">
        <v>2279.6</v>
      </c>
      <c r="L347" s="17">
        <f t="shared" si="151"/>
        <v>116240.50000000001</v>
      </c>
      <c r="M347" s="93">
        <v>-1389.1</v>
      </c>
      <c r="N347" s="17">
        <f t="shared" si="152"/>
        <v>114851.40000000001</v>
      </c>
      <c r="O347" s="93">
        <f>745.7-298.7+2000+1597.2</f>
        <v>4044.2</v>
      </c>
      <c r="P347" s="17">
        <f t="shared" si="153"/>
        <v>118895.6</v>
      </c>
    </row>
    <row r="348" spans="1:16" ht="13.9" customHeight="1" x14ac:dyDescent="0.3">
      <c r="A348" s="133" t="s">
        <v>230</v>
      </c>
      <c r="B348" s="16" t="s">
        <v>108</v>
      </c>
      <c r="C348" s="16" t="s">
        <v>61</v>
      </c>
      <c r="D348" s="6" t="s">
        <v>236</v>
      </c>
      <c r="E348" s="16" t="s">
        <v>64</v>
      </c>
      <c r="F348" s="93">
        <f t="shared" ref="F348:O351" si="160">F349</f>
        <v>40</v>
      </c>
      <c r="G348" s="93">
        <f t="shared" si="160"/>
        <v>0</v>
      </c>
      <c r="H348" s="93">
        <f t="shared" si="160"/>
        <v>40</v>
      </c>
      <c r="I348" s="93">
        <f t="shared" si="160"/>
        <v>0</v>
      </c>
      <c r="J348" s="17">
        <f t="shared" si="127"/>
        <v>40</v>
      </c>
      <c r="K348" s="93">
        <f t="shared" si="160"/>
        <v>0</v>
      </c>
      <c r="L348" s="17">
        <f t="shared" si="151"/>
        <v>40</v>
      </c>
      <c r="M348" s="93">
        <f t="shared" si="160"/>
        <v>0</v>
      </c>
      <c r="N348" s="17">
        <f t="shared" si="152"/>
        <v>40</v>
      </c>
      <c r="O348" s="93">
        <f t="shared" si="160"/>
        <v>0</v>
      </c>
      <c r="P348" s="17">
        <f t="shared" si="153"/>
        <v>40</v>
      </c>
    </row>
    <row r="349" spans="1:16" ht="30" x14ac:dyDescent="0.3">
      <c r="A349" s="133" t="s">
        <v>232</v>
      </c>
      <c r="B349" s="16" t="s">
        <v>108</v>
      </c>
      <c r="C349" s="16" t="s">
        <v>61</v>
      </c>
      <c r="D349" s="6" t="s">
        <v>238</v>
      </c>
      <c r="E349" s="16" t="s">
        <v>64</v>
      </c>
      <c r="F349" s="93">
        <f t="shared" si="160"/>
        <v>40</v>
      </c>
      <c r="G349" s="93">
        <f t="shared" si="160"/>
        <v>0</v>
      </c>
      <c r="H349" s="93">
        <f t="shared" si="160"/>
        <v>40</v>
      </c>
      <c r="I349" s="93">
        <f t="shared" si="160"/>
        <v>0</v>
      </c>
      <c r="J349" s="17">
        <f t="shared" si="127"/>
        <v>40</v>
      </c>
      <c r="K349" s="93">
        <f t="shared" si="160"/>
        <v>0</v>
      </c>
      <c r="L349" s="17">
        <f t="shared" si="151"/>
        <v>40</v>
      </c>
      <c r="M349" s="93">
        <f t="shared" si="160"/>
        <v>0</v>
      </c>
      <c r="N349" s="17">
        <f t="shared" si="152"/>
        <v>40</v>
      </c>
      <c r="O349" s="93">
        <f t="shared" si="160"/>
        <v>0</v>
      </c>
      <c r="P349" s="17">
        <f t="shared" si="153"/>
        <v>40</v>
      </c>
    </row>
    <row r="350" spans="1:16" ht="30" x14ac:dyDescent="0.3">
      <c r="A350" s="133" t="s">
        <v>234</v>
      </c>
      <c r="B350" s="16" t="s">
        <v>108</v>
      </c>
      <c r="C350" s="16" t="s">
        <v>61</v>
      </c>
      <c r="D350" s="6" t="s">
        <v>768</v>
      </c>
      <c r="E350" s="16" t="s">
        <v>64</v>
      </c>
      <c r="F350" s="93">
        <f t="shared" si="160"/>
        <v>40</v>
      </c>
      <c r="G350" s="93">
        <f t="shared" si="160"/>
        <v>0</v>
      </c>
      <c r="H350" s="93">
        <f t="shared" si="160"/>
        <v>40</v>
      </c>
      <c r="I350" s="93">
        <f t="shared" si="160"/>
        <v>0</v>
      </c>
      <c r="J350" s="17">
        <f t="shared" ref="J350:J416" si="161">H350+I350</f>
        <v>40</v>
      </c>
      <c r="K350" s="93">
        <f t="shared" si="160"/>
        <v>0</v>
      </c>
      <c r="L350" s="17">
        <f t="shared" si="151"/>
        <v>40</v>
      </c>
      <c r="M350" s="93">
        <f t="shared" si="160"/>
        <v>0</v>
      </c>
      <c r="N350" s="17">
        <f t="shared" si="152"/>
        <v>40</v>
      </c>
      <c r="O350" s="93">
        <f t="shared" si="160"/>
        <v>0</v>
      </c>
      <c r="P350" s="17">
        <f t="shared" si="153"/>
        <v>40</v>
      </c>
    </row>
    <row r="351" spans="1:16" ht="28.5" customHeight="1" x14ac:dyDescent="0.3">
      <c r="A351" s="133" t="s">
        <v>166</v>
      </c>
      <c r="B351" s="16" t="s">
        <v>108</v>
      </c>
      <c r="C351" s="16" t="s">
        <v>61</v>
      </c>
      <c r="D351" s="6" t="s">
        <v>768</v>
      </c>
      <c r="E351" s="16">
        <v>600</v>
      </c>
      <c r="F351" s="93">
        <f t="shared" si="160"/>
        <v>40</v>
      </c>
      <c r="G351" s="93">
        <f t="shared" si="160"/>
        <v>0</v>
      </c>
      <c r="H351" s="93">
        <f t="shared" si="160"/>
        <v>40</v>
      </c>
      <c r="I351" s="93">
        <f t="shared" si="160"/>
        <v>0</v>
      </c>
      <c r="J351" s="17">
        <f t="shared" si="161"/>
        <v>40</v>
      </c>
      <c r="K351" s="93">
        <f t="shared" si="160"/>
        <v>0</v>
      </c>
      <c r="L351" s="17">
        <f t="shared" si="151"/>
        <v>40</v>
      </c>
      <c r="M351" s="93">
        <f t="shared" si="160"/>
        <v>0</v>
      </c>
      <c r="N351" s="17">
        <f t="shared" si="152"/>
        <v>40</v>
      </c>
      <c r="O351" s="93">
        <f t="shared" si="160"/>
        <v>0</v>
      </c>
      <c r="P351" s="17">
        <f t="shared" si="153"/>
        <v>40</v>
      </c>
    </row>
    <row r="352" spans="1:16" x14ac:dyDescent="0.3">
      <c r="A352" s="133" t="s">
        <v>174</v>
      </c>
      <c r="B352" s="16" t="s">
        <v>108</v>
      </c>
      <c r="C352" s="16" t="s">
        <v>61</v>
      </c>
      <c r="D352" s="6" t="s">
        <v>768</v>
      </c>
      <c r="E352" s="16">
        <v>610</v>
      </c>
      <c r="F352" s="93">
        <v>40</v>
      </c>
      <c r="G352" s="5"/>
      <c r="H352" s="17">
        <f t="shared" si="132"/>
        <v>40</v>
      </c>
      <c r="I352" s="93"/>
      <c r="J352" s="17">
        <f t="shared" si="161"/>
        <v>40</v>
      </c>
      <c r="K352" s="93"/>
      <c r="L352" s="17">
        <f t="shared" si="151"/>
        <v>40</v>
      </c>
      <c r="M352" s="93"/>
      <c r="N352" s="17">
        <f t="shared" si="152"/>
        <v>40</v>
      </c>
      <c r="O352" s="93"/>
      <c r="P352" s="17">
        <f t="shared" si="153"/>
        <v>40</v>
      </c>
    </row>
    <row r="353" spans="1:16" x14ac:dyDescent="0.3">
      <c r="A353" s="133" t="s">
        <v>235</v>
      </c>
      <c r="B353" s="16" t="s">
        <v>108</v>
      </c>
      <c r="C353" s="16" t="s">
        <v>61</v>
      </c>
      <c r="D353" s="6" t="s">
        <v>213</v>
      </c>
      <c r="E353" s="16" t="s">
        <v>64</v>
      </c>
      <c r="F353" s="93">
        <f t="shared" ref="F353:O356" si="162">F354</f>
        <v>62179.1</v>
      </c>
      <c r="G353" s="93">
        <f t="shared" si="162"/>
        <v>0</v>
      </c>
      <c r="H353" s="93">
        <f t="shared" si="162"/>
        <v>62179.1</v>
      </c>
      <c r="I353" s="93">
        <f t="shared" si="162"/>
        <v>1046.9000000000001</v>
      </c>
      <c r="J353" s="17">
        <f t="shared" si="161"/>
        <v>63226</v>
      </c>
      <c r="K353" s="93">
        <f t="shared" si="162"/>
        <v>0</v>
      </c>
      <c r="L353" s="17">
        <f t="shared" si="151"/>
        <v>63226</v>
      </c>
      <c r="M353" s="93">
        <f t="shared" si="162"/>
        <v>0</v>
      </c>
      <c r="N353" s="17">
        <f t="shared" si="152"/>
        <v>63226</v>
      </c>
      <c r="O353" s="93">
        <f t="shared" si="162"/>
        <v>-4711.1000000000004</v>
      </c>
      <c r="P353" s="17">
        <f t="shared" si="153"/>
        <v>58514.9</v>
      </c>
    </row>
    <row r="354" spans="1:16" ht="30" x14ac:dyDescent="0.3">
      <c r="A354" s="133" t="s">
        <v>237</v>
      </c>
      <c r="B354" s="16" t="s">
        <v>108</v>
      </c>
      <c r="C354" s="16" t="s">
        <v>61</v>
      </c>
      <c r="D354" s="6" t="s">
        <v>215</v>
      </c>
      <c r="E354" s="16" t="s">
        <v>64</v>
      </c>
      <c r="F354" s="93">
        <f t="shared" si="162"/>
        <v>62179.1</v>
      </c>
      <c r="G354" s="93">
        <f t="shared" si="162"/>
        <v>0</v>
      </c>
      <c r="H354" s="93">
        <f t="shared" si="162"/>
        <v>62179.1</v>
      </c>
      <c r="I354" s="93">
        <f t="shared" si="162"/>
        <v>1046.9000000000001</v>
      </c>
      <c r="J354" s="17">
        <f t="shared" si="161"/>
        <v>63226</v>
      </c>
      <c r="K354" s="93">
        <f t="shared" si="162"/>
        <v>0</v>
      </c>
      <c r="L354" s="17">
        <f t="shared" si="151"/>
        <v>63226</v>
      </c>
      <c r="M354" s="93">
        <f t="shared" si="162"/>
        <v>0</v>
      </c>
      <c r="N354" s="17">
        <f t="shared" si="152"/>
        <v>63226</v>
      </c>
      <c r="O354" s="93">
        <f t="shared" si="162"/>
        <v>-4711.1000000000004</v>
      </c>
      <c r="P354" s="17">
        <f t="shared" si="153"/>
        <v>58514.9</v>
      </c>
    </row>
    <row r="355" spans="1:16" x14ac:dyDescent="0.3">
      <c r="A355" s="133" t="s">
        <v>239</v>
      </c>
      <c r="B355" s="16" t="s">
        <v>108</v>
      </c>
      <c r="C355" s="16" t="s">
        <v>61</v>
      </c>
      <c r="D355" s="6" t="s">
        <v>769</v>
      </c>
      <c r="E355" s="16" t="s">
        <v>64</v>
      </c>
      <c r="F355" s="93">
        <f t="shared" si="162"/>
        <v>62179.1</v>
      </c>
      <c r="G355" s="93">
        <f t="shared" si="162"/>
        <v>0</v>
      </c>
      <c r="H355" s="93">
        <f t="shared" si="162"/>
        <v>62179.1</v>
      </c>
      <c r="I355" s="93">
        <f t="shared" si="162"/>
        <v>1046.9000000000001</v>
      </c>
      <c r="J355" s="17">
        <f t="shared" si="161"/>
        <v>63226</v>
      </c>
      <c r="K355" s="93">
        <f t="shared" si="162"/>
        <v>0</v>
      </c>
      <c r="L355" s="17">
        <f t="shared" si="151"/>
        <v>63226</v>
      </c>
      <c r="M355" s="93">
        <f t="shared" si="162"/>
        <v>0</v>
      </c>
      <c r="N355" s="17">
        <f t="shared" si="152"/>
        <v>63226</v>
      </c>
      <c r="O355" s="93">
        <f t="shared" si="162"/>
        <v>-4711.1000000000004</v>
      </c>
      <c r="P355" s="17">
        <f t="shared" si="153"/>
        <v>58514.9</v>
      </c>
    </row>
    <row r="356" spans="1:16" ht="33.6" customHeight="1" x14ac:dyDescent="0.3">
      <c r="A356" s="133" t="s">
        <v>166</v>
      </c>
      <c r="B356" s="16" t="s">
        <v>108</v>
      </c>
      <c r="C356" s="16" t="s">
        <v>61</v>
      </c>
      <c r="D356" s="6" t="s">
        <v>769</v>
      </c>
      <c r="E356" s="16">
        <v>600</v>
      </c>
      <c r="F356" s="93">
        <f t="shared" si="162"/>
        <v>62179.1</v>
      </c>
      <c r="G356" s="93">
        <f t="shared" si="162"/>
        <v>0</v>
      </c>
      <c r="H356" s="93">
        <f t="shared" si="162"/>
        <v>62179.1</v>
      </c>
      <c r="I356" s="93">
        <f t="shared" si="162"/>
        <v>1046.9000000000001</v>
      </c>
      <c r="J356" s="17">
        <f t="shared" si="161"/>
        <v>63226</v>
      </c>
      <c r="K356" s="93">
        <f t="shared" si="162"/>
        <v>0</v>
      </c>
      <c r="L356" s="17">
        <f t="shared" si="151"/>
        <v>63226</v>
      </c>
      <c r="M356" s="93">
        <f t="shared" si="162"/>
        <v>0</v>
      </c>
      <c r="N356" s="17">
        <f t="shared" si="152"/>
        <v>63226</v>
      </c>
      <c r="O356" s="93">
        <f t="shared" si="162"/>
        <v>-4711.1000000000004</v>
      </c>
      <c r="P356" s="17">
        <f t="shared" si="153"/>
        <v>58514.9</v>
      </c>
    </row>
    <row r="357" spans="1:16" x14ac:dyDescent="0.3">
      <c r="A357" s="133" t="s">
        <v>174</v>
      </c>
      <c r="B357" s="16" t="s">
        <v>108</v>
      </c>
      <c r="C357" s="16" t="s">
        <v>61</v>
      </c>
      <c r="D357" s="6" t="s">
        <v>769</v>
      </c>
      <c r="E357" s="16">
        <v>610</v>
      </c>
      <c r="F357" s="93">
        <v>62179.1</v>
      </c>
      <c r="G357" s="5"/>
      <c r="H357" s="17">
        <f t="shared" si="132"/>
        <v>62179.1</v>
      </c>
      <c r="I357" s="93">
        <v>1046.9000000000001</v>
      </c>
      <c r="J357" s="17">
        <f t="shared" si="161"/>
        <v>63226</v>
      </c>
      <c r="K357" s="93"/>
      <c r="L357" s="17">
        <f t="shared" si="151"/>
        <v>63226</v>
      </c>
      <c r="M357" s="93"/>
      <c r="N357" s="17">
        <f t="shared" si="152"/>
        <v>63226</v>
      </c>
      <c r="O357" s="93">
        <f>-1573.9-1597.2-1540</f>
        <v>-4711.1000000000004</v>
      </c>
      <c r="P357" s="17">
        <f t="shared" si="153"/>
        <v>58514.9</v>
      </c>
    </row>
    <row r="358" spans="1:16" ht="30" x14ac:dyDescent="0.3">
      <c r="A358" s="133" t="s">
        <v>779</v>
      </c>
      <c r="B358" s="16" t="s">
        <v>108</v>
      </c>
      <c r="C358" s="16" t="s">
        <v>61</v>
      </c>
      <c r="D358" s="6" t="s">
        <v>269</v>
      </c>
      <c r="E358" s="16" t="s">
        <v>64</v>
      </c>
      <c r="F358" s="93">
        <f>F359</f>
        <v>4066.8</v>
      </c>
      <c r="G358" s="93">
        <f t="shared" ref="G358:H358" si="163">G359</f>
        <v>0</v>
      </c>
      <c r="H358" s="93">
        <f t="shared" si="163"/>
        <v>4066.8</v>
      </c>
      <c r="I358" s="93">
        <f>I359</f>
        <v>17208.099999999999</v>
      </c>
      <c r="J358" s="17">
        <f t="shared" si="161"/>
        <v>21274.899999999998</v>
      </c>
      <c r="K358" s="93">
        <f>K359</f>
        <v>0</v>
      </c>
      <c r="L358" s="17">
        <f t="shared" si="151"/>
        <v>21274.899999999998</v>
      </c>
      <c r="M358" s="93">
        <f>M359</f>
        <v>0</v>
      </c>
      <c r="N358" s="17">
        <f t="shared" si="152"/>
        <v>21274.899999999998</v>
      </c>
      <c r="O358" s="93">
        <f>O359</f>
        <v>0</v>
      </c>
      <c r="P358" s="17">
        <f t="shared" si="153"/>
        <v>21274.899999999998</v>
      </c>
    </row>
    <row r="359" spans="1:16" ht="48" customHeight="1" x14ac:dyDescent="0.3">
      <c r="A359" s="133" t="s">
        <v>241</v>
      </c>
      <c r="B359" s="16" t="s">
        <v>108</v>
      </c>
      <c r="C359" s="16" t="s">
        <v>61</v>
      </c>
      <c r="D359" s="6" t="s">
        <v>271</v>
      </c>
      <c r="E359" s="16" t="s">
        <v>64</v>
      </c>
      <c r="F359" s="93">
        <f t="shared" ref="F359:O361" si="164">F360</f>
        <v>4066.8</v>
      </c>
      <c r="G359" s="93">
        <f t="shared" si="164"/>
        <v>0</v>
      </c>
      <c r="H359" s="93">
        <f t="shared" si="164"/>
        <v>4066.8</v>
      </c>
      <c r="I359" s="93">
        <f t="shared" si="164"/>
        <v>17208.099999999999</v>
      </c>
      <c r="J359" s="17">
        <f t="shared" si="161"/>
        <v>21274.899999999998</v>
      </c>
      <c r="K359" s="93">
        <f t="shared" si="164"/>
        <v>0</v>
      </c>
      <c r="L359" s="17">
        <f t="shared" si="151"/>
        <v>21274.899999999998</v>
      </c>
      <c r="M359" s="93">
        <f t="shared" si="164"/>
        <v>0</v>
      </c>
      <c r="N359" s="17">
        <f t="shared" si="152"/>
        <v>21274.899999999998</v>
      </c>
      <c r="O359" s="93">
        <f t="shared" si="164"/>
        <v>0</v>
      </c>
      <c r="P359" s="17">
        <f t="shared" si="153"/>
        <v>21274.899999999998</v>
      </c>
    </row>
    <row r="360" spans="1:16" ht="30" x14ac:dyDescent="0.3">
      <c r="A360" s="133" t="s">
        <v>243</v>
      </c>
      <c r="B360" s="16" t="s">
        <v>108</v>
      </c>
      <c r="C360" s="16" t="s">
        <v>61</v>
      </c>
      <c r="D360" s="6" t="s">
        <v>770</v>
      </c>
      <c r="E360" s="16" t="s">
        <v>64</v>
      </c>
      <c r="F360" s="93">
        <f t="shared" si="164"/>
        <v>4066.8</v>
      </c>
      <c r="G360" s="93">
        <f t="shared" si="164"/>
        <v>0</v>
      </c>
      <c r="H360" s="93">
        <f t="shared" si="164"/>
        <v>4066.8</v>
      </c>
      <c r="I360" s="93">
        <f t="shared" si="164"/>
        <v>17208.099999999999</v>
      </c>
      <c r="J360" s="17">
        <f t="shared" si="161"/>
        <v>21274.899999999998</v>
      </c>
      <c r="K360" s="93">
        <f t="shared" si="164"/>
        <v>0</v>
      </c>
      <c r="L360" s="17">
        <f t="shared" si="151"/>
        <v>21274.899999999998</v>
      </c>
      <c r="M360" s="93">
        <f t="shared" si="164"/>
        <v>0</v>
      </c>
      <c r="N360" s="17">
        <f t="shared" si="152"/>
        <v>21274.899999999998</v>
      </c>
      <c r="O360" s="93">
        <f t="shared" si="164"/>
        <v>0</v>
      </c>
      <c r="P360" s="17">
        <f t="shared" si="153"/>
        <v>21274.899999999998</v>
      </c>
    </row>
    <row r="361" spans="1:16" ht="30" customHeight="1" x14ac:dyDescent="0.3">
      <c r="A361" s="133" t="s">
        <v>166</v>
      </c>
      <c r="B361" s="16" t="s">
        <v>108</v>
      </c>
      <c r="C361" s="16" t="s">
        <v>61</v>
      </c>
      <c r="D361" s="6" t="s">
        <v>770</v>
      </c>
      <c r="E361" s="16">
        <v>600</v>
      </c>
      <c r="F361" s="93">
        <f t="shared" si="164"/>
        <v>4066.8</v>
      </c>
      <c r="G361" s="93">
        <f t="shared" si="164"/>
        <v>0</v>
      </c>
      <c r="H361" s="93">
        <f t="shared" si="164"/>
        <v>4066.8</v>
      </c>
      <c r="I361" s="93">
        <f t="shared" si="164"/>
        <v>17208.099999999999</v>
      </c>
      <c r="J361" s="17">
        <f t="shared" si="161"/>
        <v>21274.899999999998</v>
      </c>
      <c r="K361" s="93">
        <f t="shared" si="164"/>
        <v>0</v>
      </c>
      <c r="L361" s="17">
        <f t="shared" si="151"/>
        <v>21274.899999999998</v>
      </c>
      <c r="M361" s="93">
        <f t="shared" si="164"/>
        <v>0</v>
      </c>
      <c r="N361" s="17">
        <f t="shared" si="152"/>
        <v>21274.899999999998</v>
      </c>
      <c r="O361" s="93">
        <f t="shared" si="164"/>
        <v>0</v>
      </c>
      <c r="P361" s="17">
        <f t="shared" si="153"/>
        <v>21274.899999999998</v>
      </c>
    </row>
    <row r="362" spans="1:16" ht="16.149999999999999" customHeight="1" x14ac:dyDescent="0.3">
      <c r="A362" s="133" t="s">
        <v>174</v>
      </c>
      <c r="B362" s="16" t="s">
        <v>108</v>
      </c>
      <c r="C362" s="16" t="s">
        <v>61</v>
      </c>
      <c r="D362" s="6" t="s">
        <v>770</v>
      </c>
      <c r="E362" s="16">
        <v>610</v>
      </c>
      <c r="F362" s="93">
        <v>4066.8</v>
      </c>
      <c r="G362" s="5"/>
      <c r="H362" s="17">
        <f t="shared" ref="H362:H425" si="165">F362+G362</f>
        <v>4066.8</v>
      </c>
      <c r="I362" s="93">
        <v>17208.099999999999</v>
      </c>
      <c r="J362" s="17">
        <f t="shared" si="161"/>
        <v>21274.899999999998</v>
      </c>
      <c r="K362" s="93"/>
      <c r="L362" s="17">
        <f t="shared" si="151"/>
        <v>21274.899999999998</v>
      </c>
      <c r="M362" s="93"/>
      <c r="N362" s="17">
        <f t="shared" si="152"/>
        <v>21274.899999999998</v>
      </c>
      <c r="O362" s="93"/>
      <c r="P362" s="17">
        <f t="shared" si="153"/>
        <v>21274.899999999998</v>
      </c>
    </row>
    <row r="363" spans="1:16" ht="16.149999999999999" customHeight="1" x14ac:dyDescent="0.3">
      <c r="A363" s="133" t="s">
        <v>884</v>
      </c>
      <c r="B363" s="16" t="s">
        <v>108</v>
      </c>
      <c r="C363" s="16" t="s">
        <v>61</v>
      </c>
      <c r="D363" s="6" t="s">
        <v>485</v>
      </c>
      <c r="E363" s="16" t="s">
        <v>64</v>
      </c>
      <c r="F363" s="93">
        <f>F364</f>
        <v>627</v>
      </c>
      <c r="G363" s="93">
        <f t="shared" ref="G363:H366" si="166">G364</f>
        <v>0</v>
      </c>
      <c r="H363" s="93">
        <f t="shared" si="166"/>
        <v>627</v>
      </c>
      <c r="I363" s="93">
        <f>I364</f>
        <v>0</v>
      </c>
      <c r="J363" s="17">
        <f t="shared" si="161"/>
        <v>627</v>
      </c>
      <c r="K363" s="93">
        <f>K364</f>
        <v>0</v>
      </c>
      <c r="L363" s="17">
        <f t="shared" si="151"/>
        <v>627</v>
      </c>
      <c r="M363" s="93">
        <f>M364</f>
        <v>0</v>
      </c>
      <c r="N363" s="17">
        <f t="shared" si="152"/>
        <v>627</v>
      </c>
      <c r="O363" s="93">
        <f>O364</f>
        <v>0</v>
      </c>
      <c r="P363" s="17">
        <f t="shared" si="153"/>
        <v>627</v>
      </c>
    </row>
    <row r="364" spans="1:16" ht="60.75" customHeight="1" x14ac:dyDescent="0.3">
      <c r="A364" s="133" t="s">
        <v>892</v>
      </c>
      <c r="B364" s="16" t="s">
        <v>108</v>
      </c>
      <c r="C364" s="16" t="s">
        <v>61</v>
      </c>
      <c r="D364" s="6" t="s">
        <v>487</v>
      </c>
      <c r="E364" s="16" t="s">
        <v>64</v>
      </c>
      <c r="F364" s="93">
        <f>F365</f>
        <v>627</v>
      </c>
      <c r="G364" s="93">
        <f t="shared" si="166"/>
        <v>0</v>
      </c>
      <c r="H364" s="93">
        <f t="shared" si="166"/>
        <v>627</v>
      </c>
      <c r="I364" s="93">
        <f>I365</f>
        <v>0</v>
      </c>
      <c r="J364" s="17">
        <f t="shared" si="161"/>
        <v>627</v>
      </c>
      <c r="K364" s="93">
        <f>K365</f>
        <v>0</v>
      </c>
      <c r="L364" s="17">
        <f t="shared" si="151"/>
        <v>627</v>
      </c>
      <c r="M364" s="93">
        <f>M365</f>
        <v>0</v>
      </c>
      <c r="N364" s="17">
        <f t="shared" si="152"/>
        <v>627</v>
      </c>
      <c r="O364" s="93">
        <f>O365</f>
        <v>0</v>
      </c>
      <c r="P364" s="17">
        <f t="shared" si="153"/>
        <v>627</v>
      </c>
    </row>
    <row r="365" spans="1:16" ht="43.9" customHeight="1" x14ac:dyDescent="0.3">
      <c r="A365" s="10" t="s">
        <v>697</v>
      </c>
      <c r="B365" s="16" t="s">
        <v>108</v>
      </c>
      <c r="C365" s="16" t="s">
        <v>61</v>
      </c>
      <c r="D365" s="6" t="s">
        <v>571</v>
      </c>
      <c r="E365" s="16" t="s">
        <v>64</v>
      </c>
      <c r="F365" s="93">
        <f>F366</f>
        <v>627</v>
      </c>
      <c r="G365" s="93">
        <f t="shared" si="166"/>
        <v>0</v>
      </c>
      <c r="H365" s="93">
        <f t="shared" si="166"/>
        <v>627</v>
      </c>
      <c r="I365" s="93">
        <f>I366</f>
        <v>0</v>
      </c>
      <c r="J365" s="17">
        <f t="shared" si="161"/>
        <v>627</v>
      </c>
      <c r="K365" s="93">
        <f>K366</f>
        <v>0</v>
      </c>
      <c r="L365" s="17">
        <f t="shared" si="151"/>
        <v>627</v>
      </c>
      <c r="M365" s="93">
        <f>M366</f>
        <v>0</v>
      </c>
      <c r="N365" s="17">
        <f t="shared" si="152"/>
        <v>627</v>
      </c>
      <c r="O365" s="93">
        <f>O366</f>
        <v>0</v>
      </c>
      <c r="P365" s="17">
        <f t="shared" si="153"/>
        <v>627</v>
      </c>
    </row>
    <row r="366" spans="1:16" ht="30.6" customHeight="1" x14ac:dyDescent="0.3">
      <c r="A366" s="133" t="s">
        <v>166</v>
      </c>
      <c r="B366" s="16" t="s">
        <v>108</v>
      </c>
      <c r="C366" s="16" t="s">
        <v>61</v>
      </c>
      <c r="D366" s="6" t="s">
        <v>571</v>
      </c>
      <c r="E366" s="16" t="s">
        <v>488</v>
      </c>
      <c r="F366" s="93">
        <f>F367</f>
        <v>627</v>
      </c>
      <c r="G366" s="93">
        <f t="shared" si="166"/>
        <v>0</v>
      </c>
      <c r="H366" s="93">
        <f t="shared" si="166"/>
        <v>627</v>
      </c>
      <c r="I366" s="93">
        <f>I367</f>
        <v>0</v>
      </c>
      <c r="J366" s="17">
        <f t="shared" si="161"/>
        <v>627</v>
      </c>
      <c r="K366" s="93">
        <f>K367</f>
        <v>0</v>
      </c>
      <c r="L366" s="17">
        <f t="shared" si="151"/>
        <v>627</v>
      </c>
      <c r="M366" s="93">
        <f>M367</f>
        <v>0</v>
      </c>
      <c r="N366" s="17">
        <f t="shared" si="152"/>
        <v>627</v>
      </c>
      <c r="O366" s="93">
        <f>O367</f>
        <v>0</v>
      </c>
      <c r="P366" s="17">
        <f t="shared" si="153"/>
        <v>627</v>
      </c>
    </row>
    <row r="367" spans="1:16" ht="16.149999999999999" customHeight="1" x14ac:dyDescent="0.3">
      <c r="A367" s="133" t="s">
        <v>174</v>
      </c>
      <c r="B367" s="16" t="s">
        <v>108</v>
      </c>
      <c r="C367" s="16" t="s">
        <v>61</v>
      </c>
      <c r="D367" s="6" t="s">
        <v>571</v>
      </c>
      <c r="E367" s="16" t="s">
        <v>489</v>
      </c>
      <c r="F367" s="93">
        <v>627</v>
      </c>
      <c r="G367" s="5"/>
      <c r="H367" s="17">
        <f t="shared" si="165"/>
        <v>627</v>
      </c>
      <c r="I367" s="93"/>
      <c r="J367" s="17">
        <f t="shared" si="161"/>
        <v>627</v>
      </c>
      <c r="K367" s="93"/>
      <c r="L367" s="17">
        <f t="shared" si="151"/>
        <v>627</v>
      </c>
      <c r="M367" s="93"/>
      <c r="N367" s="17">
        <f t="shared" si="152"/>
        <v>627</v>
      </c>
      <c r="O367" s="93"/>
      <c r="P367" s="17">
        <f t="shared" si="153"/>
        <v>627</v>
      </c>
    </row>
    <row r="368" spans="1:16" ht="16.899999999999999" customHeight="1" x14ac:dyDescent="0.3">
      <c r="A368" s="133" t="s">
        <v>244</v>
      </c>
      <c r="B368" s="16" t="s">
        <v>108</v>
      </c>
      <c r="C368" s="16" t="s">
        <v>66</v>
      </c>
      <c r="D368" s="6" t="s">
        <v>63</v>
      </c>
      <c r="E368" s="16" t="s">
        <v>64</v>
      </c>
      <c r="F368" s="93">
        <f>F369+F408</f>
        <v>630954.19999999995</v>
      </c>
      <c r="G368" s="93">
        <f t="shared" ref="G368:H368" si="167">G369+G408</f>
        <v>40751.399999999994</v>
      </c>
      <c r="H368" s="93">
        <f t="shared" si="167"/>
        <v>671705.59999999998</v>
      </c>
      <c r="I368" s="93">
        <f>I369+I408</f>
        <v>8460.1</v>
      </c>
      <c r="J368" s="17">
        <f t="shared" si="161"/>
        <v>680165.7</v>
      </c>
      <c r="K368" s="93">
        <f>K369+K408</f>
        <v>-3000</v>
      </c>
      <c r="L368" s="17">
        <f t="shared" si="151"/>
        <v>677165.7</v>
      </c>
      <c r="M368" s="93">
        <f>M369+M408</f>
        <v>7092.7000000000007</v>
      </c>
      <c r="N368" s="17">
        <f t="shared" si="152"/>
        <v>684258.39999999991</v>
      </c>
      <c r="O368" s="93">
        <f>O369+O408</f>
        <v>16.7</v>
      </c>
      <c r="P368" s="17">
        <f t="shared" si="153"/>
        <v>684275.09999999986</v>
      </c>
    </row>
    <row r="369" spans="1:16" ht="33" customHeight="1" x14ac:dyDescent="0.3">
      <c r="A369" s="133" t="s">
        <v>677</v>
      </c>
      <c r="B369" s="16" t="s">
        <v>108</v>
      </c>
      <c r="C369" s="16" t="s">
        <v>66</v>
      </c>
      <c r="D369" s="6" t="s">
        <v>212</v>
      </c>
      <c r="E369" s="16" t="s">
        <v>64</v>
      </c>
      <c r="F369" s="93">
        <f>F370+F384+F389+F403</f>
        <v>630407.19999999995</v>
      </c>
      <c r="G369" s="93">
        <f t="shared" ref="G369:H369" si="168">G370+G384+G389+G403</f>
        <v>40751.399999999994</v>
      </c>
      <c r="H369" s="93">
        <f t="shared" si="168"/>
        <v>671158.6</v>
      </c>
      <c r="I369" s="93">
        <f>I370+I384+I389+I403</f>
        <v>8460.1</v>
      </c>
      <c r="J369" s="17">
        <f t="shared" si="161"/>
        <v>679618.7</v>
      </c>
      <c r="K369" s="93">
        <f>K370+K384+K389+K403</f>
        <v>-3000</v>
      </c>
      <c r="L369" s="17">
        <f t="shared" si="151"/>
        <v>676618.7</v>
      </c>
      <c r="M369" s="93">
        <f>M370+M384+M389+M403</f>
        <v>7092.7000000000007</v>
      </c>
      <c r="N369" s="17">
        <f t="shared" si="152"/>
        <v>683711.39999999991</v>
      </c>
      <c r="O369" s="93">
        <f>O370+O384+O389+O403</f>
        <v>16.7</v>
      </c>
      <c r="P369" s="17">
        <f t="shared" si="153"/>
        <v>683728.09999999986</v>
      </c>
    </row>
    <row r="370" spans="1:16" ht="16.149999999999999" customHeight="1" x14ac:dyDescent="0.3">
      <c r="A370" s="133" t="s">
        <v>591</v>
      </c>
      <c r="B370" s="16" t="s">
        <v>108</v>
      </c>
      <c r="C370" s="16" t="s">
        <v>66</v>
      </c>
      <c r="D370" s="6" t="s">
        <v>245</v>
      </c>
      <c r="E370" s="16" t="s">
        <v>64</v>
      </c>
      <c r="F370" s="93">
        <f>F371</f>
        <v>539468.20000000007</v>
      </c>
      <c r="G370" s="93">
        <f t="shared" ref="G370:H370" si="169">G371</f>
        <v>40217.299999999996</v>
      </c>
      <c r="H370" s="93">
        <f t="shared" si="169"/>
        <v>579685.5</v>
      </c>
      <c r="I370" s="93">
        <f>I371</f>
        <v>6273.3</v>
      </c>
      <c r="J370" s="17">
        <f t="shared" si="161"/>
        <v>585958.80000000005</v>
      </c>
      <c r="K370" s="93">
        <f>K371</f>
        <v>0</v>
      </c>
      <c r="L370" s="17">
        <f t="shared" si="151"/>
        <v>585958.80000000005</v>
      </c>
      <c r="M370" s="93">
        <f>M371</f>
        <v>1389.1</v>
      </c>
      <c r="N370" s="17">
        <f t="shared" si="152"/>
        <v>587347.9</v>
      </c>
      <c r="O370" s="93">
        <f>O371</f>
        <v>16.7</v>
      </c>
      <c r="P370" s="17">
        <f t="shared" si="153"/>
        <v>587364.6</v>
      </c>
    </row>
    <row r="371" spans="1:16" ht="76.900000000000006" customHeight="1" x14ac:dyDescent="0.3">
      <c r="A371" s="133" t="s">
        <v>246</v>
      </c>
      <c r="B371" s="16" t="s">
        <v>108</v>
      </c>
      <c r="C371" s="16" t="s">
        <v>66</v>
      </c>
      <c r="D371" s="6" t="s">
        <v>247</v>
      </c>
      <c r="E371" s="16" t="s">
        <v>64</v>
      </c>
      <c r="F371" s="93">
        <f>F372+F375+F378+F381</f>
        <v>539468.20000000007</v>
      </c>
      <c r="G371" s="93">
        <f t="shared" ref="G371:H371" si="170">G372+G375+G378+G381</f>
        <v>40217.299999999996</v>
      </c>
      <c r="H371" s="93">
        <f t="shared" si="170"/>
        <v>579685.5</v>
      </c>
      <c r="I371" s="93">
        <f>I372+I375+I378+I381</f>
        <v>6273.3</v>
      </c>
      <c r="J371" s="17">
        <f t="shared" si="161"/>
        <v>585958.80000000005</v>
      </c>
      <c r="K371" s="93">
        <f>K372+K375+K378+K381</f>
        <v>0</v>
      </c>
      <c r="L371" s="17">
        <f t="shared" si="151"/>
        <v>585958.80000000005</v>
      </c>
      <c r="M371" s="93">
        <f>M372+M375+M378+M381</f>
        <v>1389.1</v>
      </c>
      <c r="N371" s="17">
        <f t="shared" si="152"/>
        <v>587347.9</v>
      </c>
      <c r="O371" s="93">
        <f>O372+O375+O378+O381</f>
        <v>16.7</v>
      </c>
      <c r="P371" s="17">
        <f t="shared" si="153"/>
        <v>587364.6</v>
      </c>
    </row>
    <row r="372" spans="1:16" ht="45" x14ac:dyDescent="0.3">
      <c r="A372" s="133" t="s">
        <v>248</v>
      </c>
      <c r="B372" s="16" t="s">
        <v>108</v>
      </c>
      <c r="C372" s="16" t="s">
        <v>66</v>
      </c>
      <c r="D372" s="6" t="s">
        <v>249</v>
      </c>
      <c r="E372" s="16" t="s">
        <v>64</v>
      </c>
      <c r="F372" s="93">
        <f>F373</f>
        <v>356117</v>
      </c>
      <c r="G372" s="93">
        <f t="shared" ref="G372:H373" si="171">G373</f>
        <v>36373</v>
      </c>
      <c r="H372" s="93">
        <f t="shared" si="171"/>
        <v>392490</v>
      </c>
      <c r="I372" s="93">
        <f>I373</f>
        <v>0</v>
      </c>
      <c r="J372" s="17">
        <f t="shared" si="161"/>
        <v>392490</v>
      </c>
      <c r="K372" s="93">
        <f>K373</f>
        <v>0</v>
      </c>
      <c r="L372" s="17">
        <f t="shared" si="151"/>
        <v>392490</v>
      </c>
      <c r="M372" s="93">
        <f>M373</f>
        <v>0</v>
      </c>
      <c r="N372" s="17">
        <f t="shared" si="152"/>
        <v>392490</v>
      </c>
      <c r="O372" s="93">
        <f>O373</f>
        <v>0</v>
      </c>
      <c r="P372" s="17">
        <f t="shared" si="153"/>
        <v>392490</v>
      </c>
    </row>
    <row r="373" spans="1:16" ht="33" customHeight="1" x14ac:dyDescent="0.3">
      <c r="A373" s="133" t="s">
        <v>166</v>
      </c>
      <c r="B373" s="16" t="s">
        <v>108</v>
      </c>
      <c r="C373" s="16" t="s">
        <v>66</v>
      </c>
      <c r="D373" s="6" t="s">
        <v>249</v>
      </c>
      <c r="E373" s="16">
        <v>600</v>
      </c>
      <c r="F373" s="93">
        <f>F374</f>
        <v>356117</v>
      </c>
      <c r="G373" s="93">
        <f t="shared" si="171"/>
        <v>36373</v>
      </c>
      <c r="H373" s="93">
        <f t="shared" si="171"/>
        <v>392490</v>
      </c>
      <c r="I373" s="93">
        <f>I374</f>
        <v>0</v>
      </c>
      <c r="J373" s="17">
        <f t="shared" si="161"/>
        <v>392490</v>
      </c>
      <c r="K373" s="93">
        <f>K374</f>
        <v>0</v>
      </c>
      <c r="L373" s="17">
        <f t="shared" si="151"/>
        <v>392490</v>
      </c>
      <c r="M373" s="93">
        <f>M374</f>
        <v>0</v>
      </c>
      <c r="N373" s="17">
        <f t="shared" si="152"/>
        <v>392490</v>
      </c>
      <c r="O373" s="93">
        <f>O374</f>
        <v>0</v>
      </c>
      <c r="P373" s="17">
        <f t="shared" si="153"/>
        <v>392490</v>
      </c>
    </row>
    <row r="374" spans="1:16" x14ac:dyDescent="0.3">
      <c r="A374" s="133" t="s">
        <v>174</v>
      </c>
      <c r="B374" s="16" t="s">
        <v>108</v>
      </c>
      <c r="C374" s="16" t="s">
        <v>66</v>
      </c>
      <c r="D374" s="6" t="s">
        <v>249</v>
      </c>
      <c r="E374" s="16">
        <v>610</v>
      </c>
      <c r="F374" s="93">
        <v>356117</v>
      </c>
      <c r="G374" s="17">
        <v>36373</v>
      </c>
      <c r="H374" s="17">
        <f t="shared" si="165"/>
        <v>392490</v>
      </c>
      <c r="I374" s="93"/>
      <c r="J374" s="17">
        <f t="shared" si="161"/>
        <v>392490</v>
      </c>
      <c r="K374" s="93"/>
      <c r="L374" s="17">
        <f t="shared" si="151"/>
        <v>392490</v>
      </c>
      <c r="M374" s="93"/>
      <c r="N374" s="17">
        <f t="shared" si="152"/>
        <v>392490</v>
      </c>
      <c r="O374" s="93"/>
      <c r="P374" s="17">
        <f t="shared" si="153"/>
        <v>392490</v>
      </c>
    </row>
    <row r="375" spans="1:16" ht="105.6" customHeight="1" x14ac:dyDescent="0.3">
      <c r="A375" s="90" t="s">
        <v>833</v>
      </c>
      <c r="B375" s="16" t="s">
        <v>108</v>
      </c>
      <c r="C375" s="16" t="s">
        <v>66</v>
      </c>
      <c r="D375" s="16" t="s">
        <v>834</v>
      </c>
      <c r="E375" s="16" t="s">
        <v>64</v>
      </c>
      <c r="F375" s="87">
        <f>F376</f>
        <v>43903.4</v>
      </c>
      <c r="G375" s="87">
        <f t="shared" ref="G375:H376" si="172">G376</f>
        <v>0</v>
      </c>
      <c r="H375" s="87">
        <f t="shared" si="172"/>
        <v>43903.4</v>
      </c>
      <c r="I375" s="87">
        <f>I376</f>
        <v>0</v>
      </c>
      <c r="J375" s="17">
        <f t="shared" si="161"/>
        <v>43903.4</v>
      </c>
      <c r="K375" s="87">
        <f>K376</f>
        <v>0</v>
      </c>
      <c r="L375" s="17">
        <f t="shared" si="151"/>
        <v>43903.4</v>
      </c>
      <c r="M375" s="87">
        <f>M376</f>
        <v>0</v>
      </c>
      <c r="N375" s="17">
        <f t="shared" si="152"/>
        <v>43903.4</v>
      </c>
      <c r="O375" s="87">
        <f>O376</f>
        <v>0</v>
      </c>
      <c r="P375" s="17">
        <f t="shared" si="153"/>
        <v>43903.4</v>
      </c>
    </row>
    <row r="376" spans="1:16" ht="30" x14ac:dyDescent="0.3">
      <c r="A376" s="133" t="s">
        <v>166</v>
      </c>
      <c r="B376" s="16" t="s">
        <v>108</v>
      </c>
      <c r="C376" s="16" t="s">
        <v>66</v>
      </c>
      <c r="D376" s="16" t="s">
        <v>834</v>
      </c>
      <c r="E376" s="16">
        <v>600</v>
      </c>
      <c r="F376" s="87">
        <f>F377</f>
        <v>43903.4</v>
      </c>
      <c r="G376" s="87">
        <f t="shared" si="172"/>
        <v>0</v>
      </c>
      <c r="H376" s="87">
        <f t="shared" si="172"/>
        <v>43903.4</v>
      </c>
      <c r="I376" s="87">
        <f>I377</f>
        <v>0</v>
      </c>
      <c r="J376" s="17">
        <f t="shared" si="161"/>
        <v>43903.4</v>
      </c>
      <c r="K376" s="87">
        <f>K377</f>
        <v>0</v>
      </c>
      <c r="L376" s="17">
        <f t="shared" si="151"/>
        <v>43903.4</v>
      </c>
      <c r="M376" s="87">
        <f>M377</f>
        <v>0</v>
      </c>
      <c r="N376" s="17">
        <f t="shared" si="152"/>
        <v>43903.4</v>
      </c>
      <c r="O376" s="87">
        <f>O377</f>
        <v>0</v>
      </c>
      <c r="P376" s="17">
        <f t="shared" si="153"/>
        <v>43903.4</v>
      </c>
    </row>
    <row r="377" spans="1:16" ht="16.5" customHeight="1" x14ac:dyDescent="0.3">
      <c r="A377" s="133" t="s">
        <v>174</v>
      </c>
      <c r="B377" s="16" t="s">
        <v>108</v>
      </c>
      <c r="C377" s="16" t="s">
        <v>66</v>
      </c>
      <c r="D377" s="16" t="s">
        <v>834</v>
      </c>
      <c r="E377" s="16">
        <v>610</v>
      </c>
      <c r="F377" s="87">
        <v>43903.4</v>
      </c>
      <c r="G377" s="5"/>
      <c r="H377" s="17">
        <f t="shared" si="165"/>
        <v>43903.4</v>
      </c>
      <c r="I377" s="87"/>
      <c r="J377" s="17">
        <f t="shared" si="161"/>
        <v>43903.4</v>
      </c>
      <c r="K377" s="87"/>
      <c r="L377" s="17">
        <f t="shared" si="151"/>
        <v>43903.4</v>
      </c>
      <c r="M377" s="87"/>
      <c r="N377" s="17">
        <f t="shared" si="152"/>
        <v>43903.4</v>
      </c>
      <c r="O377" s="87"/>
      <c r="P377" s="17">
        <f t="shared" si="153"/>
        <v>43903.4</v>
      </c>
    </row>
    <row r="378" spans="1:16" ht="45" x14ac:dyDescent="0.3">
      <c r="A378" s="133" t="s">
        <v>893</v>
      </c>
      <c r="B378" s="16" t="s">
        <v>108</v>
      </c>
      <c r="C378" s="16" t="s">
        <v>66</v>
      </c>
      <c r="D378" s="16" t="s">
        <v>251</v>
      </c>
      <c r="E378" s="16" t="s">
        <v>64</v>
      </c>
      <c r="F378" s="87">
        <f>F379</f>
        <v>131817.4</v>
      </c>
      <c r="G378" s="87">
        <f t="shared" ref="G378:H379" si="173">G379</f>
        <v>3637.1</v>
      </c>
      <c r="H378" s="87">
        <f t="shared" si="173"/>
        <v>135454.5</v>
      </c>
      <c r="I378" s="87">
        <f>I379</f>
        <v>6079.8</v>
      </c>
      <c r="J378" s="17">
        <f t="shared" si="161"/>
        <v>141534.29999999999</v>
      </c>
      <c r="K378" s="87">
        <f>K379</f>
        <v>0</v>
      </c>
      <c r="L378" s="17">
        <f t="shared" si="151"/>
        <v>141534.29999999999</v>
      </c>
      <c r="M378" s="87">
        <f>M379</f>
        <v>1389.1</v>
      </c>
      <c r="N378" s="17">
        <f t="shared" si="152"/>
        <v>142923.4</v>
      </c>
      <c r="O378" s="87">
        <f>O379</f>
        <v>16.7</v>
      </c>
      <c r="P378" s="17">
        <f t="shared" si="153"/>
        <v>142940.1</v>
      </c>
    </row>
    <row r="379" spans="1:16" ht="30" x14ac:dyDescent="0.3">
      <c r="A379" s="133" t="s">
        <v>166</v>
      </c>
      <c r="B379" s="16" t="s">
        <v>108</v>
      </c>
      <c r="C379" s="16" t="s">
        <v>66</v>
      </c>
      <c r="D379" s="16" t="s">
        <v>251</v>
      </c>
      <c r="E379" s="16" t="s">
        <v>488</v>
      </c>
      <c r="F379" s="87">
        <f>F380</f>
        <v>131817.4</v>
      </c>
      <c r="G379" s="87">
        <f t="shared" si="173"/>
        <v>3637.1</v>
      </c>
      <c r="H379" s="87">
        <f t="shared" si="173"/>
        <v>135454.5</v>
      </c>
      <c r="I379" s="87">
        <f>I380</f>
        <v>6079.8</v>
      </c>
      <c r="J379" s="17">
        <f t="shared" si="161"/>
        <v>141534.29999999999</v>
      </c>
      <c r="K379" s="87">
        <f>K380</f>
        <v>0</v>
      </c>
      <c r="L379" s="17">
        <f t="shared" si="151"/>
        <v>141534.29999999999</v>
      </c>
      <c r="M379" s="87">
        <f>M380</f>
        <v>1389.1</v>
      </c>
      <c r="N379" s="17">
        <f t="shared" si="152"/>
        <v>142923.4</v>
      </c>
      <c r="O379" s="87">
        <f>O380</f>
        <v>16.7</v>
      </c>
      <c r="P379" s="17">
        <f t="shared" si="153"/>
        <v>142940.1</v>
      </c>
    </row>
    <row r="380" spans="1:16" x14ac:dyDescent="0.3">
      <c r="A380" s="133" t="s">
        <v>174</v>
      </c>
      <c r="B380" s="16" t="s">
        <v>108</v>
      </c>
      <c r="C380" s="16" t="s">
        <v>66</v>
      </c>
      <c r="D380" s="16" t="s">
        <v>251</v>
      </c>
      <c r="E380" s="16" t="s">
        <v>489</v>
      </c>
      <c r="F380" s="87">
        <v>131817.4</v>
      </c>
      <c r="G380" s="17">
        <v>3637.1</v>
      </c>
      <c r="H380" s="17">
        <f t="shared" si="165"/>
        <v>135454.5</v>
      </c>
      <c r="I380" s="87">
        <v>6079.8</v>
      </c>
      <c r="J380" s="17">
        <f t="shared" si="161"/>
        <v>141534.29999999999</v>
      </c>
      <c r="K380" s="87"/>
      <c r="L380" s="17">
        <f t="shared" si="151"/>
        <v>141534.29999999999</v>
      </c>
      <c r="M380" s="87">
        <v>1389.1</v>
      </c>
      <c r="N380" s="17">
        <f t="shared" si="152"/>
        <v>142923.4</v>
      </c>
      <c r="O380" s="87">
        <v>16.7</v>
      </c>
      <c r="P380" s="17">
        <f t="shared" si="153"/>
        <v>142940.1</v>
      </c>
    </row>
    <row r="381" spans="1:16" ht="32.25" customHeight="1" x14ac:dyDescent="0.3">
      <c r="A381" s="133" t="s">
        <v>894</v>
      </c>
      <c r="B381" s="16" t="s">
        <v>108</v>
      </c>
      <c r="C381" s="16" t="s">
        <v>66</v>
      </c>
      <c r="D381" s="16" t="s">
        <v>252</v>
      </c>
      <c r="E381" s="16" t="s">
        <v>64</v>
      </c>
      <c r="F381" s="87">
        <f>F382</f>
        <v>7630.4</v>
      </c>
      <c r="G381" s="87">
        <f t="shared" ref="G381:H382" si="174">G382</f>
        <v>207.2</v>
      </c>
      <c r="H381" s="87">
        <f t="shared" si="174"/>
        <v>7837.5999999999995</v>
      </c>
      <c r="I381" s="87">
        <f>I382</f>
        <v>193.5</v>
      </c>
      <c r="J381" s="17">
        <f t="shared" si="161"/>
        <v>8031.0999999999995</v>
      </c>
      <c r="K381" s="87">
        <f>K382</f>
        <v>0</v>
      </c>
      <c r="L381" s="17">
        <f t="shared" si="151"/>
        <v>8031.0999999999995</v>
      </c>
      <c r="M381" s="87">
        <f>M382</f>
        <v>0</v>
      </c>
      <c r="N381" s="17">
        <f t="shared" si="152"/>
        <v>8031.0999999999995</v>
      </c>
      <c r="O381" s="87">
        <f>O382</f>
        <v>0</v>
      </c>
      <c r="P381" s="17">
        <f t="shared" si="153"/>
        <v>8031.0999999999995</v>
      </c>
    </row>
    <row r="382" spans="1:16" ht="30" x14ac:dyDescent="0.3">
      <c r="A382" s="133" t="s">
        <v>166</v>
      </c>
      <c r="B382" s="16" t="s">
        <v>108</v>
      </c>
      <c r="C382" s="16" t="s">
        <v>66</v>
      </c>
      <c r="D382" s="16" t="s">
        <v>252</v>
      </c>
      <c r="E382" s="16" t="s">
        <v>488</v>
      </c>
      <c r="F382" s="87">
        <f>F383</f>
        <v>7630.4</v>
      </c>
      <c r="G382" s="87">
        <f t="shared" si="174"/>
        <v>207.2</v>
      </c>
      <c r="H382" s="87">
        <f t="shared" si="174"/>
        <v>7837.5999999999995</v>
      </c>
      <c r="I382" s="87">
        <f>I383</f>
        <v>193.5</v>
      </c>
      <c r="J382" s="17">
        <f t="shared" si="161"/>
        <v>8031.0999999999995</v>
      </c>
      <c r="K382" s="87">
        <f>K383</f>
        <v>0</v>
      </c>
      <c r="L382" s="17">
        <f t="shared" si="151"/>
        <v>8031.0999999999995</v>
      </c>
      <c r="M382" s="87">
        <f>M383</f>
        <v>0</v>
      </c>
      <c r="N382" s="17">
        <f t="shared" si="152"/>
        <v>8031.0999999999995</v>
      </c>
      <c r="O382" s="87">
        <f>O383</f>
        <v>0</v>
      </c>
      <c r="P382" s="17">
        <f t="shared" si="153"/>
        <v>8031.0999999999995</v>
      </c>
    </row>
    <row r="383" spans="1:16" ht="17.25" customHeight="1" x14ac:dyDescent="0.3">
      <c r="A383" s="133" t="s">
        <v>174</v>
      </c>
      <c r="B383" s="16" t="s">
        <v>108</v>
      </c>
      <c r="C383" s="16" t="s">
        <v>66</v>
      </c>
      <c r="D383" s="16" t="s">
        <v>252</v>
      </c>
      <c r="E383" s="16" t="s">
        <v>489</v>
      </c>
      <c r="F383" s="87">
        <v>7630.4</v>
      </c>
      <c r="G383" s="6">
        <v>207.2</v>
      </c>
      <c r="H383" s="17">
        <f t="shared" si="165"/>
        <v>7837.5999999999995</v>
      </c>
      <c r="I383" s="87">
        <v>193.5</v>
      </c>
      <c r="J383" s="17">
        <f t="shared" si="161"/>
        <v>8031.0999999999995</v>
      </c>
      <c r="K383" s="87"/>
      <c r="L383" s="17">
        <f t="shared" si="151"/>
        <v>8031.0999999999995</v>
      </c>
      <c r="M383" s="87"/>
      <c r="N383" s="17">
        <f t="shared" si="152"/>
        <v>8031.0999999999995</v>
      </c>
      <c r="O383" s="87"/>
      <c r="P383" s="17">
        <f t="shared" si="153"/>
        <v>8031.0999999999995</v>
      </c>
    </row>
    <row r="384" spans="1:16" ht="17.25" customHeight="1" x14ac:dyDescent="0.3">
      <c r="A384" s="133" t="s">
        <v>230</v>
      </c>
      <c r="B384" s="16" t="s">
        <v>108</v>
      </c>
      <c r="C384" s="16" t="s">
        <v>66</v>
      </c>
      <c r="D384" s="6" t="s">
        <v>236</v>
      </c>
      <c r="E384" s="16" t="s">
        <v>64</v>
      </c>
      <c r="F384" s="93">
        <f t="shared" ref="F384:O387" si="175">F385</f>
        <v>312.7</v>
      </c>
      <c r="G384" s="93">
        <f t="shared" si="175"/>
        <v>0</v>
      </c>
      <c r="H384" s="93">
        <f t="shared" si="175"/>
        <v>312.7</v>
      </c>
      <c r="I384" s="93">
        <f t="shared" si="175"/>
        <v>0</v>
      </c>
      <c r="J384" s="17">
        <f t="shared" si="161"/>
        <v>312.7</v>
      </c>
      <c r="K384" s="93">
        <f t="shared" si="175"/>
        <v>0</v>
      </c>
      <c r="L384" s="17">
        <f t="shared" si="151"/>
        <v>312.7</v>
      </c>
      <c r="M384" s="93">
        <f t="shared" si="175"/>
        <v>0</v>
      </c>
      <c r="N384" s="17">
        <f t="shared" si="152"/>
        <v>312.7</v>
      </c>
      <c r="O384" s="93">
        <f t="shared" si="175"/>
        <v>0</v>
      </c>
      <c r="P384" s="17">
        <f t="shared" si="153"/>
        <v>312.7</v>
      </c>
    </row>
    <row r="385" spans="1:16" ht="30" x14ac:dyDescent="0.3">
      <c r="A385" s="133" t="s">
        <v>232</v>
      </c>
      <c r="B385" s="16" t="s">
        <v>108</v>
      </c>
      <c r="C385" s="16" t="s">
        <v>66</v>
      </c>
      <c r="D385" s="6" t="s">
        <v>238</v>
      </c>
      <c r="E385" s="16" t="s">
        <v>64</v>
      </c>
      <c r="F385" s="93">
        <f t="shared" si="175"/>
        <v>312.7</v>
      </c>
      <c r="G385" s="93">
        <f t="shared" si="175"/>
        <v>0</v>
      </c>
      <c r="H385" s="93">
        <f t="shared" si="175"/>
        <v>312.7</v>
      </c>
      <c r="I385" s="93">
        <f t="shared" si="175"/>
        <v>0</v>
      </c>
      <c r="J385" s="17">
        <f t="shared" si="161"/>
        <v>312.7</v>
      </c>
      <c r="K385" s="93">
        <f t="shared" si="175"/>
        <v>0</v>
      </c>
      <c r="L385" s="17">
        <f t="shared" si="151"/>
        <v>312.7</v>
      </c>
      <c r="M385" s="93">
        <f t="shared" si="175"/>
        <v>0</v>
      </c>
      <c r="N385" s="17">
        <f t="shared" si="152"/>
        <v>312.7</v>
      </c>
      <c r="O385" s="93">
        <f t="shared" si="175"/>
        <v>0</v>
      </c>
      <c r="P385" s="17">
        <f t="shared" si="153"/>
        <v>312.7</v>
      </c>
    </row>
    <row r="386" spans="1:16" ht="30" x14ac:dyDescent="0.3">
      <c r="A386" s="133" t="s">
        <v>253</v>
      </c>
      <c r="B386" s="16" t="s">
        <v>108</v>
      </c>
      <c r="C386" s="16" t="s">
        <v>66</v>
      </c>
      <c r="D386" s="6" t="s">
        <v>773</v>
      </c>
      <c r="E386" s="16" t="s">
        <v>64</v>
      </c>
      <c r="F386" s="93">
        <f t="shared" si="175"/>
        <v>312.7</v>
      </c>
      <c r="G386" s="93">
        <f t="shared" si="175"/>
        <v>0</v>
      </c>
      <c r="H386" s="93">
        <f t="shared" si="175"/>
        <v>312.7</v>
      </c>
      <c r="I386" s="93">
        <f t="shared" si="175"/>
        <v>0</v>
      </c>
      <c r="J386" s="17">
        <f t="shared" si="161"/>
        <v>312.7</v>
      </c>
      <c r="K386" s="93">
        <f t="shared" si="175"/>
        <v>0</v>
      </c>
      <c r="L386" s="17">
        <f t="shared" si="151"/>
        <v>312.7</v>
      </c>
      <c r="M386" s="93">
        <f t="shared" si="175"/>
        <v>0</v>
      </c>
      <c r="N386" s="17">
        <f t="shared" si="152"/>
        <v>312.7</v>
      </c>
      <c r="O386" s="93">
        <f t="shared" si="175"/>
        <v>0</v>
      </c>
      <c r="P386" s="17">
        <f t="shared" si="153"/>
        <v>312.7</v>
      </c>
    </row>
    <row r="387" spans="1:16" ht="31.15" customHeight="1" x14ac:dyDescent="0.3">
      <c r="A387" s="133" t="s">
        <v>166</v>
      </c>
      <c r="B387" s="16" t="s">
        <v>108</v>
      </c>
      <c r="C387" s="16" t="s">
        <v>66</v>
      </c>
      <c r="D387" s="6" t="s">
        <v>773</v>
      </c>
      <c r="E387" s="16">
        <v>600</v>
      </c>
      <c r="F387" s="93">
        <f t="shared" si="175"/>
        <v>312.7</v>
      </c>
      <c r="G387" s="93">
        <f t="shared" si="175"/>
        <v>0</v>
      </c>
      <c r="H387" s="93">
        <f t="shared" si="175"/>
        <v>312.7</v>
      </c>
      <c r="I387" s="93">
        <f t="shared" si="175"/>
        <v>0</v>
      </c>
      <c r="J387" s="17">
        <f t="shared" si="161"/>
        <v>312.7</v>
      </c>
      <c r="K387" s="93">
        <f t="shared" si="175"/>
        <v>0</v>
      </c>
      <c r="L387" s="17">
        <f t="shared" si="151"/>
        <v>312.7</v>
      </c>
      <c r="M387" s="93">
        <f t="shared" si="175"/>
        <v>0</v>
      </c>
      <c r="N387" s="17">
        <f t="shared" si="152"/>
        <v>312.7</v>
      </c>
      <c r="O387" s="93">
        <f t="shared" si="175"/>
        <v>0</v>
      </c>
      <c r="P387" s="17">
        <f t="shared" si="153"/>
        <v>312.7</v>
      </c>
    </row>
    <row r="388" spans="1:16" x14ac:dyDescent="0.3">
      <c r="A388" s="133" t="s">
        <v>174</v>
      </c>
      <c r="B388" s="16" t="s">
        <v>108</v>
      </c>
      <c r="C388" s="16" t="s">
        <v>66</v>
      </c>
      <c r="D388" s="6" t="s">
        <v>773</v>
      </c>
      <c r="E388" s="16">
        <v>610</v>
      </c>
      <c r="F388" s="93">
        <v>312.7</v>
      </c>
      <c r="G388" s="5"/>
      <c r="H388" s="17">
        <f t="shared" si="165"/>
        <v>312.7</v>
      </c>
      <c r="I388" s="93"/>
      <c r="J388" s="17">
        <f t="shared" si="161"/>
        <v>312.7</v>
      </c>
      <c r="K388" s="93"/>
      <c r="L388" s="17">
        <f t="shared" si="151"/>
        <v>312.7</v>
      </c>
      <c r="M388" s="93"/>
      <c r="N388" s="17">
        <f t="shared" si="152"/>
        <v>312.7</v>
      </c>
      <c r="O388" s="93"/>
      <c r="P388" s="17">
        <f t="shared" si="153"/>
        <v>312.7</v>
      </c>
    </row>
    <row r="389" spans="1:16" x14ac:dyDescent="0.3">
      <c r="A389" s="133" t="s">
        <v>235</v>
      </c>
      <c r="B389" s="16" t="s">
        <v>108</v>
      </c>
      <c r="C389" s="16" t="s">
        <v>66</v>
      </c>
      <c r="D389" s="6" t="s">
        <v>213</v>
      </c>
      <c r="E389" s="16" t="s">
        <v>64</v>
      </c>
      <c r="F389" s="93">
        <f>F390</f>
        <v>85287.2</v>
      </c>
      <c r="G389" s="93">
        <f t="shared" ref="G389:H389" si="176">G390</f>
        <v>534.1</v>
      </c>
      <c r="H389" s="93">
        <f t="shared" si="176"/>
        <v>85821.299999999988</v>
      </c>
      <c r="I389" s="93">
        <f>I390</f>
        <v>1451.3</v>
      </c>
      <c r="J389" s="17">
        <f t="shared" si="161"/>
        <v>87272.599999999991</v>
      </c>
      <c r="K389" s="93">
        <f>K390</f>
        <v>-3000</v>
      </c>
      <c r="L389" s="17">
        <f t="shared" si="151"/>
        <v>84272.599999999991</v>
      </c>
      <c r="M389" s="93">
        <f>M390</f>
        <v>5703.6</v>
      </c>
      <c r="N389" s="17">
        <f t="shared" si="152"/>
        <v>89976.2</v>
      </c>
      <c r="O389" s="93">
        <f>O390</f>
        <v>0</v>
      </c>
      <c r="P389" s="17">
        <f t="shared" si="153"/>
        <v>89976.2</v>
      </c>
    </row>
    <row r="390" spans="1:16" ht="30" x14ac:dyDescent="0.3">
      <c r="A390" s="133" t="s">
        <v>254</v>
      </c>
      <c r="B390" s="16" t="s">
        <v>108</v>
      </c>
      <c r="C390" s="16" t="s">
        <v>66</v>
      </c>
      <c r="D390" s="6" t="s">
        <v>215</v>
      </c>
      <c r="E390" s="16" t="s">
        <v>64</v>
      </c>
      <c r="F390" s="93">
        <f>F397+F391+F400</f>
        <v>85287.2</v>
      </c>
      <c r="G390" s="93">
        <f t="shared" ref="G390:H390" si="177">G397+G391+G400</f>
        <v>534.1</v>
      </c>
      <c r="H390" s="93">
        <f t="shared" si="177"/>
        <v>85821.299999999988</v>
      </c>
      <c r="I390" s="93">
        <f>I397+I391+I400</f>
        <v>1451.3</v>
      </c>
      <c r="J390" s="17">
        <f t="shared" si="161"/>
        <v>87272.599999999991</v>
      </c>
      <c r="K390" s="93">
        <f>K397+K391+K400</f>
        <v>-3000</v>
      </c>
      <c r="L390" s="17">
        <f t="shared" si="151"/>
        <v>84272.599999999991</v>
      </c>
      <c r="M390" s="93">
        <f>M397+M391+M400+M394</f>
        <v>5703.6</v>
      </c>
      <c r="N390" s="17">
        <f t="shared" si="152"/>
        <v>89976.2</v>
      </c>
      <c r="O390" s="93">
        <f>O397+O391+O400+O394</f>
        <v>0</v>
      </c>
      <c r="P390" s="17">
        <f t="shared" si="153"/>
        <v>89976.2</v>
      </c>
    </row>
    <row r="391" spans="1:16" ht="85.9" customHeight="1" x14ac:dyDescent="0.3">
      <c r="A391" s="133" t="s">
        <v>837</v>
      </c>
      <c r="B391" s="16" t="s">
        <v>108</v>
      </c>
      <c r="C391" s="16" t="s">
        <v>66</v>
      </c>
      <c r="D391" s="6" t="s">
        <v>838</v>
      </c>
      <c r="E391" s="16" t="s">
        <v>64</v>
      </c>
      <c r="F391" s="93">
        <f>F392</f>
        <v>11500</v>
      </c>
      <c r="G391" s="93">
        <f t="shared" ref="G391:H392" si="178">G392</f>
        <v>0</v>
      </c>
      <c r="H391" s="93">
        <f t="shared" si="178"/>
        <v>11500</v>
      </c>
      <c r="I391" s="93">
        <f>I392</f>
        <v>0</v>
      </c>
      <c r="J391" s="17">
        <f t="shared" si="161"/>
        <v>11500</v>
      </c>
      <c r="K391" s="93">
        <f>K392</f>
        <v>-3000</v>
      </c>
      <c r="L391" s="17">
        <f t="shared" si="151"/>
        <v>8500</v>
      </c>
      <c r="M391" s="93">
        <f>M392</f>
        <v>3662.6</v>
      </c>
      <c r="N391" s="17">
        <f t="shared" si="152"/>
        <v>12162.6</v>
      </c>
      <c r="O391" s="93">
        <f>O392</f>
        <v>0</v>
      </c>
      <c r="P391" s="17">
        <f t="shared" si="153"/>
        <v>12162.6</v>
      </c>
    </row>
    <row r="392" spans="1:16" ht="30" x14ac:dyDescent="0.3">
      <c r="A392" s="133" t="s">
        <v>166</v>
      </c>
      <c r="B392" s="16" t="s">
        <v>108</v>
      </c>
      <c r="C392" s="16" t="s">
        <v>66</v>
      </c>
      <c r="D392" s="6" t="s">
        <v>838</v>
      </c>
      <c r="E392" s="16" t="s">
        <v>488</v>
      </c>
      <c r="F392" s="93">
        <f>F393</f>
        <v>11500</v>
      </c>
      <c r="G392" s="93">
        <f t="shared" si="178"/>
        <v>0</v>
      </c>
      <c r="H392" s="93">
        <f t="shared" si="178"/>
        <v>11500</v>
      </c>
      <c r="I392" s="93">
        <f>I393</f>
        <v>0</v>
      </c>
      <c r="J392" s="17">
        <f t="shared" si="161"/>
        <v>11500</v>
      </c>
      <c r="K392" s="93">
        <f>K393</f>
        <v>-3000</v>
      </c>
      <c r="L392" s="17">
        <f t="shared" si="151"/>
        <v>8500</v>
      </c>
      <c r="M392" s="93">
        <f>M393</f>
        <v>3662.6</v>
      </c>
      <c r="N392" s="17">
        <f t="shared" si="152"/>
        <v>12162.6</v>
      </c>
      <c r="O392" s="93">
        <f>O393</f>
        <v>0</v>
      </c>
      <c r="P392" s="17">
        <f t="shared" si="153"/>
        <v>12162.6</v>
      </c>
    </row>
    <row r="393" spans="1:16" x14ac:dyDescent="0.3">
      <c r="A393" s="133" t="s">
        <v>174</v>
      </c>
      <c r="B393" s="16" t="s">
        <v>108</v>
      </c>
      <c r="C393" s="16" t="s">
        <v>66</v>
      </c>
      <c r="D393" s="6" t="s">
        <v>838</v>
      </c>
      <c r="E393" s="16" t="s">
        <v>489</v>
      </c>
      <c r="F393" s="93">
        <v>11500</v>
      </c>
      <c r="G393" s="5"/>
      <c r="H393" s="17">
        <f t="shared" si="165"/>
        <v>11500</v>
      </c>
      <c r="I393" s="93"/>
      <c r="J393" s="17">
        <f t="shared" si="161"/>
        <v>11500</v>
      </c>
      <c r="K393" s="93">
        <v>-3000</v>
      </c>
      <c r="L393" s="17">
        <f t="shared" si="151"/>
        <v>8500</v>
      </c>
      <c r="M393" s="93">
        <v>3662.6</v>
      </c>
      <c r="N393" s="17">
        <f t="shared" si="152"/>
        <v>12162.6</v>
      </c>
      <c r="O393" s="93"/>
      <c r="P393" s="17">
        <f t="shared" si="153"/>
        <v>12162.6</v>
      </c>
    </row>
    <row r="394" spans="1:16" ht="40.15" customHeight="1" x14ac:dyDescent="0.3">
      <c r="A394" s="9" t="s">
        <v>962</v>
      </c>
      <c r="B394" s="53" t="s">
        <v>108</v>
      </c>
      <c r="C394" s="53" t="s">
        <v>66</v>
      </c>
      <c r="D394" s="53" t="s">
        <v>961</v>
      </c>
      <c r="E394" s="53" t="s">
        <v>64</v>
      </c>
      <c r="F394" s="93"/>
      <c r="G394" s="5"/>
      <c r="H394" s="17"/>
      <c r="I394" s="93"/>
      <c r="J394" s="17"/>
      <c r="K394" s="93"/>
      <c r="L394" s="17">
        <f>L395</f>
        <v>0</v>
      </c>
      <c r="M394" s="93">
        <f>M395</f>
        <v>2041</v>
      </c>
      <c r="N394" s="17">
        <f t="shared" si="152"/>
        <v>2041</v>
      </c>
      <c r="O394" s="93">
        <f>O395</f>
        <v>0</v>
      </c>
      <c r="P394" s="17">
        <f t="shared" si="153"/>
        <v>2041</v>
      </c>
    </row>
    <row r="395" spans="1:16" ht="29.45" customHeight="1" x14ac:dyDescent="0.3">
      <c r="A395" s="9" t="s">
        <v>166</v>
      </c>
      <c r="B395" s="53" t="s">
        <v>108</v>
      </c>
      <c r="C395" s="53" t="s">
        <v>66</v>
      </c>
      <c r="D395" s="53" t="s">
        <v>961</v>
      </c>
      <c r="E395" s="53" t="s">
        <v>488</v>
      </c>
      <c r="F395" s="93"/>
      <c r="G395" s="5"/>
      <c r="H395" s="17"/>
      <c r="I395" s="93"/>
      <c r="J395" s="17"/>
      <c r="K395" s="93"/>
      <c r="L395" s="17">
        <f>L396</f>
        <v>0</v>
      </c>
      <c r="M395" s="93">
        <f>M396</f>
        <v>2041</v>
      </c>
      <c r="N395" s="17">
        <f t="shared" si="152"/>
        <v>2041</v>
      </c>
      <c r="O395" s="93">
        <f>O396</f>
        <v>0</v>
      </c>
      <c r="P395" s="17">
        <f t="shared" si="153"/>
        <v>2041</v>
      </c>
    </row>
    <row r="396" spans="1:16" ht="15.6" customHeight="1" x14ac:dyDescent="0.3">
      <c r="A396" s="9" t="s">
        <v>174</v>
      </c>
      <c r="B396" s="53" t="s">
        <v>108</v>
      </c>
      <c r="C396" s="53" t="s">
        <v>66</v>
      </c>
      <c r="D396" s="53" t="s">
        <v>961</v>
      </c>
      <c r="E396" s="53" t="s">
        <v>489</v>
      </c>
      <c r="F396" s="93"/>
      <c r="G396" s="5"/>
      <c r="H396" s="17"/>
      <c r="I396" s="93"/>
      <c r="J396" s="17"/>
      <c r="K396" s="93"/>
      <c r="L396" s="17">
        <v>0</v>
      </c>
      <c r="M396" s="93">
        <v>2041</v>
      </c>
      <c r="N396" s="17">
        <f t="shared" si="152"/>
        <v>2041</v>
      </c>
      <c r="O396" s="93"/>
      <c r="P396" s="17">
        <f t="shared" si="153"/>
        <v>2041</v>
      </c>
    </row>
    <row r="397" spans="1:16" ht="27" customHeight="1" x14ac:dyDescent="0.3">
      <c r="A397" s="133" t="s">
        <v>255</v>
      </c>
      <c r="B397" s="16" t="s">
        <v>108</v>
      </c>
      <c r="C397" s="16" t="s">
        <v>66</v>
      </c>
      <c r="D397" s="6" t="s">
        <v>774</v>
      </c>
      <c r="E397" s="16" t="s">
        <v>64</v>
      </c>
      <c r="F397" s="93">
        <f t="shared" ref="F397:O398" si="179">F398</f>
        <v>15757.5</v>
      </c>
      <c r="G397" s="93">
        <f t="shared" si="179"/>
        <v>0</v>
      </c>
      <c r="H397" s="93">
        <f t="shared" si="179"/>
        <v>15757.5</v>
      </c>
      <c r="I397" s="93">
        <f t="shared" si="179"/>
        <v>1451.3</v>
      </c>
      <c r="J397" s="17">
        <f t="shared" si="161"/>
        <v>17208.8</v>
      </c>
      <c r="K397" s="93">
        <f t="shared" si="179"/>
        <v>0</v>
      </c>
      <c r="L397" s="17">
        <f t="shared" si="151"/>
        <v>17208.8</v>
      </c>
      <c r="M397" s="93">
        <f t="shared" si="179"/>
        <v>0</v>
      </c>
      <c r="N397" s="17">
        <f t="shared" si="152"/>
        <v>17208.8</v>
      </c>
      <c r="O397" s="93">
        <f t="shared" si="179"/>
        <v>0</v>
      </c>
      <c r="P397" s="17">
        <f t="shared" si="153"/>
        <v>17208.8</v>
      </c>
    </row>
    <row r="398" spans="1:16" ht="30.6" customHeight="1" x14ac:dyDescent="0.3">
      <c r="A398" s="133" t="s">
        <v>166</v>
      </c>
      <c r="B398" s="16" t="s">
        <v>108</v>
      </c>
      <c r="C398" s="16" t="s">
        <v>66</v>
      </c>
      <c r="D398" s="6" t="s">
        <v>774</v>
      </c>
      <c r="E398" s="16">
        <v>600</v>
      </c>
      <c r="F398" s="93">
        <f t="shared" si="179"/>
        <v>15757.5</v>
      </c>
      <c r="G398" s="93">
        <f t="shared" si="179"/>
        <v>0</v>
      </c>
      <c r="H398" s="93">
        <f t="shared" si="179"/>
        <v>15757.5</v>
      </c>
      <c r="I398" s="93">
        <f t="shared" si="179"/>
        <v>1451.3</v>
      </c>
      <c r="J398" s="17">
        <f t="shared" si="161"/>
        <v>17208.8</v>
      </c>
      <c r="K398" s="93">
        <f t="shared" si="179"/>
        <v>0</v>
      </c>
      <c r="L398" s="17">
        <f t="shared" si="151"/>
        <v>17208.8</v>
      </c>
      <c r="M398" s="93">
        <f t="shared" si="179"/>
        <v>0</v>
      </c>
      <c r="N398" s="17">
        <f t="shared" si="152"/>
        <v>17208.8</v>
      </c>
      <c r="O398" s="93">
        <f t="shared" si="179"/>
        <v>0</v>
      </c>
      <c r="P398" s="17">
        <f t="shared" si="153"/>
        <v>17208.8</v>
      </c>
    </row>
    <row r="399" spans="1:16" x14ac:dyDescent="0.3">
      <c r="A399" s="133" t="s">
        <v>174</v>
      </c>
      <c r="B399" s="16" t="s">
        <v>108</v>
      </c>
      <c r="C399" s="16" t="s">
        <v>66</v>
      </c>
      <c r="D399" s="6" t="s">
        <v>774</v>
      </c>
      <c r="E399" s="16">
        <v>610</v>
      </c>
      <c r="F399" s="93">
        <v>15757.5</v>
      </c>
      <c r="G399" s="5"/>
      <c r="H399" s="17">
        <f t="shared" si="165"/>
        <v>15757.5</v>
      </c>
      <c r="I399" s="93">
        <v>1451.3</v>
      </c>
      <c r="J399" s="17">
        <f t="shared" si="161"/>
        <v>17208.8</v>
      </c>
      <c r="K399" s="93"/>
      <c r="L399" s="17">
        <f t="shared" si="151"/>
        <v>17208.8</v>
      </c>
      <c r="M399" s="93"/>
      <c r="N399" s="17">
        <f t="shared" si="152"/>
        <v>17208.8</v>
      </c>
      <c r="O399" s="93"/>
      <c r="P399" s="17">
        <f t="shared" si="153"/>
        <v>17208.8</v>
      </c>
    </row>
    <row r="400" spans="1:16" ht="75" x14ac:dyDescent="0.3">
      <c r="A400" s="90" t="s">
        <v>835</v>
      </c>
      <c r="B400" s="16" t="s">
        <v>108</v>
      </c>
      <c r="C400" s="16" t="s">
        <v>66</v>
      </c>
      <c r="D400" s="16" t="s">
        <v>836</v>
      </c>
      <c r="E400" s="16" t="s">
        <v>64</v>
      </c>
      <c r="F400" s="87">
        <f>F401</f>
        <v>58029.7</v>
      </c>
      <c r="G400" s="87">
        <f t="shared" ref="G400:H401" si="180">G401</f>
        <v>534.1</v>
      </c>
      <c r="H400" s="87">
        <f t="shared" si="180"/>
        <v>58563.799999999996</v>
      </c>
      <c r="I400" s="87">
        <f>I401</f>
        <v>0</v>
      </c>
      <c r="J400" s="17">
        <f t="shared" si="161"/>
        <v>58563.799999999996</v>
      </c>
      <c r="K400" s="87">
        <f>K401</f>
        <v>0</v>
      </c>
      <c r="L400" s="17">
        <f t="shared" si="151"/>
        <v>58563.799999999996</v>
      </c>
      <c r="M400" s="87">
        <f>M401</f>
        <v>0</v>
      </c>
      <c r="N400" s="17">
        <f t="shared" si="152"/>
        <v>58563.799999999996</v>
      </c>
      <c r="O400" s="87">
        <f>O401</f>
        <v>0</v>
      </c>
      <c r="P400" s="17">
        <f t="shared" si="153"/>
        <v>58563.799999999996</v>
      </c>
    </row>
    <row r="401" spans="1:16" ht="30" x14ac:dyDescent="0.3">
      <c r="A401" s="133" t="s">
        <v>166</v>
      </c>
      <c r="B401" s="16" t="s">
        <v>108</v>
      </c>
      <c r="C401" s="16" t="s">
        <v>66</v>
      </c>
      <c r="D401" s="16" t="s">
        <v>836</v>
      </c>
      <c r="E401" s="16">
        <v>600</v>
      </c>
      <c r="F401" s="87">
        <f>F402</f>
        <v>58029.7</v>
      </c>
      <c r="G401" s="87">
        <f t="shared" si="180"/>
        <v>534.1</v>
      </c>
      <c r="H401" s="87">
        <f t="shared" si="180"/>
        <v>58563.799999999996</v>
      </c>
      <c r="I401" s="87">
        <f>I402</f>
        <v>0</v>
      </c>
      <c r="J401" s="17">
        <f t="shared" si="161"/>
        <v>58563.799999999996</v>
      </c>
      <c r="K401" s="87">
        <f>K402</f>
        <v>0</v>
      </c>
      <c r="L401" s="17">
        <f t="shared" si="151"/>
        <v>58563.799999999996</v>
      </c>
      <c r="M401" s="87">
        <f>M402</f>
        <v>0</v>
      </c>
      <c r="N401" s="17">
        <f t="shared" si="152"/>
        <v>58563.799999999996</v>
      </c>
      <c r="O401" s="87">
        <f>O402</f>
        <v>0</v>
      </c>
      <c r="P401" s="17">
        <f t="shared" si="153"/>
        <v>58563.799999999996</v>
      </c>
    </row>
    <row r="402" spans="1:16" x14ac:dyDescent="0.3">
      <c r="A402" s="133" t="s">
        <v>174</v>
      </c>
      <c r="B402" s="16" t="s">
        <v>108</v>
      </c>
      <c r="C402" s="16" t="s">
        <v>66</v>
      </c>
      <c r="D402" s="16" t="s">
        <v>836</v>
      </c>
      <c r="E402" s="16">
        <v>610</v>
      </c>
      <c r="F402" s="87">
        <v>58029.7</v>
      </c>
      <c r="G402" s="6">
        <v>534.1</v>
      </c>
      <c r="H402" s="17">
        <f t="shared" si="165"/>
        <v>58563.799999999996</v>
      </c>
      <c r="I402" s="87"/>
      <c r="J402" s="17">
        <f t="shared" si="161"/>
        <v>58563.799999999996</v>
      </c>
      <c r="K402" s="87"/>
      <c r="L402" s="17">
        <f t="shared" si="151"/>
        <v>58563.799999999996</v>
      </c>
      <c r="M402" s="87"/>
      <c r="N402" s="17">
        <f t="shared" si="152"/>
        <v>58563.799999999996</v>
      </c>
      <c r="O402" s="87"/>
      <c r="P402" s="17">
        <f t="shared" si="153"/>
        <v>58563.799999999996</v>
      </c>
    </row>
    <row r="403" spans="1:16" ht="32.25" customHeight="1" x14ac:dyDescent="0.3">
      <c r="A403" s="133" t="s">
        <v>804</v>
      </c>
      <c r="B403" s="16" t="s">
        <v>108</v>
      </c>
      <c r="C403" s="16" t="s">
        <v>66</v>
      </c>
      <c r="D403" s="6" t="s">
        <v>269</v>
      </c>
      <c r="E403" s="16" t="s">
        <v>64</v>
      </c>
      <c r="F403" s="93">
        <f t="shared" ref="F403:O406" si="181">F404</f>
        <v>5339.1</v>
      </c>
      <c r="G403" s="93">
        <f t="shared" si="181"/>
        <v>0</v>
      </c>
      <c r="H403" s="93">
        <f t="shared" si="181"/>
        <v>5339.1</v>
      </c>
      <c r="I403" s="93">
        <f t="shared" si="181"/>
        <v>735.5</v>
      </c>
      <c r="J403" s="17">
        <f t="shared" si="161"/>
        <v>6074.6</v>
      </c>
      <c r="K403" s="93">
        <f t="shared" si="181"/>
        <v>0</v>
      </c>
      <c r="L403" s="17">
        <f t="shared" si="151"/>
        <v>6074.6</v>
      </c>
      <c r="M403" s="93">
        <f t="shared" si="181"/>
        <v>0</v>
      </c>
      <c r="N403" s="17">
        <f t="shared" si="152"/>
        <v>6074.6</v>
      </c>
      <c r="O403" s="93">
        <f t="shared" si="181"/>
        <v>0</v>
      </c>
      <c r="P403" s="17">
        <f t="shared" si="153"/>
        <v>6074.6</v>
      </c>
    </row>
    <row r="404" spans="1:16" ht="46.5" customHeight="1" x14ac:dyDescent="0.3">
      <c r="A404" s="133" t="s">
        <v>241</v>
      </c>
      <c r="B404" s="16" t="s">
        <v>108</v>
      </c>
      <c r="C404" s="16" t="s">
        <v>66</v>
      </c>
      <c r="D404" s="6" t="s">
        <v>271</v>
      </c>
      <c r="E404" s="16" t="s">
        <v>64</v>
      </c>
      <c r="F404" s="93">
        <f t="shared" si="181"/>
        <v>5339.1</v>
      </c>
      <c r="G404" s="93">
        <f t="shared" si="181"/>
        <v>0</v>
      </c>
      <c r="H404" s="93">
        <f t="shared" si="181"/>
        <v>5339.1</v>
      </c>
      <c r="I404" s="93">
        <f t="shared" si="181"/>
        <v>735.5</v>
      </c>
      <c r="J404" s="17">
        <f t="shared" si="161"/>
        <v>6074.6</v>
      </c>
      <c r="K404" s="93">
        <f t="shared" si="181"/>
        <v>0</v>
      </c>
      <c r="L404" s="17">
        <f t="shared" si="151"/>
        <v>6074.6</v>
      </c>
      <c r="M404" s="93">
        <f t="shared" si="181"/>
        <v>0</v>
      </c>
      <c r="N404" s="17">
        <f t="shared" si="152"/>
        <v>6074.6</v>
      </c>
      <c r="O404" s="93">
        <f t="shared" si="181"/>
        <v>0</v>
      </c>
      <c r="P404" s="17">
        <f t="shared" si="153"/>
        <v>6074.6</v>
      </c>
    </row>
    <row r="405" spans="1:16" ht="30" x14ac:dyDescent="0.3">
      <c r="A405" s="133" t="s">
        <v>256</v>
      </c>
      <c r="B405" s="16" t="s">
        <v>108</v>
      </c>
      <c r="C405" s="16" t="s">
        <v>66</v>
      </c>
      <c r="D405" s="6" t="s">
        <v>805</v>
      </c>
      <c r="E405" s="16" t="s">
        <v>64</v>
      </c>
      <c r="F405" s="93">
        <f t="shared" si="181"/>
        <v>5339.1</v>
      </c>
      <c r="G405" s="93">
        <f t="shared" si="181"/>
        <v>0</v>
      </c>
      <c r="H405" s="93">
        <f t="shared" si="181"/>
        <v>5339.1</v>
      </c>
      <c r="I405" s="93">
        <f t="shared" si="181"/>
        <v>735.5</v>
      </c>
      <c r="J405" s="17">
        <f t="shared" si="161"/>
        <v>6074.6</v>
      </c>
      <c r="K405" s="93">
        <f t="shared" si="181"/>
        <v>0</v>
      </c>
      <c r="L405" s="17">
        <f t="shared" si="151"/>
        <v>6074.6</v>
      </c>
      <c r="M405" s="93">
        <f t="shared" si="181"/>
        <v>0</v>
      </c>
      <c r="N405" s="17">
        <f t="shared" si="152"/>
        <v>6074.6</v>
      </c>
      <c r="O405" s="93">
        <f t="shared" si="181"/>
        <v>0</v>
      </c>
      <c r="P405" s="17">
        <f t="shared" si="153"/>
        <v>6074.6</v>
      </c>
    </row>
    <row r="406" spans="1:16" ht="31.9" customHeight="1" x14ac:dyDescent="0.3">
      <c r="A406" s="133" t="s">
        <v>166</v>
      </c>
      <c r="B406" s="16" t="s">
        <v>108</v>
      </c>
      <c r="C406" s="16" t="s">
        <v>66</v>
      </c>
      <c r="D406" s="6" t="s">
        <v>805</v>
      </c>
      <c r="E406" s="16">
        <v>600</v>
      </c>
      <c r="F406" s="93">
        <f t="shared" si="181"/>
        <v>5339.1</v>
      </c>
      <c r="G406" s="93">
        <f t="shared" si="181"/>
        <v>0</v>
      </c>
      <c r="H406" s="93">
        <f t="shared" si="181"/>
        <v>5339.1</v>
      </c>
      <c r="I406" s="93">
        <f t="shared" si="181"/>
        <v>735.5</v>
      </c>
      <c r="J406" s="17">
        <f t="shared" si="161"/>
        <v>6074.6</v>
      </c>
      <c r="K406" s="93">
        <f t="shared" si="181"/>
        <v>0</v>
      </c>
      <c r="L406" s="17">
        <f t="shared" si="151"/>
        <v>6074.6</v>
      </c>
      <c r="M406" s="93">
        <f t="shared" si="181"/>
        <v>0</v>
      </c>
      <c r="N406" s="17">
        <f t="shared" si="152"/>
        <v>6074.6</v>
      </c>
      <c r="O406" s="93">
        <f t="shared" si="181"/>
        <v>0</v>
      </c>
      <c r="P406" s="17">
        <f t="shared" si="153"/>
        <v>6074.6</v>
      </c>
    </row>
    <row r="407" spans="1:16" x14ac:dyDescent="0.3">
      <c r="A407" s="133" t="s">
        <v>174</v>
      </c>
      <c r="B407" s="16" t="s">
        <v>108</v>
      </c>
      <c r="C407" s="16" t="s">
        <v>66</v>
      </c>
      <c r="D407" s="6" t="s">
        <v>805</v>
      </c>
      <c r="E407" s="16">
        <v>610</v>
      </c>
      <c r="F407" s="93">
        <v>5339.1</v>
      </c>
      <c r="G407" s="5"/>
      <c r="H407" s="17">
        <f t="shared" si="165"/>
        <v>5339.1</v>
      </c>
      <c r="I407" s="93">
        <v>735.5</v>
      </c>
      <c r="J407" s="17">
        <f t="shared" si="161"/>
        <v>6074.6</v>
      </c>
      <c r="K407" s="93"/>
      <c r="L407" s="17">
        <f t="shared" si="151"/>
        <v>6074.6</v>
      </c>
      <c r="M407" s="93"/>
      <c r="N407" s="17">
        <f t="shared" si="152"/>
        <v>6074.6</v>
      </c>
      <c r="O407" s="93"/>
      <c r="P407" s="17">
        <f t="shared" si="153"/>
        <v>6074.6</v>
      </c>
    </row>
    <row r="408" spans="1:16" x14ac:dyDescent="0.3">
      <c r="A408" s="133" t="s">
        <v>660</v>
      </c>
      <c r="B408" s="16" t="s">
        <v>108</v>
      </c>
      <c r="C408" s="16" t="s">
        <v>66</v>
      </c>
      <c r="D408" s="16" t="s">
        <v>485</v>
      </c>
      <c r="E408" s="16" t="s">
        <v>64</v>
      </c>
      <c r="F408" s="87">
        <f t="shared" ref="F408:O411" si="182">F409</f>
        <v>547</v>
      </c>
      <c r="G408" s="87">
        <f t="shared" si="182"/>
        <v>0</v>
      </c>
      <c r="H408" s="87">
        <f t="shared" si="182"/>
        <v>547</v>
      </c>
      <c r="I408" s="87">
        <f t="shared" si="182"/>
        <v>0</v>
      </c>
      <c r="J408" s="17">
        <f t="shared" si="161"/>
        <v>547</v>
      </c>
      <c r="K408" s="87">
        <f t="shared" si="182"/>
        <v>0</v>
      </c>
      <c r="L408" s="17">
        <f t="shared" si="151"/>
        <v>547</v>
      </c>
      <c r="M408" s="87">
        <f t="shared" si="182"/>
        <v>0</v>
      </c>
      <c r="N408" s="17">
        <f t="shared" si="152"/>
        <v>547</v>
      </c>
      <c r="O408" s="87">
        <f t="shared" si="182"/>
        <v>0</v>
      </c>
      <c r="P408" s="17">
        <f t="shared" si="153"/>
        <v>547</v>
      </c>
    </row>
    <row r="409" spans="1:16" ht="60" x14ac:dyDescent="0.3">
      <c r="A409" s="133" t="s">
        <v>486</v>
      </c>
      <c r="B409" s="16" t="s">
        <v>108</v>
      </c>
      <c r="C409" s="16" t="s">
        <v>66</v>
      </c>
      <c r="D409" s="16" t="s">
        <v>487</v>
      </c>
      <c r="E409" s="16" t="s">
        <v>64</v>
      </c>
      <c r="F409" s="87">
        <f t="shared" si="182"/>
        <v>547</v>
      </c>
      <c r="G409" s="87">
        <f t="shared" si="182"/>
        <v>0</v>
      </c>
      <c r="H409" s="87">
        <f t="shared" si="182"/>
        <v>547</v>
      </c>
      <c r="I409" s="87">
        <f t="shared" si="182"/>
        <v>0</v>
      </c>
      <c r="J409" s="17">
        <f t="shared" si="161"/>
        <v>547</v>
      </c>
      <c r="K409" s="87">
        <f t="shared" si="182"/>
        <v>0</v>
      </c>
      <c r="L409" s="17">
        <f t="shared" si="151"/>
        <v>547</v>
      </c>
      <c r="M409" s="87">
        <f t="shared" si="182"/>
        <v>0</v>
      </c>
      <c r="N409" s="17">
        <f t="shared" si="152"/>
        <v>547</v>
      </c>
      <c r="O409" s="87">
        <f t="shared" si="182"/>
        <v>0</v>
      </c>
      <c r="P409" s="17">
        <f t="shared" si="153"/>
        <v>547</v>
      </c>
    </row>
    <row r="410" spans="1:16" ht="60" x14ac:dyDescent="0.3">
      <c r="A410" s="133" t="s">
        <v>895</v>
      </c>
      <c r="B410" s="16" t="s">
        <v>108</v>
      </c>
      <c r="C410" s="16" t="s">
        <v>66</v>
      </c>
      <c r="D410" s="16" t="s">
        <v>571</v>
      </c>
      <c r="E410" s="16" t="s">
        <v>64</v>
      </c>
      <c r="F410" s="87">
        <f t="shared" si="182"/>
        <v>547</v>
      </c>
      <c r="G410" s="87">
        <f t="shared" si="182"/>
        <v>0</v>
      </c>
      <c r="H410" s="87">
        <f t="shared" si="182"/>
        <v>547</v>
      </c>
      <c r="I410" s="87">
        <f t="shared" si="182"/>
        <v>0</v>
      </c>
      <c r="J410" s="17">
        <f t="shared" si="161"/>
        <v>547</v>
      </c>
      <c r="K410" s="87">
        <f t="shared" si="182"/>
        <v>0</v>
      </c>
      <c r="L410" s="17">
        <f t="shared" si="151"/>
        <v>547</v>
      </c>
      <c r="M410" s="87">
        <f t="shared" si="182"/>
        <v>0</v>
      </c>
      <c r="N410" s="17">
        <f t="shared" si="152"/>
        <v>547</v>
      </c>
      <c r="O410" s="87">
        <f t="shared" si="182"/>
        <v>0</v>
      </c>
      <c r="P410" s="17">
        <f t="shared" si="153"/>
        <v>547</v>
      </c>
    </row>
    <row r="411" spans="1:16" ht="30" x14ac:dyDescent="0.3">
      <c r="A411" s="133" t="s">
        <v>166</v>
      </c>
      <c r="B411" s="16" t="s">
        <v>108</v>
      </c>
      <c r="C411" s="16" t="s">
        <v>66</v>
      </c>
      <c r="D411" s="16" t="s">
        <v>571</v>
      </c>
      <c r="E411" s="16" t="s">
        <v>488</v>
      </c>
      <c r="F411" s="87">
        <f t="shared" si="182"/>
        <v>547</v>
      </c>
      <c r="G411" s="87">
        <f t="shared" si="182"/>
        <v>0</v>
      </c>
      <c r="H411" s="87">
        <f t="shared" si="182"/>
        <v>547</v>
      </c>
      <c r="I411" s="87">
        <f t="shared" si="182"/>
        <v>0</v>
      </c>
      <c r="J411" s="17">
        <f t="shared" si="161"/>
        <v>547</v>
      </c>
      <c r="K411" s="87">
        <f t="shared" si="182"/>
        <v>0</v>
      </c>
      <c r="L411" s="17">
        <f t="shared" si="151"/>
        <v>547</v>
      </c>
      <c r="M411" s="87">
        <f t="shared" si="182"/>
        <v>0</v>
      </c>
      <c r="N411" s="17">
        <f t="shared" si="152"/>
        <v>547</v>
      </c>
      <c r="O411" s="87">
        <f t="shared" si="182"/>
        <v>0</v>
      </c>
      <c r="P411" s="17">
        <f t="shared" si="153"/>
        <v>547</v>
      </c>
    </row>
    <row r="412" spans="1:16" x14ac:dyDescent="0.3">
      <c r="A412" s="133" t="s">
        <v>174</v>
      </c>
      <c r="B412" s="16" t="s">
        <v>108</v>
      </c>
      <c r="C412" s="16" t="s">
        <v>66</v>
      </c>
      <c r="D412" s="16" t="s">
        <v>571</v>
      </c>
      <c r="E412" s="16" t="s">
        <v>489</v>
      </c>
      <c r="F412" s="87">
        <v>547</v>
      </c>
      <c r="G412" s="5"/>
      <c r="H412" s="17">
        <f t="shared" si="165"/>
        <v>547</v>
      </c>
      <c r="I412" s="87"/>
      <c r="J412" s="17">
        <f t="shared" si="161"/>
        <v>547</v>
      </c>
      <c r="K412" s="87"/>
      <c r="L412" s="17">
        <f t="shared" si="151"/>
        <v>547</v>
      </c>
      <c r="M412" s="87"/>
      <c r="N412" s="17">
        <f t="shared" si="152"/>
        <v>547</v>
      </c>
      <c r="O412" s="87"/>
      <c r="P412" s="17">
        <f t="shared" si="153"/>
        <v>547</v>
      </c>
    </row>
    <row r="413" spans="1:16" x14ac:dyDescent="0.3">
      <c r="A413" s="133" t="s">
        <v>257</v>
      </c>
      <c r="B413" s="16" t="s">
        <v>108</v>
      </c>
      <c r="C413" s="16" t="s">
        <v>78</v>
      </c>
      <c r="D413" s="6" t="s">
        <v>63</v>
      </c>
      <c r="E413" s="16" t="s">
        <v>64</v>
      </c>
      <c r="F413" s="93">
        <f>F414+F420+F436</f>
        <v>62443.799999999996</v>
      </c>
      <c r="G413" s="93">
        <f t="shared" ref="G413:H413" si="183">G414+G420+G436</f>
        <v>0</v>
      </c>
      <c r="H413" s="93">
        <f t="shared" si="183"/>
        <v>62443.799999999996</v>
      </c>
      <c r="I413" s="93">
        <f>I414+I420+I436</f>
        <v>124.6</v>
      </c>
      <c r="J413" s="17">
        <f t="shared" si="161"/>
        <v>62568.399999999994</v>
      </c>
      <c r="K413" s="93">
        <f>K414+K420+K436</f>
        <v>0</v>
      </c>
      <c r="L413" s="17">
        <f t="shared" si="151"/>
        <v>62568.399999999994</v>
      </c>
      <c r="M413" s="93">
        <f>M414+M420+M436</f>
        <v>0</v>
      </c>
      <c r="N413" s="17">
        <f t="shared" si="152"/>
        <v>62568.399999999994</v>
      </c>
      <c r="O413" s="93">
        <f>O414+O420+O436</f>
        <v>428.7</v>
      </c>
      <c r="P413" s="17">
        <f t="shared" si="153"/>
        <v>62997.099999999991</v>
      </c>
    </row>
    <row r="414" spans="1:16" ht="30" x14ac:dyDescent="0.3">
      <c r="A414" s="133" t="s">
        <v>651</v>
      </c>
      <c r="B414" s="16" t="s">
        <v>108</v>
      </c>
      <c r="C414" s="16" t="s">
        <v>78</v>
      </c>
      <c r="D414" s="6" t="s">
        <v>258</v>
      </c>
      <c r="E414" s="16" t="s">
        <v>64</v>
      </c>
      <c r="F414" s="93">
        <f t="shared" ref="F414:O418" si="184">F415</f>
        <v>25398.400000000001</v>
      </c>
      <c r="G414" s="93">
        <f t="shared" si="184"/>
        <v>0</v>
      </c>
      <c r="H414" s="93">
        <f t="shared" si="184"/>
        <v>25398.400000000001</v>
      </c>
      <c r="I414" s="93">
        <f t="shared" si="184"/>
        <v>40.799999999999997</v>
      </c>
      <c r="J414" s="17">
        <f t="shared" si="161"/>
        <v>25439.200000000001</v>
      </c>
      <c r="K414" s="93">
        <f t="shared" si="184"/>
        <v>0</v>
      </c>
      <c r="L414" s="17">
        <f t="shared" ref="L414:L477" si="185">J414+K414</f>
        <v>25439.200000000001</v>
      </c>
      <c r="M414" s="93">
        <f t="shared" si="184"/>
        <v>0</v>
      </c>
      <c r="N414" s="17">
        <f t="shared" ref="N414:N477" si="186">L414+M414</f>
        <v>25439.200000000001</v>
      </c>
      <c r="O414" s="93">
        <f t="shared" si="184"/>
        <v>40</v>
      </c>
      <c r="P414" s="17">
        <f t="shared" ref="P414:P477" si="187">N414+O414</f>
        <v>25479.200000000001</v>
      </c>
    </row>
    <row r="415" spans="1:16" ht="45" x14ac:dyDescent="0.3">
      <c r="A415" s="133" t="s">
        <v>259</v>
      </c>
      <c r="B415" s="16" t="s">
        <v>108</v>
      </c>
      <c r="C415" s="16" t="s">
        <v>78</v>
      </c>
      <c r="D415" s="6" t="s">
        <v>260</v>
      </c>
      <c r="E415" s="16" t="s">
        <v>64</v>
      </c>
      <c r="F415" s="93">
        <f t="shared" si="184"/>
        <v>25398.400000000001</v>
      </c>
      <c r="G415" s="93">
        <f t="shared" si="184"/>
        <v>0</v>
      </c>
      <c r="H415" s="93">
        <f t="shared" si="184"/>
        <v>25398.400000000001</v>
      </c>
      <c r="I415" s="93">
        <f t="shared" si="184"/>
        <v>40.799999999999997</v>
      </c>
      <c r="J415" s="17">
        <f t="shared" si="161"/>
        <v>25439.200000000001</v>
      </c>
      <c r="K415" s="93">
        <f t="shared" si="184"/>
        <v>0</v>
      </c>
      <c r="L415" s="17">
        <f t="shared" si="185"/>
        <v>25439.200000000001</v>
      </c>
      <c r="M415" s="93">
        <f t="shared" si="184"/>
        <v>0</v>
      </c>
      <c r="N415" s="17">
        <f t="shared" si="186"/>
        <v>25439.200000000001</v>
      </c>
      <c r="O415" s="93">
        <f t="shared" si="184"/>
        <v>40</v>
      </c>
      <c r="P415" s="17">
        <f t="shared" si="187"/>
        <v>25479.200000000001</v>
      </c>
    </row>
    <row r="416" spans="1:16" ht="30" x14ac:dyDescent="0.3">
      <c r="A416" s="133" t="s">
        <v>277</v>
      </c>
      <c r="B416" s="16" t="s">
        <v>108</v>
      </c>
      <c r="C416" s="16" t="s">
        <v>78</v>
      </c>
      <c r="D416" s="6" t="s">
        <v>261</v>
      </c>
      <c r="E416" s="16" t="s">
        <v>64</v>
      </c>
      <c r="F416" s="93">
        <f t="shared" si="184"/>
        <v>25398.400000000001</v>
      </c>
      <c r="G416" s="93">
        <f t="shared" si="184"/>
        <v>0</v>
      </c>
      <c r="H416" s="93">
        <f t="shared" si="184"/>
        <v>25398.400000000001</v>
      </c>
      <c r="I416" s="93">
        <f t="shared" si="184"/>
        <v>40.799999999999997</v>
      </c>
      <c r="J416" s="17">
        <f t="shared" si="161"/>
        <v>25439.200000000001</v>
      </c>
      <c r="K416" s="93">
        <f t="shared" si="184"/>
        <v>0</v>
      </c>
      <c r="L416" s="17">
        <f t="shared" si="185"/>
        <v>25439.200000000001</v>
      </c>
      <c r="M416" s="93">
        <f t="shared" si="184"/>
        <v>0</v>
      </c>
      <c r="N416" s="17">
        <f t="shared" si="186"/>
        <v>25439.200000000001</v>
      </c>
      <c r="O416" s="93">
        <f t="shared" si="184"/>
        <v>40</v>
      </c>
      <c r="P416" s="17">
        <f t="shared" si="187"/>
        <v>25479.200000000001</v>
      </c>
    </row>
    <row r="417" spans="1:16" ht="45" x14ac:dyDescent="0.3">
      <c r="A417" s="133" t="s">
        <v>262</v>
      </c>
      <c r="B417" s="16" t="s">
        <v>108</v>
      </c>
      <c r="C417" s="16" t="s">
        <v>78</v>
      </c>
      <c r="D417" s="6" t="s">
        <v>263</v>
      </c>
      <c r="E417" s="16" t="s">
        <v>64</v>
      </c>
      <c r="F417" s="93">
        <f t="shared" si="184"/>
        <v>25398.400000000001</v>
      </c>
      <c r="G417" s="93">
        <f t="shared" si="184"/>
        <v>0</v>
      </c>
      <c r="H417" s="93">
        <f t="shared" si="184"/>
        <v>25398.400000000001</v>
      </c>
      <c r="I417" s="93">
        <f t="shared" si="184"/>
        <v>40.799999999999997</v>
      </c>
      <c r="J417" s="17">
        <f t="shared" ref="J417:J480" si="188">H417+I417</f>
        <v>25439.200000000001</v>
      </c>
      <c r="K417" s="93">
        <f t="shared" si="184"/>
        <v>0</v>
      </c>
      <c r="L417" s="17">
        <f t="shared" si="185"/>
        <v>25439.200000000001</v>
      </c>
      <c r="M417" s="93">
        <f t="shared" si="184"/>
        <v>0</v>
      </c>
      <c r="N417" s="17">
        <f t="shared" si="186"/>
        <v>25439.200000000001</v>
      </c>
      <c r="O417" s="93">
        <f t="shared" si="184"/>
        <v>40</v>
      </c>
      <c r="P417" s="17">
        <f t="shared" si="187"/>
        <v>25479.200000000001</v>
      </c>
    </row>
    <row r="418" spans="1:16" ht="34.9" customHeight="1" x14ac:dyDescent="0.3">
      <c r="A418" s="133" t="s">
        <v>166</v>
      </c>
      <c r="B418" s="16" t="s">
        <v>108</v>
      </c>
      <c r="C418" s="16" t="s">
        <v>78</v>
      </c>
      <c r="D418" s="6" t="s">
        <v>263</v>
      </c>
      <c r="E418" s="16">
        <v>600</v>
      </c>
      <c r="F418" s="93">
        <f t="shared" si="184"/>
        <v>25398.400000000001</v>
      </c>
      <c r="G418" s="93">
        <f t="shared" si="184"/>
        <v>0</v>
      </c>
      <c r="H418" s="93">
        <f t="shared" si="184"/>
        <v>25398.400000000001</v>
      </c>
      <c r="I418" s="93">
        <f t="shared" si="184"/>
        <v>40.799999999999997</v>
      </c>
      <c r="J418" s="17">
        <f t="shared" si="188"/>
        <v>25439.200000000001</v>
      </c>
      <c r="K418" s="93">
        <f t="shared" si="184"/>
        <v>0</v>
      </c>
      <c r="L418" s="17">
        <f t="shared" si="185"/>
        <v>25439.200000000001</v>
      </c>
      <c r="M418" s="93">
        <f t="shared" si="184"/>
        <v>0</v>
      </c>
      <c r="N418" s="17">
        <f t="shared" si="186"/>
        <v>25439.200000000001</v>
      </c>
      <c r="O418" s="93">
        <f t="shared" si="184"/>
        <v>40</v>
      </c>
      <c r="P418" s="17">
        <f t="shared" si="187"/>
        <v>25479.200000000001</v>
      </c>
    </row>
    <row r="419" spans="1:16" ht="16.149999999999999" customHeight="1" x14ac:dyDescent="0.3">
      <c r="A419" s="133" t="s">
        <v>174</v>
      </c>
      <c r="B419" s="16" t="s">
        <v>108</v>
      </c>
      <c r="C419" s="16" t="s">
        <v>78</v>
      </c>
      <c r="D419" s="6" t="s">
        <v>263</v>
      </c>
      <c r="E419" s="16">
        <v>610</v>
      </c>
      <c r="F419" s="93">
        <v>25398.400000000001</v>
      </c>
      <c r="G419" s="5"/>
      <c r="H419" s="17">
        <f t="shared" si="165"/>
        <v>25398.400000000001</v>
      </c>
      <c r="I419" s="93">
        <v>40.799999999999997</v>
      </c>
      <c r="J419" s="17">
        <f t="shared" si="188"/>
        <v>25439.200000000001</v>
      </c>
      <c r="K419" s="93"/>
      <c r="L419" s="17">
        <f t="shared" si="185"/>
        <v>25439.200000000001</v>
      </c>
      <c r="M419" s="93"/>
      <c r="N419" s="17">
        <f t="shared" si="186"/>
        <v>25439.200000000001</v>
      </c>
      <c r="O419" s="93">
        <v>40</v>
      </c>
      <c r="P419" s="17">
        <f t="shared" si="187"/>
        <v>25479.200000000001</v>
      </c>
    </row>
    <row r="420" spans="1:16" ht="30.6" customHeight="1" x14ac:dyDescent="0.3">
      <c r="A420" s="133" t="s">
        <v>658</v>
      </c>
      <c r="B420" s="16" t="s">
        <v>108</v>
      </c>
      <c r="C420" s="16" t="s">
        <v>78</v>
      </c>
      <c r="D420" s="6" t="s">
        <v>212</v>
      </c>
      <c r="E420" s="16" t="s">
        <v>64</v>
      </c>
      <c r="F420" s="93">
        <f>F426+F431+F422</f>
        <v>36665.399999999994</v>
      </c>
      <c r="G420" s="93">
        <f t="shared" ref="G420:H420" si="189">G426+G431+G422</f>
        <v>0</v>
      </c>
      <c r="H420" s="93">
        <f t="shared" si="189"/>
        <v>36665.399999999994</v>
      </c>
      <c r="I420" s="93">
        <f>I426+I431+I422</f>
        <v>83.8</v>
      </c>
      <c r="J420" s="17">
        <f t="shared" si="188"/>
        <v>36749.199999999997</v>
      </c>
      <c r="K420" s="93">
        <f>K426+K431+K422</f>
        <v>0</v>
      </c>
      <c r="L420" s="17">
        <f t="shared" si="185"/>
        <v>36749.199999999997</v>
      </c>
      <c r="M420" s="93">
        <f>M426+M431+M422</f>
        <v>0</v>
      </c>
      <c r="N420" s="17">
        <f t="shared" si="186"/>
        <v>36749.199999999997</v>
      </c>
      <c r="O420" s="93">
        <f>O426+O431+O422</f>
        <v>298.7</v>
      </c>
      <c r="P420" s="17">
        <f t="shared" si="187"/>
        <v>37047.899999999994</v>
      </c>
    </row>
    <row r="421" spans="1:16" ht="30" x14ac:dyDescent="0.3">
      <c r="A421" s="133" t="s">
        <v>896</v>
      </c>
      <c r="B421" s="16" t="s">
        <v>108</v>
      </c>
      <c r="C421" s="16" t="s">
        <v>78</v>
      </c>
      <c r="D421" s="16" t="s">
        <v>231</v>
      </c>
      <c r="E421" s="16" t="s">
        <v>64</v>
      </c>
      <c r="F421" s="87">
        <f t="shared" ref="F421:O424" si="190">F422</f>
        <v>36039.699999999997</v>
      </c>
      <c r="G421" s="87">
        <f t="shared" si="190"/>
        <v>0</v>
      </c>
      <c r="H421" s="87">
        <f t="shared" si="190"/>
        <v>36039.699999999997</v>
      </c>
      <c r="I421" s="87">
        <f t="shared" si="190"/>
        <v>83.6</v>
      </c>
      <c r="J421" s="17">
        <f t="shared" si="188"/>
        <v>36123.299999999996</v>
      </c>
      <c r="K421" s="87">
        <f t="shared" si="190"/>
        <v>0</v>
      </c>
      <c r="L421" s="17">
        <f t="shared" si="185"/>
        <v>36123.299999999996</v>
      </c>
      <c r="M421" s="87">
        <f t="shared" si="190"/>
        <v>0</v>
      </c>
      <c r="N421" s="17">
        <f t="shared" si="186"/>
        <v>36123.299999999996</v>
      </c>
      <c r="O421" s="87">
        <f t="shared" si="190"/>
        <v>298.7</v>
      </c>
      <c r="P421" s="17">
        <f t="shared" si="187"/>
        <v>36421.999999999993</v>
      </c>
    </row>
    <row r="422" spans="1:16" ht="45.75" customHeight="1" x14ac:dyDescent="0.3">
      <c r="A422" s="133" t="s">
        <v>266</v>
      </c>
      <c r="B422" s="16" t="s">
        <v>108</v>
      </c>
      <c r="C422" s="16" t="s">
        <v>78</v>
      </c>
      <c r="D422" s="16" t="s">
        <v>233</v>
      </c>
      <c r="E422" s="16" t="s">
        <v>64</v>
      </c>
      <c r="F422" s="87">
        <f t="shared" si="190"/>
        <v>36039.699999999997</v>
      </c>
      <c r="G422" s="87">
        <f t="shared" si="190"/>
        <v>0</v>
      </c>
      <c r="H422" s="87">
        <f t="shared" si="190"/>
        <v>36039.699999999997</v>
      </c>
      <c r="I422" s="87">
        <f t="shared" si="190"/>
        <v>83.6</v>
      </c>
      <c r="J422" s="17">
        <f t="shared" si="188"/>
        <v>36123.299999999996</v>
      </c>
      <c r="K422" s="87">
        <f t="shared" si="190"/>
        <v>0</v>
      </c>
      <c r="L422" s="17">
        <f t="shared" si="185"/>
        <v>36123.299999999996</v>
      </c>
      <c r="M422" s="87">
        <f t="shared" si="190"/>
        <v>0</v>
      </c>
      <c r="N422" s="17">
        <f t="shared" si="186"/>
        <v>36123.299999999996</v>
      </c>
      <c r="O422" s="87">
        <f t="shared" si="190"/>
        <v>298.7</v>
      </c>
      <c r="P422" s="17">
        <f t="shared" si="187"/>
        <v>36421.999999999993</v>
      </c>
    </row>
    <row r="423" spans="1:16" ht="45" x14ac:dyDescent="0.3">
      <c r="A423" s="133" t="s">
        <v>267</v>
      </c>
      <c r="B423" s="16" t="s">
        <v>108</v>
      </c>
      <c r="C423" s="16" t="s">
        <v>78</v>
      </c>
      <c r="D423" s="16" t="s">
        <v>778</v>
      </c>
      <c r="E423" s="16" t="s">
        <v>64</v>
      </c>
      <c r="F423" s="87">
        <f t="shared" si="190"/>
        <v>36039.699999999997</v>
      </c>
      <c r="G423" s="87">
        <f t="shared" si="190"/>
        <v>0</v>
      </c>
      <c r="H423" s="87">
        <f t="shared" si="190"/>
        <v>36039.699999999997</v>
      </c>
      <c r="I423" s="87">
        <f t="shared" si="190"/>
        <v>83.6</v>
      </c>
      <c r="J423" s="17">
        <f t="shared" si="188"/>
        <v>36123.299999999996</v>
      </c>
      <c r="K423" s="87">
        <f t="shared" si="190"/>
        <v>0</v>
      </c>
      <c r="L423" s="17">
        <f t="shared" si="185"/>
        <v>36123.299999999996</v>
      </c>
      <c r="M423" s="87">
        <f t="shared" si="190"/>
        <v>0</v>
      </c>
      <c r="N423" s="17">
        <f t="shared" si="186"/>
        <v>36123.299999999996</v>
      </c>
      <c r="O423" s="87">
        <f t="shared" si="190"/>
        <v>298.7</v>
      </c>
      <c r="P423" s="17">
        <f t="shared" si="187"/>
        <v>36421.999999999993</v>
      </c>
    </row>
    <row r="424" spans="1:16" ht="31.15" customHeight="1" x14ac:dyDescent="0.3">
      <c r="A424" s="133" t="s">
        <v>166</v>
      </c>
      <c r="B424" s="16" t="s">
        <v>108</v>
      </c>
      <c r="C424" s="16" t="s">
        <v>78</v>
      </c>
      <c r="D424" s="16" t="s">
        <v>778</v>
      </c>
      <c r="E424" s="16">
        <v>600</v>
      </c>
      <c r="F424" s="87">
        <f t="shared" si="190"/>
        <v>36039.699999999997</v>
      </c>
      <c r="G424" s="87">
        <f t="shared" si="190"/>
        <v>0</v>
      </c>
      <c r="H424" s="87">
        <f t="shared" si="190"/>
        <v>36039.699999999997</v>
      </c>
      <c r="I424" s="87">
        <f t="shared" si="190"/>
        <v>83.6</v>
      </c>
      <c r="J424" s="17">
        <f t="shared" si="188"/>
        <v>36123.299999999996</v>
      </c>
      <c r="K424" s="87">
        <f t="shared" si="190"/>
        <v>0</v>
      </c>
      <c r="L424" s="17">
        <f t="shared" si="185"/>
        <v>36123.299999999996</v>
      </c>
      <c r="M424" s="87">
        <f t="shared" si="190"/>
        <v>0</v>
      </c>
      <c r="N424" s="17">
        <f t="shared" si="186"/>
        <v>36123.299999999996</v>
      </c>
      <c r="O424" s="87">
        <f t="shared" si="190"/>
        <v>298.7</v>
      </c>
      <c r="P424" s="17">
        <f t="shared" si="187"/>
        <v>36421.999999999993</v>
      </c>
    </row>
    <row r="425" spans="1:16" ht="21.6" customHeight="1" x14ac:dyDescent="0.3">
      <c r="A425" s="133" t="s">
        <v>174</v>
      </c>
      <c r="B425" s="16" t="s">
        <v>108</v>
      </c>
      <c r="C425" s="16" t="s">
        <v>78</v>
      </c>
      <c r="D425" s="16" t="s">
        <v>778</v>
      </c>
      <c r="E425" s="16">
        <v>610</v>
      </c>
      <c r="F425" s="87">
        <v>36039.699999999997</v>
      </c>
      <c r="G425" s="5"/>
      <c r="H425" s="17">
        <f t="shared" si="165"/>
        <v>36039.699999999997</v>
      </c>
      <c r="I425" s="87">
        <v>83.6</v>
      </c>
      <c r="J425" s="17">
        <f t="shared" si="188"/>
        <v>36123.299999999996</v>
      </c>
      <c r="K425" s="87"/>
      <c r="L425" s="17">
        <f t="shared" si="185"/>
        <v>36123.299999999996</v>
      </c>
      <c r="M425" s="87"/>
      <c r="N425" s="17">
        <f t="shared" si="186"/>
        <v>36123.299999999996</v>
      </c>
      <c r="O425" s="87">
        <v>298.7</v>
      </c>
      <c r="P425" s="17">
        <f t="shared" si="187"/>
        <v>36421.999999999993</v>
      </c>
    </row>
    <row r="426" spans="1:16" x14ac:dyDescent="0.3">
      <c r="A426" s="133" t="s">
        <v>230</v>
      </c>
      <c r="B426" s="16" t="s">
        <v>108</v>
      </c>
      <c r="C426" s="16" t="s">
        <v>78</v>
      </c>
      <c r="D426" s="6" t="s">
        <v>236</v>
      </c>
      <c r="E426" s="16" t="s">
        <v>64</v>
      </c>
      <c r="F426" s="93">
        <f t="shared" ref="F426:O429" si="191">F427</f>
        <v>120</v>
      </c>
      <c r="G426" s="93">
        <f t="shared" si="191"/>
        <v>0</v>
      </c>
      <c r="H426" s="93">
        <f t="shared" si="191"/>
        <v>120</v>
      </c>
      <c r="I426" s="93">
        <f t="shared" si="191"/>
        <v>0</v>
      </c>
      <c r="J426" s="17">
        <f t="shared" si="188"/>
        <v>120</v>
      </c>
      <c r="K426" s="93">
        <f t="shared" si="191"/>
        <v>0</v>
      </c>
      <c r="L426" s="17">
        <f t="shared" si="185"/>
        <v>120</v>
      </c>
      <c r="M426" s="93">
        <f t="shared" si="191"/>
        <v>0</v>
      </c>
      <c r="N426" s="17">
        <f t="shared" si="186"/>
        <v>120</v>
      </c>
      <c r="O426" s="93">
        <f t="shared" si="191"/>
        <v>0</v>
      </c>
      <c r="P426" s="17">
        <f t="shared" si="187"/>
        <v>120</v>
      </c>
    </row>
    <row r="427" spans="1:16" ht="30" x14ac:dyDescent="0.3">
      <c r="A427" s="133" t="s">
        <v>232</v>
      </c>
      <c r="B427" s="16" t="s">
        <v>108</v>
      </c>
      <c r="C427" s="16" t="s">
        <v>78</v>
      </c>
      <c r="D427" s="6" t="s">
        <v>238</v>
      </c>
      <c r="E427" s="16" t="s">
        <v>64</v>
      </c>
      <c r="F427" s="93">
        <f t="shared" si="191"/>
        <v>120</v>
      </c>
      <c r="G427" s="93">
        <f t="shared" si="191"/>
        <v>0</v>
      </c>
      <c r="H427" s="93">
        <f t="shared" si="191"/>
        <v>120</v>
      </c>
      <c r="I427" s="93">
        <f t="shared" si="191"/>
        <v>0</v>
      </c>
      <c r="J427" s="17">
        <f t="shared" si="188"/>
        <v>120</v>
      </c>
      <c r="K427" s="93">
        <f t="shared" si="191"/>
        <v>0</v>
      </c>
      <c r="L427" s="17">
        <f t="shared" si="185"/>
        <v>120</v>
      </c>
      <c r="M427" s="93">
        <f t="shared" si="191"/>
        <v>0</v>
      </c>
      <c r="N427" s="17">
        <f t="shared" si="186"/>
        <v>120</v>
      </c>
      <c r="O427" s="93">
        <f t="shared" si="191"/>
        <v>0</v>
      </c>
      <c r="P427" s="17">
        <f t="shared" si="187"/>
        <v>120</v>
      </c>
    </row>
    <row r="428" spans="1:16" ht="30" x14ac:dyDescent="0.3">
      <c r="A428" s="133" t="s">
        <v>264</v>
      </c>
      <c r="B428" s="16" t="s">
        <v>108</v>
      </c>
      <c r="C428" s="16" t="s">
        <v>78</v>
      </c>
      <c r="D428" s="6" t="s">
        <v>777</v>
      </c>
      <c r="E428" s="16" t="s">
        <v>64</v>
      </c>
      <c r="F428" s="93">
        <f t="shared" si="191"/>
        <v>120</v>
      </c>
      <c r="G428" s="93">
        <f t="shared" si="191"/>
        <v>0</v>
      </c>
      <c r="H428" s="93">
        <f t="shared" si="191"/>
        <v>120</v>
      </c>
      <c r="I428" s="93">
        <f t="shared" si="191"/>
        <v>0</v>
      </c>
      <c r="J428" s="17">
        <f t="shared" si="188"/>
        <v>120</v>
      </c>
      <c r="K428" s="93">
        <f t="shared" si="191"/>
        <v>0</v>
      </c>
      <c r="L428" s="17">
        <f t="shared" si="185"/>
        <v>120</v>
      </c>
      <c r="M428" s="93">
        <f t="shared" si="191"/>
        <v>0</v>
      </c>
      <c r="N428" s="17">
        <f t="shared" si="186"/>
        <v>120</v>
      </c>
      <c r="O428" s="93">
        <f t="shared" si="191"/>
        <v>0</v>
      </c>
      <c r="P428" s="17">
        <f t="shared" si="187"/>
        <v>120</v>
      </c>
    </row>
    <row r="429" spans="1:16" ht="34.9" customHeight="1" x14ac:dyDescent="0.3">
      <c r="A429" s="133" t="s">
        <v>166</v>
      </c>
      <c r="B429" s="16" t="s">
        <v>108</v>
      </c>
      <c r="C429" s="16" t="s">
        <v>78</v>
      </c>
      <c r="D429" s="6" t="s">
        <v>777</v>
      </c>
      <c r="E429" s="16">
        <v>600</v>
      </c>
      <c r="F429" s="93">
        <f t="shared" si="191"/>
        <v>120</v>
      </c>
      <c r="G429" s="93">
        <f t="shared" si="191"/>
        <v>0</v>
      </c>
      <c r="H429" s="93">
        <f t="shared" si="191"/>
        <v>120</v>
      </c>
      <c r="I429" s="93">
        <f t="shared" si="191"/>
        <v>0</v>
      </c>
      <c r="J429" s="17">
        <f t="shared" si="188"/>
        <v>120</v>
      </c>
      <c r="K429" s="93">
        <f t="shared" si="191"/>
        <v>0</v>
      </c>
      <c r="L429" s="17">
        <f t="shared" si="185"/>
        <v>120</v>
      </c>
      <c r="M429" s="93">
        <f t="shared" si="191"/>
        <v>0</v>
      </c>
      <c r="N429" s="17">
        <f t="shared" si="186"/>
        <v>120</v>
      </c>
      <c r="O429" s="93">
        <f t="shared" si="191"/>
        <v>0</v>
      </c>
      <c r="P429" s="17">
        <f t="shared" si="187"/>
        <v>120</v>
      </c>
    </row>
    <row r="430" spans="1:16" ht="18.75" customHeight="1" x14ac:dyDescent="0.3">
      <c r="A430" s="133" t="s">
        <v>174</v>
      </c>
      <c r="B430" s="16" t="s">
        <v>108</v>
      </c>
      <c r="C430" s="16" t="s">
        <v>78</v>
      </c>
      <c r="D430" s="6" t="s">
        <v>777</v>
      </c>
      <c r="E430" s="16">
        <v>610</v>
      </c>
      <c r="F430" s="93">
        <v>120</v>
      </c>
      <c r="G430" s="5"/>
      <c r="H430" s="17">
        <f t="shared" ref="H430:H496" si="192">F430+G430</f>
        <v>120</v>
      </c>
      <c r="I430" s="93"/>
      <c r="J430" s="17">
        <f t="shared" si="188"/>
        <v>120</v>
      </c>
      <c r="K430" s="93"/>
      <c r="L430" s="17">
        <f t="shared" si="185"/>
        <v>120</v>
      </c>
      <c r="M430" s="93"/>
      <c r="N430" s="17">
        <f t="shared" si="186"/>
        <v>120</v>
      </c>
      <c r="O430" s="93"/>
      <c r="P430" s="17">
        <f t="shared" si="187"/>
        <v>120</v>
      </c>
    </row>
    <row r="431" spans="1:16" ht="31.5" customHeight="1" x14ac:dyDescent="0.3">
      <c r="A431" s="133" t="s">
        <v>779</v>
      </c>
      <c r="B431" s="16" t="s">
        <v>108</v>
      </c>
      <c r="C431" s="16" t="s">
        <v>78</v>
      </c>
      <c r="D431" s="6" t="s">
        <v>269</v>
      </c>
      <c r="E431" s="16" t="s">
        <v>64</v>
      </c>
      <c r="F431" s="93">
        <f t="shared" ref="F431:O434" si="193">F432</f>
        <v>505.7</v>
      </c>
      <c r="G431" s="93">
        <f t="shared" si="193"/>
        <v>0</v>
      </c>
      <c r="H431" s="93">
        <f t="shared" si="193"/>
        <v>505.7</v>
      </c>
      <c r="I431" s="93">
        <f t="shared" si="193"/>
        <v>0.2</v>
      </c>
      <c r="J431" s="17">
        <f t="shared" si="188"/>
        <v>505.9</v>
      </c>
      <c r="K431" s="93">
        <f t="shared" si="193"/>
        <v>0</v>
      </c>
      <c r="L431" s="17">
        <f t="shared" si="185"/>
        <v>505.9</v>
      </c>
      <c r="M431" s="93">
        <f t="shared" si="193"/>
        <v>0</v>
      </c>
      <c r="N431" s="17">
        <f t="shared" si="186"/>
        <v>505.9</v>
      </c>
      <c r="O431" s="93">
        <f t="shared" si="193"/>
        <v>0</v>
      </c>
      <c r="P431" s="17">
        <f t="shared" si="187"/>
        <v>505.9</v>
      </c>
    </row>
    <row r="432" spans="1:16" ht="45" customHeight="1" x14ac:dyDescent="0.3">
      <c r="A432" s="133" t="s">
        <v>241</v>
      </c>
      <c r="B432" s="16" t="s">
        <v>108</v>
      </c>
      <c r="C432" s="16" t="s">
        <v>78</v>
      </c>
      <c r="D432" s="6" t="s">
        <v>271</v>
      </c>
      <c r="E432" s="16" t="s">
        <v>64</v>
      </c>
      <c r="F432" s="93">
        <f t="shared" si="193"/>
        <v>505.7</v>
      </c>
      <c r="G432" s="93">
        <f t="shared" si="193"/>
        <v>0</v>
      </c>
      <c r="H432" s="93">
        <f t="shared" si="193"/>
        <v>505.7</v>
      </c>
      <c r="I432" s="93">
        <f t="shared" si="193"/>
        <v>0.2</v>
      </c>
      <c r="J432" s="17">
        <f t="shared" si="188"/>
        <v>505.9</v>
      </c>
      <c r="K432" s="93">
        <f t="shared" si="193"/>
        <v>0</v>
      </c>
      <c r="L432" s="17">
        <f t="shared" si="185"/>
        <v>505.9</v>
      </c>
      <c r="M432" s="93">
        <f t="shared" si="193"/>
        <v>0</v>
      </c>
      <c r="N432" s="17">
        <f t="shared" si="186"/>
        <v>505.9</v>
      </c>
      <c r="O432" s="93">
        <f t="shared" si="193"/>
        <v>0</v>
      </c>
      <c r="P432" s="17">
        <f t="shared" si="187"/>
        <v>505.9</v>
      </c>
    </row>
    <row r="433" spans="1:16" ht="31.5" customHeight="1" x14ac:dyDescent="0.3">
      <c r="A433" s="133" t="s">
        <v>265</v>
      </c>
      <c r="B433" s="16" t="s">
        <v>108</v>
      </c>
      <c r="C433" s="16" t="s">
        <v>78</v>
      </c>
      <c r="D433" s="6" t="s">
        <v>780</v>
      </c>
      <c r="E433" s="16" t="s">
        <v>64</v>
      </c>
      <c r="F433" s="93">
        <f t="shared" si="193"/>
        <v>505.7</v>
      </c>
      <c r="G433" s="93">
        <f t="shared" si="193"/>
        <v>0</v>
      </c>
      <c r="H433" s="93">
        <f t="shared" si="193"/>
        <v>505.7</v>
      </c>
      <c r="I433" s="93">
        <f t="shared" si="193"/>
        <v>0.2</v>
      </c>
      <c r="J433" s="17">
        <f t="shared" si="188"/>
        <v>505.9</v>
      </c>
      <c r="K433" s="93">
        <f t="shared" si="193"/>
        <v>0</v>
      </c>
      <c r="L433" s="17">
        <f t="shared" si="185"/>
        <v>505.9</v>
      </c>
      <c r="M433" s="93">
        <f t="shared" si="193"/>
        <v>0</v>
      </c>
      <c r="N433" s="17">
        <f t="shared" si="186"/>
        <v>505.9</v>
      </c>
      <c r="O433" s="93">
        <f t="shared" si="193"/>
        <v>0</v>
      </c>
      <c r="P433" s="17">
        <f t="shared" si="187"/>
        <v>505.9</v>
      </c>
    </row>
    <row r="434" spans="1:16" ht="31.5" customHeight="1" x14ac:dyDescent="0.3">
      <c r="A434" s="133" t="s">
        <v>166</v>
      </c>
      <c r="B434" s="16" t="s">
        <v>108</v>
      </c>
      <c r="C434" s="16" t="s">
        <v>78</v>
      </c>
      <c r="D434" s="6" t="s">
        <v>780</v>
      </c>
      <c r="E434" s="16">
        <v>600</v>
      </c>
      <c r="F434" s="93">
        <f t="shared" si="193"/>
        <v>505.7</v>
      </c>
      <c r="G434" s="93">
        <f t="shared" si="193"/>
        <v>0</v>
      </c>
      <c r="H434" s="93">
        <f t="shared" si="193"/>
        <v>505.7</v>
      </c>
      <c r="I434" s="93">
        <f t="shared" si="193"/>
        <v>0.2</v>
      </c>
      <c r="J434" s="17">
        <f t="shared" si="188"/>
        <v>505.9</v>
      </c>
      <c r="K434" s="93">
        <f t="shared" si="193"/>
        <v>0</v>
      </c>
      <c r="L434" s="17">
        <f t="shared" si="185"/>
        <v>505.9</v>
      </c>
      <c r="M434" s="93">
        <f t="shared" si="193"/>
        <v>0</v>
      </c>
      <c r="N434" s="17">
        <f t="shared" si="186"/>
        <v>505.9</v>
      </c>
      <c r="O434" s="93">
        <f t="shared" si="193"/>
        <v>0</v>
      </c>
      <c r="P434" s="17">
        <f t="shared" si="187"/>
        <v>505.9</v>
      </c>
    </row>
    <row r="435" spans="1:16" ht="18.75" customHeight="1" x14ac:dyDescent="0.3">
      <c r="A435" s="133" t="s">
        <v>174</v>
      </c>
      <c r="B435" s="16" t="s">
        <v>108</v>
      </c>
      <c r="C435" s="16" t="s">
        <v>78</v>
      </c>
      <c r="D435" s="6" t="s">
        <v>780</v>
      </c>
      <c r="E435" s="16">
        <v>610</v>
      </c>
      <c r="F435" s="93">
        <v>505.7</v>
      </c>
      <c r="G435" s="5"/>
      <c r="H435" s="17">
        <f t="shared" si="192"/>
        <v>505.7</v>
      </c>
      <c r="I435" s="93">
        <v>0.2</v>
      </c>
      <c r="J435" s="17">
        <f t="shared" si="188"/>
        <v>505.9</v>
      </c>
      <c r="K435" s="93"/>
      <c r="L435" s="17">
        <f t="shared" si="185"/>
        <v>505.9</v>
      </c>
      <c r="M435" s="93"/>
      <c r="N435" s="17">
        <f t="shared" si="186"/>
        <v>505.9</v>
      </c>
      <c r="O435" s="93"/>
      <c r="P435" s="17">
        <f t="shared" si="187"/>
        <v>505.9</v>
      </c>
    </row>
    <row r="436" spans="1:16" ht="30" x14ac:dyDescent="0.3">
      <c r="A436" s="102" t="s">
        <v>839</v>
      </c>
      <c r="B436" s="16" t="s">
        <v>108</v>
      </c>
      <c r="C436" s="16" t="s">
        <v>78</v>
      </c>
      <c r="D436" s="16" t="s">
        <v>333</v>
      </c>
      <c r="E436" s="16" t="s">
        <v>64</v>
      </c>
      <c r="F436" s="17">
        <f>F437</f>
        <v>380</v>
      </c>
      <c r="G436" s="17">
        <f t="shared" ref="G436:H440" si="194">G437</f>
        <v>0</v>
      </c>
      <c r="H436" s="17">
        <f t="shared" si="194"/>
        <v>380</v>
      </c>
      <c r="I436" s="17">
        <f>I437</f>
        <v>0</v>
      </c>
      <c r="J436" s="17">
        <f t="shared" si="188"/>
        <v>380</v>
      </c>
      <c r="K436" s="17">
        <f>K437</f>
        <v>0</v>
      </c>
      <c r="L436" s="17">
        <f t="shared" si="185"/>
        <v>380</v>
      </c>
      <c r="M436" s="17">
        <f>M437</f>
        <v>0</v>
      </c>
      <c r="N436" s="17">
        <f t="shared" si="186"/>
        <v>380</v>
      </c>
      <c r="O436" s="17">
        <f>O437</f>
        <v>90</v>
      </c>
      <c r="P436" s="17">
        <f t="shared" si="187"/>
        <v>470</v>
      </c>
    </row>
    <row r="437" spans="1:16" ht="30" x14ac:dyDescent="0.3">
      <c r="A437" s="102" t="s">
        <v>840</v>
      </c>
      <c r="B437" s="16" t="s">
        <v>108</v>
      </c>
      <c r="C437" s="16" t="s">
        <v>78</v>
      </c>
      <c r="D437" s="16" t="s">
        <v>347</v>
      </c>
      <c r="E437" s="16" t="s">
        <v>64</v>
      </c>
      <c r="F437" s="17">
        <f>F438</f>
        <v>380</v>
      </c>
      <c r="G437" s="17">
        <f t="shared" si="194"/>
        <v>0</v>
      </c>
      <c r="H437" s="17">
        <f t="shared" si="194"/>
        <v>380</v>
      </c>
      <c r="I437" s="17">
        <f>I438</f>
        <v>0</v>
      </c>
      <c r="J437" s="17">
        <f t="shared" si="188"/>
        <v>380</v>
      </c>
      <c r="K437" s="17">
        <f>K438</f>
        <v>0</v>
      </c>
      <c r="L437" s="17">
        <f t="shared" si="185"/>
        <v>380</v>
      </c>
      <c r="M437" s="17">
        <f>M438</f>
        <v>0</v>
      </c>
      <c r="N437" s="17">
        <f t="shared" si="186"/>
        <v>380</v>
      </c>
      <c r="O437" s="17">
        <f>O438</f>
        <v>90</v>
      </c>
      <c r="P437" s="17">
        <f t="shared" si="187"/>
        <v>470</v>
      </c>
    </row>
    <row r="438" spans="1:16" ht="30" x14ac:dyDescent="0.3">
      <c r="A438" s="102" t="s">
        <v>841</v>
      </c>
      <c r="B438" s="16" t="s">
        <v>108</v>
      </c>
      <c r="C438" s="16" t="s">
        <v>78</v>
      </c>
      <c r="D438" s="16" t="s">
        <v>394</v>
      </c>
      <c r="E438" s="16" t="s">
        <v>64</v>
      </c>
      <c r="F438" s="17">
        <f>F439</f>
        <v>380</v>
      </c>
      <c r="G438" s="17">
        <f t="shared" si="194"/>
        <v>0</v>
      </c>
      <c r="H438" s="17">
        <f t="shared" si="194"/>
        <v>380</v>
      </c>
      <c r="I438" s="17">
        <f>I439</f>
        <v>0</v>
      </c>
      <c r="J438" s="17">
        <f t="shared" si="188"/>
        <v>380</v>
      </c>
      <c r="K438" s="17">
        <f>K439</f>
        <v>0</v>
      </c>
      <c r="L438" s="17">
        <f t="shared" si="185"/>
        <v>380</v>
      </c>
      <c r="M438" s="17">
        <f>M439</f>
        <v>0</v>
      </c>
      <c r="N438" s="17">
        <f t="shared" si="186"/>
        <v>380</v>
      </c>
      <c r="O438" s="17">
        <f>O439</f>
        <v>90</v>
      </c>
      <c r="P438" s="17">
        <f t="shared" si="187"/>
        <v>470</v>
      </c>
    </row>
    <row r="439" spans="1:16" ht="30" x14ac:dyDescent="0.3">
      <c r="A439" s="102" t="s">
        <v>842</v>
      </c>
      <c r="B439" s="16" t="s">
        <v>108</v>
      </c>
      <c r="C439" s="16" t="s">
        <v>78</v>
      </c>
      <c r="D439" s="16" t="s">
        <v>339</v>
      </c>
      <c r="E439" s="16" t="s">
        <v>64</v>
      </c>
      <c r="F439" s="17">
        <f>F440</f>
        <v>380</v>
      </c>
      <c r="G439" s="17">
        <f t="shared" si="194"/>
        <v>0</v>
      </c>
      <c r="H439" s="17">
        <f t="shared" si="194"/>
        <v>380</v>
      </c>
      <c r="I439" s="17">
        <f>I440</f>
        <v>0</v>
      </c>
      <c r="J439" s="17">
        <f t="shared" si="188"/>
        <v>380</v>
      </c>
      <c r="K439" s="17">
        <f>K440</f>
        <v>0</v>
      </c>
      <c r="L439" s="17">
        <f t="shared" si="185"/>
        <v>380</v>
      </c>
      <c r="M439" s="17">
        <f>M440</f>
        <v>0</v>
      </c>
      <c r="N439" s="17">
        <f t="shared" si="186"/>
        <v>380</v>
      </c>
      <c r="O439" s="17">
        <f>O440</f>
        <v>90</v>
      </c>
      <c r="P439" s="17">
        <f t="shared" si="187"/>
        <v>470</v>
      </c>
    </row>
    <row r="440" spans="1:16" ht="33.75" customHeight="1" x14ac:dyDescent="0.3">
      <c r="A440" s="133" t="s">
        <v>166</v>
      </c>
      <c r="B440" s="16" t="s">
        <v>108</v>
      </c>
      <c r="C440" s="16" t="s">
        <v>78</v>
      </c>
      <c r="D440" s="16" t="s">
        <v>339</v>
      </c>
      <c r="E440" s="16">
        <v>600</v>
      </c>
      <c r="F440" s="17">
        <f>F441</f>
        <v>380</v>
      </c>
      <c r="G440" s="17">
        <f t="shared" si="194"/>
        <v>0</v>
      </c>
      <c r="H440" s="17">
        <f t="shared" si="194"/>
        <v>380</v>
      </c>
      <c r="I440" s="17">
        <f>I441</f>
        <v>0</v>
      </c>
      <c r="J440" s="17">
        <f t="shared" si="188"/>
        <v>380</v>
      </c>
      <c r="K440" s="17">
        <f>K441</f>
        <v>0</v>
      </c>
      <c r="L440" s="17">
        <f t="shared" si="185"/>
        <v>380</v>
      </c>
      <c r="M440" s="17">
        <f>M441</f>
        <v>0</v>
      </c>
      <c r="N440" s="17">
        <f t="shared" si="186"/>
        <v>380</v>
      </c>
      <c r="O440" s="17">
        <f>O441</f>
        <v>90</v>
      </c>
      <c r="P440" s="17">
        <f t="shared" si="187"/>
        <v>470</v>
      </c>
    </row>
    <row r="441" spans="1:16" ht="18.75" customHeight="1" x14ac:dyDescent="0.3">
      <c r="A441" s="133" t="s">
        <v>174</v>
      </c>
      <c r="B441" s="16" t="s">
        <v>108</v>
      </c>
      <c r="C441" s="16" t="s">
        <v>78</v>
      </c>
      <c r="D441" s="16" t="s">
        <v>339</v>
      </c>
      <c r="E441" s="16">
        <v>610</v>
      </c>
      <c r="F441" s="17">
        <v>380</v>
      </c>
      <c r="G441" s="5"/>
      <c r="H441" s="17">
        <f t="shared" si="192"/>
        <v>380</v>
      </c>
      <c r="I441" s="17"/>
      <c r="J441" s="17">
        <f t="shared" si="188"/>
        <v>380</v>
      </c>
      <c r="K441" s="17"/>
      <c r="L441" s="17">
        <f t="shared" si="185"/>
        <v>380</v>
      </c>
      <c r="M441" s="17"/>
      <c r="N441" s="17">
        <f t="shared" si="186"/>
        <v>380</v>
      </c>
      <c r="O441" s="17">
        <v>90</v>
      </c>
      <c r="P441" s="17">
        <f t="shared" si="187"/>
        <v>470</v>
      </c>
    </row>
    <row r="442" spans="1:16" ht="16.5" customHeight="1" x14ac:dyDescent="0.3">
      <c r="A442" s="133" t="s">
        <v>268</v>
      </c>
      <c r="B442" s="16" t="s">
        <v>108</v>
      </c>
      <c r="C442" s="16" t="s">
        <v>140</v>
      </c>
      <c r="D442" s="6" t="s">
        <v>63</v>
      </c>
      <c r="E442" s="16" t="s">
        <v>64</v>
      </c>
      <c r="F442" s="93">
        <f t="shared" ref="F442:O444" si="195">F443</f>
        <v>30935.899999999998</v>
      </c>
      <c r="G442" s="93">
        <f t="shared" si="195"/>
        <v>0</v>
      </c>
      <c r="H442" s="93">
        <f t="shared" si="195"/>
        <v>30935.899999999998</v>
      </c>
      <c r="I442" s="93">
        <f t="shared" si="195"/>
        <v>66.8</v>
      </c>
      <c r="J442" s="17">
        <f t="shared" si="188"/>
        <v>31002.699999999997</v>
      </c>
      <c r="K442" s="93">
        <f t="shared" si="195"/>
        <v>0</v>
      </c>
      <c r="L442" s="17">
        <f t="shared" si="185"/>
        <v>31002.699999999997</v>
      </c>
      <c r="M442" s="93">
        <f t="shared" si="195"/>
        <v>0</v>
      </c>
      <c r="N442" s="17">
        <f t="shared" si="186"/>
        <v>31002.699999999997</v>
      </c>
      <c r="O442" s="93">
        <f t="shared" si="195"/>
        <v>590</v>
      </c>
      <c r="P442" s="17">
        <f t="shared" si="187"/>
        <v>31592.699999999997</v>
      </c>
    </row>
    <row r="443" spans="1:16" ht="33" customHeight="1" x14ac:dyDescent="0.3">
      <c r="A443" s="133" t="s">
        <v>658</v>
      </c>
      <c r="B443" s="16" t="s">
        <v>108</v>
      </c>
      <c r="C443" s="16" t="s">
        <v>140</v>
      </c>
      <c r="D443" s="6" t="s">
        <v>212</v>
      </c>
      <c r="E443" s="16" t="s">
        <v>64</v>
      </c>
      <c r="F443" s="93">
        <f t="shared" si="195"/>
        <v>30935.899999999998</v>
      </c>
      <c r="G443" s="93">
        <f t="shared" si="195"/>
        <v>0</v>
      </c>
      <c r="H443" s="93">
        <f t="shared" si="195"/>
        <v>30935.899999999998</v>
      </c>
      <c r="I443" s="93">
        <f t="shared" si="195"/>
        <v>66.8</v>
      </c>
      <c r="J443" s="17">
        <f t="shared" si="188"/>
        <v>31002.699999999997</v>
      </c>
      <c r="K443" s="93">
        <f t="shared" si="195"/>
        <v>0</v>
      </c>
      <c r="L443" s="17">
        <f t="shared" si="185"/>
        <v>31002.699999999997</v>
      </c>
      <c r="M443" s="93">
        <f t="shared" si="195"/>
        <v>0</v>
      </c>
      <c r="N443" s="17">
        <f t="shared" si="186"/>
        <v>31002.699999999997</v>
      </c>
      <c r="O443" s="93">
        <f t="shared" si="195"/>
        <v>590</v>
      </c>
      <c r="P443" s="17">
        <f t="shared" si="187"/>
        <v>31592.699999999997</v>
      </c>
    </row>
    <row r="444" spans="1:16" ht="44.45" customHeight="1" x14ac:dyDescent="0.3">
      <c r="A444" s="133" t="s">
        <v>678</v>
      </c>
      <c r="B444" s="16" t="s">
        <v>108</v>
      </c>
      <c r="C444" s="16" t="s">
        <v>140</v>
      </c>
      <c r="D444" s="6" t="s">
        <v>240</v>
      </c>
      <c r="E444" s="16" t="s">
        <v>64</v>
      </c>
      <c r="F444" s="93">
        <f t="shared" si="195"/>
        <v>30935.899999999998</v>
      </c>
      <c r="G444" s="93">
        <f t="shared" si="195"/>
        <v>0</v>
      </c>
      <c r="H444" s="93">
        <f t="shared" si="195"/>
        <v>30935.899999999998</v>
      </c>
      <c r="I444" s="93">
        <f t="shared" si="195"/>
        <v>66.8</v>
      </c>
      <c r="J444" s="17">
        <f t="shared" si="188"/>
        <v>31002.699999999997</v>
      </c>
      <c r="K444" s="93">
        <f t="shared" si="195"/>
        <v>0</v>
      </c>
      <c r="L444" s="17">
        <f t="shared" si="185"/>
        <v>31002.699999999997</v>
      </c>
      <c r="M444" s="93">
        <f t="shared" si="195"/>
        <v>0</v>
      </c>
      <c r="N444" s="17">
        <f t="shared" si="186"/>
        <v>31002.699999999997</v>
      </c>
      <c r="O444" s="93">
        <f t="shared" si="195"/>
        <v>590</v>
      </c>
      <c r="P444" s="17">
        <f t="shared" si="187"/>
        <v>31592.699999999997</v>
      </c>
    </row>
    <row r="445" spans="1:16" ht="43.5" customHeight="1" x14ac:dyDescent="0.3">
      <c r="A445" s="133" t="s">
        <v>270</v>
      </c>
      <c r="B445" s="16" t="s">
        <v>108</v>
      </c>
      <c r="C445" s="16" t="s">
        <v>140</v>
      </c>
      <c r="D445" s="6" t="s">
        <v>242</v>
      </c>
      <c r="E445" s="16" t="s">
        <v>64</v>
      </c>
      <c r="F445" s="93">
        <f>F446+F449+F454</f>
        <v>30935.899999999998</v>
      </c>
      <c r="G445" s="93">
        <f t="shared" ref="G445:H445" si="196">G446+G449+G454</f>
        <v>0</v>
      </c>
      <c r="H445" s="93">
        <f t="shared" si="196"/>
        <v>30935.899999999998</v>
      </c>
      <c r="I445" s="93">
        <f>I446+I449+I454</f>
        <v>66.8</v>
      </c>
      <c r="J445" s="17">
        <f t="shared" si="188"/>
        <v>31002.699999999997</v>
      </c>
      <c r="K445" s="93">
        <f>K446+K449+K454</f>
        <v>0</v>
      </c>
      <c r="L445" s="17">
        <f t="shared" si="185"/>
        <v>31002.699999999997</v>
      </c>
      <c r="M445" s="93">
        <f>M446+M449+M454</f>
        <v>0</v>
      </c>
      <c r="N445" s="17">
        <f t="shared" si="186"/>
        <v>31002.699999999997</v>
      </c>
      <c r="O445" s="93">
        <f>O446+O449+O454</f>
        <v>590</v>
      </c>
      <c r="P445" s="17">
        <f t="shared" si="187"/>
        <v>31592.699999999997</v>
      </c>
    </row>
    <row r="446" spans="1:16" ht="30" x14ac:dyDescent="0.3">
      <c r="A446" s="133" t="s">
        <v>71</v>
      </c>
      <c r="B446" s="16" t="s">
        <v>108</v>
      </c>
      <c r="C446" s="16" t="s">
        <v>140</v>
      </c>
      <c r="D446" s="6" t="s">
        <v>781</v>
      </c>
      <c r="E446" s="16" t="s">
        <v>64</v>
      </c>
      <c r="F446" s="93">
        <f>F447</f>
        <v>3743.6</v>
      </c>
      <c r="G446" s="93">
        <f t="shared" ref="G446:H447" si="197">G447</f>
        <v>0</v>
      </c>
      <c r="H446" s="93">
        <f t="shared" si="197"/>
        <v>3743.6</v>
      </c>
      <c r="I446" s="93">
        <f>I447</f>
        <v>0</v>
      </c>
      <c r="J446" s="17">
        <f t="shared" si="188"/>
        <v>3743.6</v>
      </c>
      <c r="K446" s="93">
        <f>K447</f>
        <v>0</v>
      </c>
      <c r="L446" s="17">
        <f t="shared" si="185"/>
        <v>3743.6</v>
      </c>
      <c r="M446" s="93">
        <f>M447</f>
        <v>0</v>
      </c>
      <c r="N446" s="17">
        <f t="shared" si="186"/>
        <v>3743.6</v>
      </c>
      <c r="O446" s="93">
        <f>O447</f>
        <v>0</v>
      </c>
      <c r="P446" s="17">
        <f t="shared" si="187"/>
        <v>3743.6</v>
      </c>
    </row>
    <row r="447" spans="1:16" ht="75" customHeight="1" x14ac:dyDescent="0.3">
      <c r="A447" s="133" t="s">
        <v>73</v>
      </c>
      <c r="B447" s="16" t="s">
        <v>108</v>
      </c>
      <c r="C447" s="16" t="s">
        <v>140</v>
      </c>
      <c r="D447" s="6" t="s">
        <v>781</v>
      </c>
      <c r="E447" s="16">
        <v>100</v>
      </c>
      <c r="F447" s="93">
        <f>F448</f>
        <v>3743.6</v>
      </c>
      <c r="G447" s="93">
        <f t="shared" si="197"/>
        <v>0</v>
      </c>
      <c r="H447" s="93">
        <f t="shared" si="197"/>
        <v>3743.6</v>
      </c>
      <c r="I447" s="93">
        <f>I448</f>
        <v>0</v>
      </c>
      <c r="J447" s="17">
        <f t="shared" si="188"/>
        <v>3743.6</v>
      </c>
      <c r="K447" s="93">
        <f>K448</f>
        <v>0</v>
      </c>
      <c r="L447" s="17">
        <f t="shared" si="185"/>
        <v>3743.6</v>
      </c>
      <c r="M447" s="93">
        <f>M448</f>
        <v>0</v>
      </c>
      <c r="N447" s="17">
        <f t="shared" si="186"/>
        <v>3743.6</v>
      </c>
      <c r="O447" s="93">
        <f>O448</f>
        <v>0</v>
      </c>
      <c r="P447" s="17">
        <f t="shared" si="187"/>
        <v>3743.6</v>
      </c>
    </row>
    <row r="448" spans="1:16" ht="30" x14ac:dyDescent="0.3">
      <c r="A448" s="133" t="s">
        <v>74</v>
      </c>
      <c r="B448" s="16" t="s">
        <v>108</v>
      </c>
      <c r="C448" s="16" t="s">
        <v>140</v>
      </c>
      <c r="D448" s="6" t="s">
        <v>781</v>
      </c>
      <c r="E448" s="16">
        <v>120</v>
      </c>
      <c r="F448" s="93">
        <v>3743.6</v>
      </c>
      <c r="G448" s="5"/>
      <c r="H448" s="17">
        <f t="shared" si="192"/>
        <v>3743.6</v>
      </c>
      <c r="I448" s="93"/>
      <c r="J448" s="17">
        <f t="shared" si="188"/>
        <v>3743.6</v>
      </c>
      <c r="K448" s="93"/>
      <c r="L448" s="17">
        <f t="shared" si="185"/>
        <v>3743.6</v>
      </c>
      <c r="M448" s="93"/>
      <c r="N448" s="17">
        <f t="shared" si="186"/>
        <v>3743.6</v>
      </c>
      <c r="O448" s="93"/>
      <c r="P448" s="17">
        <f t="shared" si="187"/>
        <v>3743.6</v>
      </c>
    </row>
    <row r="449" spans="1:16" ht="30" x14ac:dyDescent="0.3">
      <c r="A449" s="133" t="s">
        <v>75</v>
      </c>
      <c r="B449" s="16" t="s">
        <v>108</v>
      </c>
      <c r="C449" s="16" t="s">
        <v>140</v>
      </c>
      <c r="D449" s="6" t="s">
        <v>782</v>
      </c>
      <c r="E449" s="16" t="s">
        <v>64</v>
      </c>
      <c r="F449" s="93">
        <f>F450+F452</f>
        <v>176.1</v>
      </c>
      <c r="G449" s="93">
        <f t="shared" ref="G449:H449" si="198">G450+G452</f>
        <v>0</v>
      </c>
      <c r="H449" s="93">
        <f t="shared" si="198"/>
        <v>176.1</v>
      </c>
      <c r="I449" s="93">
        <f>I450+I452</f>
        <v>0</v>
      </c>
      <c r="J449" s="17">
        <f t="shared" si="188"/>
        <v>176.1</v>
      </c>
      <c r="K449" s="93">
        <f>K450+K452</f>
        <v>0</v>
      </c>
      <c r="L449" s="17">
        <f t="shared" si="185"/>
        <v>176.1</v>
      </c>
      <c r="M449" s="93">
        <f>M450+M452</f>
        <v>0</v>
      </c>
      <c r="N449" s="17">
        <f t="shared" si="186"/>
        <v>176.1</v>
      </c>
      <c r="O449" s="93">
        <f>O450+O452</f>
        <v>0</v>
      </c>
      <c r="P449" s="17">
        <f t="shared" si="187"/>
        <v>176.1</v>
      </c>
    </row>
    <row r="450" spans="1:16" ht="75" x14ac:dyDescent="0.3">
      <c r="A450" s="133" t="s">
        <v>73</v>
      </c>
      <c r="B450" s="16" t="s">
        <v>108</v>
      </c>
      <c r="C450" s="16" t="s">
        <v>140</v>
      </c>
      <c r="D450" s="6" t="s">
        <v>782</v>
      </c>
      <c r="E450" s="16">
        <v>100</v>
      </c>
      <c r="F450" s="93">
        <f>F451</f>
        <v>91.6</v>
      </c>
      <c r="G450" s="93">
        <f t="shared" ref="G450:H450" si="199">G451</f>
        <v>0</v>
      </c>
      <c r="H450" s="93">
        <f t="shared" si="199"/>
        <v>91.6</v>
      </c>
      <c r="I450" s="93">
        <f>I451</f>
        <v>0</v>
      </c>
      <c r="J450" s="17">
        <f t="shared" si="188"/>
        <v>91.6</v>
      </c>
      <c r="K450" s="93">
        <f>K451</f>
        <v>0</v>
      </c>
      <c r="L450" s="17">
        <f t="shared" si="185"/>
        <v>91.6</v>
      </c>
      <c r="M450" s="93">
        <f>M451</f>
        <v>0</v>
      </c>
      <c r="N450" s="17">
        <f t="shared" si="186"/>
        <v>91.6</v>
      </c>
      <c r="O450" s="93">
        <f>O451</f>
        <v>0</v>
      </c>
      <c r="P450" s="17">
        <f t="shared" si="187"/>
        <v>91.6</v>
      </c>
    </row>
    <row r="451" spans="1:16" ht="30" x14ac:dyDescent="0.3">
      <c r="A451" s="133" t="s">
        <v>74</v>
      </c>
      <c r="B451" s="16" t="s">
        <v>108</v>
      </c>
      <c r="C451" s="16" t="s">
        <v>140</v>
      </c>
      <c r="D451" s="6" t="s">
        <v>782</v>
      </c>
      <c r="E451" s="16">
        <v>120</v>
      </c>
      <c r="F451" s="93">
        <v>91.6</v>
      </c>
      <c r="G451" s="5"/>
      <c r="H451" s="17">
        <f t="shared" si="192"/>
        <v>91.6</v>
      </c>
      <c r="I451" s="93"/>
      <c r="J451" s="17">
        <f t="shared" si="188"/>
        <v>91.6</v>
      </c>
      <c r="K451" s="93"/>
      <c r="L451" s="17">
        <f t="shared" si="185"/>
        <v>91.6</v>
      </c>
      <c r="M451" s="93"/>
      <c r="N451" s="17">
        <f t="shared" si="186"/>
        <v>91.6</v>
      </c>
      <c r="O451" s="93"/>
      <c r="P451" s="17">
        <f t="shared" si="187"/>
        <v>91.6</v>
      </c>
    </row>
    <row r="452" spans="1:16" ht="30" x14ac:dyDescent="0.3">
      <c r="A452" s="133" t="s">
        <v>85</v>
      </c>
      <c r="B452" s="16" t="s">
        <v>108</v>
      </c>
      <c r="C452" s="16" t="s">
        <v>140</v>
      </c>
      <c r="D452" s="6" t="s">
        <v>782</v>
      </c>
      <c r="E452" s="16">
        <v>200</v>
      </c>
      <c r="F452" s="93">
        <f>F453</f>
        <v>84.5</v>
      </c>
      <c r="G452" s="93">
        <f t="shared" ref="G452:H452" si="200">G453</f>
        <v>0</v>
      </c>
      <c r="H452" s="93">
        <f t="shared" si="200"/>
        <v>84.5</v>
      </c>
      <c r="I452" s="93">
        <f>I453</f>
        <v>0</v>
      </c>
      <c r="J452" s="17">
        <f t="shared" si="188"/>
        <v>84.5</v>
      </c>
      <c r="K452" s="93">
        <f>K453</f>
        <v>0</v>
      </c>
      <c r="L452" s="17">
        <f t="shared" si="185"/>
        <v>84.5</v>
      </c>
      <c r="M452" s="93">
        <f>M453</f>
        <v>0</v>
      </c>
      <c r="N452" s="17">
        <f t="shared" si="186"/>
        <v>84.5</v>
      </c>
      <c r="O452" s="93">
        <f>O453</f>
        <v>0</v>
      </c>
      <c r="P452" s="17">
        <f t="shared" si="187"/>
        <v>84.5</v>
      </c>
    </row>
    <row r="453" spans="1:16" ht="36" customHeight="1" x14ac:dyDescent="0.3">
      <c r="A453" s="133" t="s">
        <v>86</v>
      </c>
      <c r="B453" s="16" t="s">
        <v>108</v>
      </c>
      <c r="C453" s="16" t="s">
        <v>140</v>
      </c>
      <c r="D453" s="6" t="s">
        <v>782</v>
      </c>
      <c r="E453" s="16">
        <v>240</v>
      </c>
      <c r="F453" s="93">
        <v>84.5</v>
      </c>
      <c r="G453" s="5"/>
      <c r="H453" s="17">
        <f t="shared" si="192"/>
        <v>84.5</v>
      </c>
      <c r="I453" s="93"/>
      <c r="J453" s="17">
        <f t="shared" si="188"/>
        <v>84.5</v>
      </c>
      <c r="K453" s="93"/>
      <c r="L453" s="17">
        <f t="shared" si="185"/>
        <v>84.5</v>
      </c>
      <c r="M453" s="93"/>
      <c r="N453" s="17">
        <f t="shared" si="186"/>
        <v>84.5</v>
      </c>
      <c r="O453" s="93"/>
      <c r="P453" s="17">
        <f t="shared" si="187"/>
        <v>84.5</v>
      </c>
    </row>
    <row r="454" spans="1:16" ht="30" x14ac:dyDescent="0.3">
      <c r="A454" s="133" t="s">
        <v>272</v>
      </c>
      <c r="B454" s="16" t="s">
        <v>108</v>
      </c>
      <c r="C454" s="16" t="s">
        <v>140</v>
      </c>
      <c r="D454" s="6" t="s">
        <v>783</v>
      </c>
      <c r="E454" s="16" t="s">
        <v>64</v>
      </c>
      <c r="F454" s="93">
        <f>F455+F457+F459</f>
        <v>27016.199999999997</v>
      </c>
      <c r="G454" s="93">
        <f t="shared" ref="G454:H454" si="201">G455+G457+G459</f>
        <v>0</v>
      </c>
      <c r="H454" s="93">
        <f t="shared" si="201"/>
        <v>27016.199999999997</v>
      </c>
      <c r="I454" s="93">
        <f>I455+I457+I459</f>
        <v>66.8</v>
      </c>
      <c r="J454" s="17">
        <f t="shared" si="188"/>
        <v>27082.999999999996</v>
      </c>
      <c r="K454" s="93">
        <f>K455+K457+K459</f>
        <v>0</v>
      </c>
      <c r="L454" s="17">
        <f t="shared" si="185"/>
        <v>27082.999999999996</v>
      </c>
      <c r="M454" s="93">
        <f>M455+M457+M459</f>
        <v>0</v>
      </c>
      <c r="N454" s="17">
        <f t="shared" si="186"/>
        <v>27082.999999999996</v>
      </c>
      <c r="O454" s="93">
        <f>O455+O457+O459</f>
        <v>590</v>
      </c>
      <c r="P454" s="17">
        <f t="shared" si="187"/>
        <v>27672.999999999996</v>
      </c>
    </row>
    <row r="455" spans="1:16" ht="75" x14ac:dyDescent="0.3">
      <c r="A455" s="133" t="s">
        <v>156</v>
      </c>
      <c r="B455" s="16" t="s">
        <v>108</v>
      </c>
      <c r="C455" s="16" t="s">
        <v>140</v>
      </c>
      <c r="D455" s="6" t="s">
        <v>783</v>
      </c>
      <c r="E455" s="16">
        <v>100</v>
      </c>
      <c r="F455" s="93">
        <f>F456</f>
        <v>22123.1</v>
      </c>
      <c r="G455" s="93">
        <f t="shared" ref="G455:H455" si="202">G456</f>
        <v>0</v>
      </c>
      <c r="H455" s="93">
        <f t="shared" si="202"/>
        <v>22123.1</v>
      </c>
      <c r="I455" s="93">
        <f>I456</f>
        <v>0</v>
      </c>
      <c r="J455" s="17">
        <f t="shared" si="188"/>
        <v>22123.1</v>
      </c>
      <c r="K455" s="93">
        <f>K456</f>
        <v>0</v>
      </c>
      <c r="L455" s="17">
        <f t="shared" si="185"/>
        <v>22123.1</v>
      </c>
      <c r="M455" s="93">
        <f>M456</f>
        <v>0</v>
      </c>
      <c r="N455" s="17">
        <f t="shared" si="186"/>
        <v>22123.1</v>
      </c>
      <c r="O455" s="93">
        <f>O456</f>
        <v>0</v>
      </c>
      <c r="P455" s="17">
        <f t="shared" si="187"/>
        <v>22123.1</v>
      </c>
    </row>
    <row r="456" spans="1:16" ht="21.6" customHeight="1" x14ac:dyDescent="0.3">
      <c r="A456" s="133" t="s">
        <v>130</v>
      </c>
      <c r="B456" s="16" t="s">
        <v>108</v>
      </c>
      <c r="C456" s="16" t="s">
        <v>140</v>
      </c>
      <c r="D456" s="6" t="s">
        <v>783</v>
      </c>
      <c r="E456" s="16">
        <v>110</v>
      </c>
      <c r="F456" s="93">
        <v>22123.1</v>
      </c>
      <c r="G456" s="5"/>
      <c r="H456" s="17">
        <f t="shared" si="192"/>
        <v>22123.1</v>
      </c>
      <c r="I456" s="93"/>
      <c r="J456" s="17">
        <f t="shared" si="188"/>
        <v>22123.1</v>
      </c>
      <c r="K456" s="93"/>
      <c r="L456" s="17">
        <f t="shared" si="185"/>
        <v>22123.1</v>
      </c>
      <c r="M456" s="93"/>
      <c r="N456" s="17">
        <f t="shared" si="186"/>
        <v>22123.1</v>
      </c>
      <c r="O456" s="93"/>
      <c r="P456" s="17">
        <f t="shared" si="187"/>
        <v>22123.1</v>
      </c>
    </row>
    <row r="457" spans="1:16" ht="30" x14ac:dyDescent="0.3">
      <c r="A457" s="133" t="s">
        <v>85</v>
      </c>
      <c r="B457" s="16" t="s">
        <v>108</v>
      </c>
      <c r="C457" s="16" t="s">
        <v>140</v>
      </c>
      <c r="D457" s="6" t="s">
        <v>783</v>
      </c>
      <c r="E457" s="16">
        <v>200</v>
      </c>
      <c r="F457" s="93">
        <f>F458</f>
        <v>4752.1000000000004</v>
      </c>
      <c r="G457" s="93">
        <f t="shared" ref="G457:H457" si="203">G458</f>
        <v>0</v>
      </c>
      <c r="H457" s="93">
        <f t="shared" si="203"/>
        <v>4752.1000000000004</v>
      </c>
      <c r="I457" s="93">
        <f>I458</f>
        <v>66.8</v>
      </c>
      <c r="J457" s="17">
        <f t="shared" si="188"/>
        <v>4818.9000000000005</v>
      </c>
      <c r="K457" s="93">
        <f>K458</f>
        <v>0</v>
      </c>
      <c r="L457" s="17">
        <f t="shared" si="185"/>
        <v>4818.9000000000005</v>
      </c>
      <c r="M457" s="93">
        <f>M458</f>
        <v>0</v>
      </c>
      <c r="N457" s="17">
        <f t="shared" si="186"/>
        <v>4818.9000000000005</v>
      </c>
      <c r="O457" s="93">
        <f>O458</f>
        <v>590</v>
      </c>
      <c r="P457" s="17">
        <f t="shared" si="187"/>
        <v>5408.9000000000005</v>
      </c>
    </row>
    <row r="458" spans="1:16" ht="29.25" customHeight="1" x14ac:dyDescent="0.3">
      <c r="A458" s="133" t="s">
        <v>86</v>
      </c>
      <c r="B458" s="16" t="s">
        <v>108</v>
      </c>
      <c r="C458" s="16" t="s">
        <v>140</v>
      </c>
      <c r="D458" s="6" t="s">
        <v>783</v>
      </c>
      <c r="E458" s="16">
        <v>240</v>
      </c>
      <c r="F458" s="93">
        <v>4752.1000000000004</v>
      </c>
      <c r="G458" s="5"/>
      <c r="H458" s="17">
        <f t="shared" si="192"/>
        <v>4752.1000000000004</v>
      </c>
      <c r="I458" s="93">
        <v>66.8</v>
      </c>
      <c r="J458" s="17">
        <f t="shared" si="188"/>
        <v>4818.9000000000005</v>
      </c>
      <c r="K458" s="93"/>
      <c r="L458" s="17">
        <f t="shared" si="185"/>
        <v>4818.9000000000005</v>
      </c>
      <c r="M458" s="93"/>
      <c r="N458" s="17">
        <f t="shared" si="186"/>
        <v>4818.9000000000005</v>
      </c>
      <c r="O458" s="93">
        <v>590</v>
      </c>
      <c r="P458" s="17">
        <f t="shared" si="187"/>
        <v>5408.9000000000005</v>
      </c>
    </row>
    <row r="459" spans="1:16" ht="17.25" customHeight="1" x14ac:dyDescent="0.3">
      <c r="A459" s="133" t="s">
        <v>87</v>
      </c>
      <c r="B459" s="16" t="s">
        <v>108</v>
      </c>
      <c r="C459" s="16" t="s">
        <v>140</v>
      </c>
      <c r="D459" s="6" t="s">
        <v>783</v>
      </c>
      <c r="E459" s="16">
        <v>800</v>
      </c>
      <c r="F459" s="93">
        <f>F460</f>
        <v>141</v>
      </c>
      <c r="G459" s="93">
        <f t="shared" ref="G459:H459" si="204">G460</f>
        <v>0</v>
      </c>
      <c r="H459" s="93">
        <f t="shared" si="204"/>
        <v>141</v>
      </c>
      <c r="I459" s="93">
        <f>I460</f>
        <v>0</v>
      </c>
      <c r="J459" s="17">
        <f t="shared" si="188"/>
        <v>141</v>
      </c>
      <c r="K459" s="93">
        <f>K460</f>
        <v>0</v>
      </c>
      <c r="L459" s="17">
        <f t="shared" si="185"/>
        <v>141</v>
      </c>
      <c r="M459" s="93">
        <f>M460</f>
        <v>0</v>
      </c>
      <c r="N459" s="17">
        <f t="shared" si="186"/>
        <v>141</v>
      </c>
      <c r="O459" s="93">
        <f>O460</f>
        <v>0</v>
      </c>
      <c r="P459" s="17">
        <f t="shared" si="187"/>
        <v>141</v>
      </c>
    </row>
    <row r="460" spans="1:16" ht="18" customHeight="1" x14ac:dyDescent="0.3">
      <c r="A460" s="133" t="s">
        <v>88</v>
      </c>
      <c r="B460" s="16" t="s">
        <v>108</v>
      </c>
      <c r="C460" s="16" t="s">
        <v>140</v>
      </c>
      <c r="D460" s="6" t="s">
        <v>783</v>
      </c>
      <c r="E460" s="16">
        <v>850</v>
      </c>
      <c r="F460" s="93">
        <v>141</v>
      </c>
      <c r="G460" s="5"/>
      <c r="H460" s="17">
        <f t="shared" si="192"/>
        <v>141</v>
      </c>
      <c r="I460" s="93"/>
      <c r="J460" s="17">
        <f t="shared" si="188"/>
        <v>141</v>
      </c>
      <c r="K460" s="93"/>
      <c r="L460" s="17">
        <f t="shared" si="185"/>
        <v>141</v>
      </c>
      <c r="M460" s="93"/>
      <c r="N460" s="17">
        <f t="shared" si="186"/>
        <v>141</v>
      </c>
      <c r="O460" s="93"/>
      <c r="P460" s="17">
        <f t="shared" si="187"/>
        <v>141</v>
      </c>
    </row>
    <row r="461" spans="1:16" ht="18" customHeight="1" x14ac:dyDescent="0.3">
      <c r="A461" s="92" t="s">
        <v>273</v>
      </c>
      <c r="B461" s="26" t="s">
        <v>183</v>
      </c>
      <c r="C461" s="26" t="s">
        <v>62</v>
      </c>
      <c r="D461" s="27" t="s">
        <v>63</v>
      </c>
      <c r="E461" s="26" t="s">
        <v>64</v>
      </c>
      <c r="F461" s="73">
        <f>F462+F505</f>
        <v>46224.9</v>
      </c>
      <c r="G461" s="73">
        <f>G462+G505</f>
        <v>2081</v>
      </c>
      <c r="H461" s="73">
        <f>H462+H505</f>
        <v>48305.9</v>
      </c>
      <c r="I461" s="73">
        <f>I462+I505</f>
        <v>264.39999999999998</v>
      </c>
      <c r="J461" s="21">
        <f t="shared" si="188"/>
        <v>48570.3</v>
      </c>
      <c r="K461" s="73">
        <f>K462+K505</f>
        <v>-3</v>
      </c>
      <c r="L461" s="21">
        <f t="shared" si="185"/>
        <v>48567.3</v>
      </c>
      <c r="M461" s="73">
        <f>M462+M505</f>
        <v>108.5</v>
      </c>
      <c r="N461" s="21">
        <f t="shared" si="186"/>
        <v>48675.8</v>
      </c>
      <c r="O461" s="73">
        <f>O462+O505</f>
        <v>57.5</v>
      </c>
      <c r="P461" s="21">
        <f t="shared" si="187"/>
        <v>48733.3</v>
      </c>
    </row>
    <row r="462" spans="1:16" ht="15" customHeight="1" x14ac:dyDescent="0.3">
      <c r="A462" s="133" t="s">
        <v>274</v>
      </c>
      <c r="B462" s="16" t="s">
        <v>183</v>
      </c>
      <c r="C462" s="16" t="s">
        <v>61</v>
      </c>
      <c r="D462" s="6" t="s">
        <v>63</v>
      </c>
      <c r="E462" s="16" t="s">
        <v>64</v>
      </c>
      <c r="F462" s="93">
        <f>F463+F488</f>
        <v>40917.5</v>
      </c>
      <c r="G462" s="93">
        <f>G463+G488</f>
        <v>2081</v>
      </c>
      <c r="H462" s="93">
        <f>H463+H488</f>
        <v>42998.5</v>
      </c>
      <c r="I462" s="93">
        <f>I463+I488</f>
        <v>236.7</v>
      </c>
      <c r="J462" s="17">
        <f t="shared" si="188"/>
        <v>43235.199999999997</v>
      </c>
      <c r="K462" s="93">
        <f>K463+K488</f>
        <v>-3</v>
      </c>
      <c r="L462" s="17">
        <f t="shared" si="185"/>
        <v>43232.2</v>
      </c>
      <c r="M462" s="93">
        <f>M463+M488</f>
        <v>108.5</v>
      </c>
      <c r="N462" s="17">
        <f t="shared" si="186"/>
        <v>43340.7</v>
      </c>
      <c r="O462" s="93">
        <f>O463+O488</f>
        <v>0</v>
      </c>
      <c r="P462" s="17">
        <f t="shared" si="187"/>
        <v>43340.7</v>
      </c>
    </row>
    <row r="463" spans="1:16" ht="30" x14ac:dyDescent="0.3">
      <c r="A463" s="133" t="s">
        <v>679</v>
      </c>
      <c r="B463" s="16" t="s">
        <v>183</v>
      </c>
      <c r="C463" s="16" t="s">
        <v>61</v>
      </c>
      <c r="D463" s="6" t="s">
        <v>258</v>
      </c>
      <c r="E463" s="16" t="s">
        <v>64</v>
      </c>
      <c r="F463" s="93">
        <f>F464</f>
        <v>27544.6</v>
      </c>
      <c r="G463" s="93">
        <f t="shared" ref="G463:H463" si="205">G464</f>
        <v>2081</v>
      </c>
      <c r="H463" s="93">
        <f t="shared" si="205"/>
        <v>29625.599999999999</v>
      </c>
      <c r="I463" s="93">
        <f>I464</f>
        <v>227.7</v>
      </c>
      <c r="J463" s="17">
        <f t="shared" si="188"/>
        <v>29853.3</v>
      </c>
      <c r="K463" s="93">
        <f>K464</f>
        <v>-2</v>
      </c>
      <c r="L463" s="17">
        <f t="shared" si="185"/>
        <v>29851.3</v>
      </c>
      <c r="M463" s="93">
        <f>M464</f>
        <v>473.5</v>
      </c>
      <c r="N463" s="17">
        <f t="shared" si="186"/>
        <v>30324.799999999999</v>
      </c>
      <c r="O463" s="93">
        <f>O464</f>
        <v>0</v>
      </c>
      <c r="P463" s="17">
        <f t="shared" si="187"/>
        <v>30324.799999999999</v>
      </c>
    </row>
    <row r="464" spans="1:16" ht="30" x14ac:dyDescent="0.3">
      <c r="A464" s="133" t="s">
        <v>275</v>
      </c>
      <c r="B464" s="16" t="s">
        <v>183</v>
      </c>
      <c r="C464" s="16" t="s">
        <v>61</v>
      </c>
      <c r="D464" s="6" t="s">
        <v>276</v>
      </c>
      <c r="E464" s="16" t="s">
        <v>64</v>
      </c>
      <c r="F464" s="93">
        <f>F465+F478</f>
        <v>27544.6</v>
      </c>
      <c r="G464" s="93">
        <f t="shared" ref="G464:H464" si="206">G465+G478</f>
        <v>2081</v>
      </c>
      <c r="H464" s="93">
        <f t="shared" si="206"/>
        <v>29625.599999999999</v>
      </c>
      <c r="I464" s="93">
        <f>I465+I478</f>
        <v>227.7</v>
      </c>
      <c r="J464" s="17">
        <f t="shared" si="188"/>
        <v>29853.3</v>
      </c>
      <c r="K464" s="93">
        <f>K465+K478</f>
        <v>-2</v>
      </c>
      <c r="L464" s="17">
        <f t="shared" si="185"/>
        <v>29851.3</v>
      </c>
      <c r="M464" s="93">
        <f>M465+M478</f>
        <v>473.5</v>
      </c>
      <c r="N464" s="17">
        <f t="shared" si="186"/>
        <v>30324.799999999999</v>
      </c>
      <c r="O464" s="93">
        <f>O465+O478</f>
        <v>0</v>
      </c>
      <c r="P464" s="17">
        <f t="shared" si="187"/>
        <v>30324.799999999999</v>
      </c>
    </row>
    <row r="465" spans="1:16" ht="30" x14ac:dyDescent="0.3">
      <c r="A465" s="133" t="s">
        <v>277</v>
      </c>
      <c r="B465" s="16" t="s">
        <v>183</v>
      </c>
      <c r="C465" s="16" t="s">
        <v>61</v>
      </c>
      <c r="D465" s="6" t="s">
        <v>278</v>
      </c>
      <c r="E465" s="16" t="s">
        <v>64</v>
      </c>
      <c r="F465" s="93">
        <f>F466+F469+F475</f>
        <v>11468</v>
      </c>
      <c r="G465" s="93">
        <f t="shared" ref="G465:H465" si="207">G466+G469+G475</f>
        <v>2081</v>
      </c>
      <c r="H465" s="93">
        <f t="shared" si="207"/>
        <v>13549</v>
      </c>
      <c r="I465" s="93">
        <f>I466+I469+I475</f>
        <v>53.1</v>
      </c>
      <c r="J465" s="17">
        <f t="shared" si="188"/>
        <v>13602.1</v>
      </c>
      <c r="K465" s="93">
        <f>K466+K469+K475</f>
        <v>-2</v>
      </c>
      <c r="L465" s="17">
        <f t="shared" si="185"/>
        <v>13600.1</v>
      </c>
      <c r="M465" s="93">
        <f>M466+M469+M475</f>
        <v>0</v>
      </c>
      <c r="N465" s="17">
        <f t="shared" si="186"/>
        <v>13600.1</v>
      </c>
      <c r="O465" s="93">
        <f>O466+O469+O475</f>
        <v>0</v>
      </c>
      <c r="P465" s="17">
        <f t="shared" si="187"/>
        <v>13600.1</v>
      </c>
    </row>
    <row r="466" spans="1:16" ht="46.5" customHeight="1" x14ac:dyDescent="0.3">
      <c r="A466" s="133" t="s">
        <v>279</v>
      </c>
      <c r="B466" s="16" t="s">
        <v>183</v>
      </c>
      <c r="C466" s="16" t="s">
        <v>61</v>
      </c>
      <c r="D466" s="6" t="s">
        <v>280</v>
      </c>
      <c r="E466" s="16" t="s">
        <v>64</v>
      </c>
      <c r="F466" s="93">
        <f>F467</f>
        <v>8842.7999999999993</v>
      </c>
      <c r="G466" s="93">
        <f t="shared" ref="G466:H467" si="208">G467</f>
        <v>2081</v>
      </c>
      <c r="H466" s="93">
        <f t="shared" si="208"/>
        <v>10923.8</v>
      </c>
      <c r="I466" s="93">
        <f>I467</f>
        <v>0</v>
      </c>
      <c r="J466" s="17">
        <f t="shared" si="188"/>
        <v>10923.8</v>
      </c>
      <c r="K466" s="93">
        <f>K467</f>
        <v>0</v>
      </c>
      <c r="L466" s="17">
        <f t="shared" si="185"/>
        <v>10923.8</v>
      </c>
      <c r="M466" s="93">
        <f>M467</f>
        <v>0</v>
      </c>
      <c r="N466" s="17">
        <f t="shared" si="186"/>
        <v>10923.8</v>
      </c>
      <c r="O466" s="93">
        <f>O467</f>
        <v>0</v>
      </c>
      <c r="P466" s="17">
        <f t="shared" si="187"/>
        <v>10923.8</v>
      </c>
    </row>
    <row r="467" spans="1:16" ht="30.75" customHeight="1" x14ac:dyDescent="0.3">
      <c r="A467" s="133" t="s">
        <v>166</v>
      </c>
      <c r="B467" s="16" t="s">
        <v>183</v>
      </c>
      <c r="C467" s="16" t="s">
        <v>61</v>
      </c>
      <c r="D467" s="6" t="s">
        <v>280</v>
      </c>
      <c r="E467" s="16">
        <v>600</v>
      </c>
      <c r="F467" s="93">
        <f>F468</f>
        <v>8842.7999999999993</v>
      </c>
      <c r="G467" s="93">
        <f t="shared" si="208"/>
        <v>2081</v>
      </c>
      <c r="H467" s="93">
        <f t="shared" si="208"/>
        <v>10923.8</v>
      </c>
      <c r="I467" s="93">
        <f>I468</f>
        <v>0</v>
      </c>
      <c r="J467" s="17">
        <f t="shared" si="188"/>
        <v>10923.8</v>
      </c>
      <c r="K467" s="93">
        <f>K468</f>
        <v>0</v>
      </c>
      <c r="L467" s="17">
        <f t="shared" si="185"/>
        <v>10923.8</v>
      </c>
      <c r="M467" s="93">
        <f>M468</f>
        <v>0</v>
      </c>
      <c r="N467" s="17">
        <f t="shared" si="186"/>
        <v>10923.8</v>
      </c>
      <c r="O467" s="93">
        <f>O468</f>
        <v>0</v>
      </c>
      <c r="P467" s="17">
        <f t="shared" si="187"/>
        <v>10923.8</v>
      </c>
    </row>
    <row r="468" spans="1:16" ht="17.25" customHeight="1" x14ac:dyDescent="0.3">
      <c r="A468" s="133" t="s">
        <v>174</v>
      </c>
      <c r="B468" s="16" t="s">
        <v>183</v>
      </c>
      <c r="C468" s="16" t="s">
        <v>61</v>
      </c>
      <c r="D468" s="6" t="s">
        <v>280</v>
      </c>
      <c r="E468" s="16">
        <v>610</v>
      </c>
      <c r="F468" s="93">
        <v>8842.7999999999993</v>
      </c>
      <c r="G468" s="17">
        <v>2081</v>
      </c>
      <c r="H468" s="17">
        <f t="shared" si="192"/>
        <v>10923.8</v>
      </c>
      <c r="I468" s="93"/>
      <c r="J468" s="17">
        <f t="shared" si="188"/>
        <v>10923.8</v>
      </c>
      <c r="K468" s="93"/>
      <c r="L468" s="17">
        <f t="shared" si="185"/>
        <v>10923.8</v>
      </c>
      <c r="M468" s="93"/>
      <c r="N468" s="17">
        <f t="shared" si="186"/>
        <v>10923.8</v>
      </c>
      <c r="O468" s="93"/>
      <c r="P468" s="17">
        <f t="shared" si="187"/>
        <v>10923.8</v>
      </c>
    </row>
    <row r="469" spans="1:16" ht="46.5" customHeight="1" x14ac:dyDescent="0.3">
      <c r="A469" s="133" t="s">
        <v>281</v>
      </c>
      <c r="B469" s="16" t="s">
        <v>183</v>
      </c>
      <c r="C469" s="16" t="s">
        <v>61</v>
      </c>
      <c r="D469" s="6" t="s">
        <v>282</v>
      </c>
      <c r="E469" s="16" t="s">
        <v>64</v>
      </c>
      <c r="F469" s="93">
        <f>F470</f>
        <v>2623.2</v>
      </c>
      <c r="G469" s="93">
        <f t="shared" ref="G469:H470" si="209">G470</f>
        <v>0</v>
      </c>
      <c r="H469" s="93">
        <f t="shared" si="209"/>
        <v>2623.2</v>
      </c>
      <c r="I469" s="93">
        <f>I470</f>
        <v>53.1</v>
      </c>
      <c r="J469" s="17">
        <f t="shared" si="188"/>
        <v>2676.2999999999997</v>
      </c>
      <c r="K469" s="93">
        <f>K470</f>
        <v>0</v>
      </c>
      <c r="L469" s="17">
        <f t="shared" si="185"/>
        <v>2676.2999999999997</v>
      </c>
      <c r="M469" s="93">
        <f>M470</f>
        <v>0</v>
      </c>
      <c r="N469" s="17">
        <f t="shared" si="186"/>
        <v>2676.2999999999997</v>
      </c>
      <c r="O469" s="93">
        <f>O470</f>
        <v>0</v>
      </c>
      <c r="P469" s="17">
        <f t="shared" si="187"/>
        <v>2676.2999999999997</v>
      </c>
    </row>
    <row r="470" spans="1:16" ht="33.75" customHeight="1" x14ac:dyDescent="0.3">
      <c r="A470" s="133" t="s">
        <v>166</v>
      </c>
      <c r="B470" s="16" t="s">
        <v>183</v>
      </c>
      <c r="C470" s="16" t="s">
        <v>61</v>
      </c>
      <c r="D470" s="6" t="s">
        <v>282</v>
      </c>
      <c r="E470" s="16">
        <v>600</v>
      </c>
      <c r="F470" s="93">
        <f>F471</f>
        <v>2623.2</v>
      </c>
      <c r="G470" s="93">
        <f t="shared" si="209"/>
        <v>0</v>
      </c>
      <c r="H470" s="93">
        <f t="shared" si="209"/>
        <v>2623.2</v>
      </c>
      <c r="I470" s="93">
        <f>I471</f>
        <v>53.1</v>
      </c>
      <c r="J470" s="17">
        <f t="shared" si="188"/>
        <v>2676.2999999999997</v>
      </c>
      <c r="K470" s="93">
        <f>K471</f>
        <v>0</v>
      </c>
      <c r="L470" s="17">
        <f t="shared" si="185"/>
        <v>2676.2999999999997</v>
      </c>
      <c r="M470" s="93">
        <f>M471</f>
        <v>0</v>
      </c>
      <c r="N470" s="17">
        <f t="shared" si="186"/>
        <v>2676.2999999999997</v>
      </c>
      <c r="O470" s="93">
        <f>O471</f>
        <v>0</v>
      </c>
      <c r="P470" s="17">
        <f t="shared" si="187"/>
        <v>2676.2999999999997</v>
      </c>
    </row>
    <row r="471" spans="1:16" ht="17.25" customHeight="1" x14ac:dyDescent="0.3">
      <c r="A471" s="133" t="s">
        <v>174</v>
      </c>
      <c r="B471" s="16" t="s">
        <v>183</v>
      </c>
      <c r="C471" s="16" t="s">
        <v>61</v>
      </c>
      <c r="D471" s="6" t="s">
        <v>282</v>
      </c>
      <c r="E471" s="16">
        <v>610</v>
      </c>
      <c r="F471" s="93">
        <v>2623.2</v>
      </c>
      <c r="G471" s="5"/>
      <c r="H471" s="17">
        <f t="shared" si="192"/>
        <v>2623.2</v>
      </c>
      <c r="I471" s="93">
        <v>53.1</v>
      </c>
      <c r="J471" s="17">
        <f t="shared" si="188"/>
        <v>2676.2999999999997</v>
      </c>
      <c r="K471" s="93"/>
      <c r="L471" s="17">
        <f t="shared" si="185"/>
        <v>2676.2999999999997</v>
      </c>
      <c r="M471" s="93"/>
      <c r="N471" s="17">
        <f t="shared" si="186"/>
        <v>2676.2999999999997</v>
      </c>
      <c r="O471" s="93"/>
      <c r="P471" s="17">
        <f t="shared" si="187"/>
        <v>2676.2999999999997</v>
      </c>
    </row>
    <row r="472" spans="1:16" ht="39.6" hidden="1" customHeight="1" x14ac:dyDescent="0.25">
      <c r="A472" s="133" t="s">
        <v>858</v>
      </c>
      <c r="B472" s="16" t="s">
        <v>183</v>
      </c>
      <c r="C472" s="16" t="s">
        <v>61</v>
      </c>
      <c r="D472" s="16" t="s">
        <v>859</v>
      </c>
      <c r="E472" s="16" t="s">
        <v>64</v>
      </c>
      <c r="F472" s="93">
        <f>F473</f>
        <v>0</v>
      </c>
      <c r="G472" s="5"/>
      <c r="H472" s="17">
        <f t="shared" si="192"/>
        <v>0</v>
      </c>
      <c r="I472" s="93">
        <f>I473</f>
        <v>0</v>
      </c>
      <c r="J472" s="17">
        <f t="shared" si="188"/>
        <v>0</v>
      </c>
      <c r="K472" s="93">
        <f>K473</f>
        <v>0</v>
      </c>
      <c r="L472" s="17">
        <f t="shared" si="185"/>
        <v>0</v>
      </c>
      <c r="M472" s="93">
        <f>M473</f>
        <v>0</v>
      </c>
      <c r="N472" s="17">
        <f t="shared" si="186"/>
        <v>0</v>
      </c>
      <c r="O472" s="93">
        <f>O473</f>
        <v>0</v>
      </c>
      <c r="P472" s="17">
        <f t="shared" si="187"/>
        <v>0</v>
      </c>
    </row>
    <row r="473" spans="1:16" ht="26.45" hidden="1" customHeight="1" x14ac:dyDescent="0.25">
      <c r="A473" s="133" t="s">
        <v>166</v>
      </c>
      <c r="B473" s="16" t="s">
        <v>183</v>
      </c>
      <c r="C473" s="16" t="s">
        <v>61</v>
      </c>
      <c r="D473" s="16" t="s">
        <v>859</v>
      </c>
      <c r="E473" s="16">
        <v>600</v>
      </c>
      <c r="F473" s="93">
        <f>F474</f>
        <v>0</v>
      </c>
      <c r="G473" s="5"/>
      <c r="H473" s="17">
        <f t="shared" si="192"/>
        <v>0</v>
      </c>
      <c r="I473" s="93">
        <f>I474</f>
        <v>0</v>
      </c>
      <c r="J473" s="17">
        <f t="shared" si="188"/>
        <v>0</v>
      </c>
      <c r="K473" s="93">
        <f>K474</f>
        <v>0</v>
      </c>
      <c r="L473" s="17">
        <f t="shared" si="185"/>
        <v>0</v>
      </c>
      <c r="M473" s="93">
        <f>M474</f>
        <v>0</v>
      </c>
      <c r="N473" s="17">
        <f t="shared" si="186"/>
        <v>0</v>
      </c>
      <c r="O473" s="93">
        <f>O474</f>
        <v>0</v>
      </c>
      <c r="P473" s="17">
        <f t="shared" si="187"/>
        <v>0</v>
      </c>
    </row>
    <row r="474" spans="1:16" ht="13.15" hidden="1" customHeight="1" x14ac:dyDescent="0.25">
      <c r="A474" s="133" t="s">
        <v>174</v>
      </c>
      <c r="B474" s="16" t="s">
        <v>183</v>
      </c>
      <c r="C474" s="16" t="s">
        <v>61</v>
      </c>
      <c r="D474" s="16" t="s">
        <v>859</v>
      </c>
      <c r="E474" s="16">
        <v>610</v>
      </c>
      <c r="F474" s="93">
        <v>0</v>
      </c>
      <c r="G474" s="5"/>
      <c r="H474" s="17">
        <f t="shared" si="192"/>
        <v>0</v>
      </c>
      <c r="I474" s="93"/>
      <c r="J474" s="17">
        <f t="shared" si="188"/>
        <v>0</v>
      </c>
      <c r="K474" s="93"/>
      <c r="L474" s="17">
        <f t="shared" si="185"/>
        <v>0</v>
      </c>
      <c r="M474" s="93"/>
      <c r="N474" s="17">
        <f t="shared" si="186"/>
        <v>0</v>
      </c>
      <c r="O474" s="93"/>
      <c r="P474" s="17">
        <f t="shared" si="187"/>
        <v>0</v>
      </c>
    </row>
    <row r="475" spans="1:16" ht="39.6" hidden="1" x14ac:dyDescent="0.25">
      <c r="A475" s="133" t="s">
        <v>763</v>
      </c>
      <c r="B475" s="16" t="s">
        <v>183</v>
      </c>
      <c r="C475" s="16" t="s">
        <v>61</v>
      </c>
      <c r="D475" s="16" t="s">
        <v>765</v>
      </c>
      <c r="E475" s="16" t="s">
        <v>64</v>
      </c>
      <c r="F475" s="87">
        <f>F476</f>
        <v>2</v>
      </c>
      <c r="G475" s="87">
        <f t="shared" ref="G475:H476" si="210">G476</f>
        <v>0</v>
      </c>
      <c r="H475" s="87">
        <f t="shared" si="210"/>
        <v>2</v>
      </c>
      <c r="I475" s="87">
        <f>I476</f>
        <v>0</v>
      </c>
      <c r="J475" s="17">
        <f t="shared" si="188"/>
        <v>2</v>
      </c>
      <c r="K475" s="87">
        <f>K476</f>
        <v>-2</v>
      </c>
      <c r="L475" s="17">
        <f t="shared" si="185"/>
        <v>0</v>
      </c>
      <c r="M475" s="87">
        <f>M476</f>
        <v>0</v>
      </c>
      <c r="N475" s="17">
        <f t="shared" si="186"/>
        <v>0</v>
      </c>
      <c r="O475" s="87">
        <f>O476</f>
        <v>0</v>
      </c>
      <c r="P475" s="17">
        <f t="shared" si="187"/>
        <v>0</v>
      </c>
    </row>
    <row r="476" spans="1:16" ht="26.45" hidden="1" x14ac:dyDescent="0.25">
      <c r="A476" s="133" t="s">
        <v>166</v>
      </c>
      <c r="B476" s="16" t="s">
        <v>183</v>
      </c>
      <c r="C476" s="16" t="s">
        <v>61</v>
      </c>
      <c r="D476" s="16" t="s">
        <v>765</v>
      </c>
      <c r="E476" s="16">
        <v>600</v>
      </c>
      <c r="F476" s="87">
        <f>F477</f>
        <v>2</v>
      </c>
      <c r="G476" s="87">
        <f t="shared" si="210"/>
        <v>0</v>
      </c>
      <c r="H476" s="87">
        <f t="shared" si="210"/>
        <v>2</v>
      </c>
      <c r="I476" s="87">
        <f>I477</f>
        <v>0</v>
      </c>
      <c r="J476" s="17">
        <f t="shared" si="188"/>
        <v>2</v>
      </c>
      <c r="K476" s="87">
        <f>K477</f>
        <v>-2</v>
      </c>
      <c r="L476" s="17">
        <f t="shared" si="185"/>
        <v>0</v>
      </c>
      <c r="M476" s="87">
        <f>M477</f>
        <v>0</v>
      </c>
      <c r="N476" s="17">
        <f t="shared" si="186"/>
        <v>0</v>
      </c>
      <c r="O476" s="87">
        <f>O477</f>
        <v>0</v>
      </c>
      <c r="P476" s="17">
        <f t="shared" si="187"/>
        <v>0</v>
      </c>
    </row>
    <row r="477" spans="1:16" ht="13.15" hidden="1" x14ac:dyDescent="0.25">
      <c r="A477" s="133" t="s">
        <v>174</v>
      </c>
      <c r="B477" s="16" t="s">
        <v>183</v>
      </c>
      <c r="C477" s="16" t="s">
        <v>61</v>
      </c>
      <c r="D477" s="16" t="s">
        <v>765</v>
      </c>
      <c r="E477" s="16">
        <v>610</v>
      </c>
      <c r="F477" s="87">
        <v>2</v>
      </c>
      <c r="G477" s="5"/>
      <c r="H477" s="17">
        <f>F477+G477</f>
        <v>2</v>
      </c>
      <c r="I477" s="87"/>
      <c r="J477" s="17">
        <f t="shared" si="188"/>
        <v>2</v>
      </c>
      <c r="K477" s="87">
        <v>-2</v>
      </c>
      <c r="L477" s="17">
        <f t="shared" si="185"/>
        <v>0</v>
      </c>
      <c r="M477" s="87"/>
      <c r="N477" s="17">
        <f t="shared" si="186"/>
        <v>0</v>
      </c>
      <c r="O477" s="87"/>
      <c r="P477" s="17">
        <f t="shared" si="187"/>
        <v>0</v>
      </c>
    </row>
    <row r="478" spans="1:16" ht="22.15" customHeight="1" x14ac:dyDescent="0.3">
      <c r="A478" s="133" t="s">
        <v>283</v>
      </c>
      <c r="B478" s="16" t="s">
        <v>183</v>
      </c>
      <c r="C478" s="16" t="s">
        <v>61</v>
      </c>
      <c r="D478" s="6" t="s">
        <v>284</v>
      </c>
      <c r="E478" s="16" t="s">
        <v>64</v>
      </c>
      <c r="F478" s="93">
        <f>F479+F485</f>
        <v>16076.6</v>
      </c>
      <c r="G478" s="93">
        <f>G479+G485</f>
        <v>0</v>
      </c>
      <c r="H478" s="93">
        <f>H479+H485</f>
        <v>16076.6</v>
      </c>
      <c r="I478" s="93">
        <f>I479+I485</f>
        <v>174.6</v>
      </c>
      <c r="J478" s="17">
        <f t="shared" si="188"/>
        <v>16251.2</v>
      </c>
      <c r="K478" s="93">
        <f>K479+K485</f>
        <v>0</v>
      </c>
      <c r="L478" s="17">
        <f t="shared" ref="L478:L544" si="211">J478+K478</f>
        <v>16251.2</v>
      </c>
      <c r="M478" s="93">
        <f>M479+M485+M482</f>
        <v>473.5</v>
      </c>
      <c r="N478" s="17">
        <f t="shared" ref="N478:N544" si="212">L478+M478</f>
        <v>16724.7</v>
      </c>
      <c r="O478" s="93">
        <f>O479+O485+O482</f>
        <v>0</v>
      </c>
      <c r="P478" s="17">
        <f t="shared" ref="P478:P544" si="213">N478+O478</f>
        <v>16724.7</v>
      </c>
    </row>
    <row r="479" spans="1:16" ht="45" x14ac:dyDescent="0.3">
      <c r="A479" s="133" t="s">
        <v>285</v>
      </c>
      <c r="B479" s="16" t="s">
        <v>183</v>
      </c>
      <c r="C479" s="16" t="s">
        <v>61</v>
      </c>
      <c r="D479" s="6" t="s">
        <v>286</v>
      </c>
      <c r="E479" s="16" t="s">
        <v>64</v>
      </c>
      <c r="F479" s="93">
        <f>F480</f>
        <v>16075.6</v>
      </c>
      <c r="G479" s="93">
        <f t="shared" ref="G479:H479" si="214">G480</f>
        <v>0</v>
      </c>
      <c r="H479" s="93">
        <f t="shared" si="214"/>
        <v>16075.6</v>
      </c>
      <c r="I479" s="93">
        <f>I480</f>
        <v>174.6</v>
      </c>
      <c r="J479" s="17">
        <f t="shared" si="188"/>
        <v>16250.2</v>
      </c>
      <c r="K479" s="93">
        <f>K480</f>
        <v>0</v>
      </c>
      <c r="L479" s="17">
        <f t="shared" si="211"/>
        <v>16250.2</v>
      </c>
      <c r="M479" s="93">
        <f>M480</f>
        <v>0</v>
      </c>
      <c r="N479" s="17">
        <f t="shared" si="212"/>
        <v>16250.2</v>
      </c>
      <c r="O479" s="93">
        <f>O480</f>
        <v>0</v>
      </c>
      <c r="P479" s="17">
        <f t="shared" si="213"/>
        <v>16250.2</v>
      </c>
    </row>
    <row r="480" spans="1:16" ht="34.9" customHeight="1" x14ac:dyDescent="0.3">
      <c r="A480" s="133" t="s">
        <v>166</v>
      </c>
      <c r="B480" s="16" t="s">
        <v>183</v>
      </c>
      <c r="C480" s="16" t="s">
        <v>61</v>
      </c>
      <c r="D480" s="6" t="s">
        <v>286</v>
      </c>
      <c r="E480" s="16">
        <v>600</v>
      </c>
      <c r="F480" s="93">
        <f>F481</f>
        <v>16075.6</v>
      </c>
      <c r="G480" s="93">
        <f>G481</f>
        <v>0</v>
      </c>
      <c r="H480" s="93">
        <f>H481</f>
        <v>16075.6</v>
      </c>
      <c r="I480" s="93">
        <f>I481</f>
        <v>174.6</v>
      </c>
      <c r="J480" s="17">
        <f t="shared" si="188"/>
        <v>16250.2</v>
      </c>
      <c r="K480" s="93">
        <f>K481</f>
        <v>0</v>
      </c>
      <c r="L480" s="17">
        <f t="shared" si="211"/>
        <v>16250.2</v>
      </c>
      <c r="M480" s="93">
        <f>M481</f>
        <v>0</v>
      </c>
      <c r="N480" s="17">
        <f t="shared" si="212"/>
        <v>16250.2</v>
      </c>
      <c r="O480" s="93">
        <f>O481</f>
        <v>0</v>
      </c>
      <c r="P480" s="17">
        <f t="shared" si="213"/>
        <v>16250.2</v>
      </c>
    </row>
    <row r="481" spans="1:16" ht="17.25" customHeight="1" x14ac:dyDescent="0.3">
      <c r="A481" s="133" t="s">
        <v>174</v>
      </c>
      <c r="B481" s="16" t="s">
        <v>183</v>
      </c>
      <c r="C481" s="16" t="s">
        <v>61</v>
      </c>
      <c r="D481" s="6" t="s">
        <v>286</v>
      </c>
      <c r="E481" s="16">
        <v>610</v>
      </c>
      <c r="F481" s="93">
        <v>16075.6</v>
      </c>
      <c r="G481" s="5"/>
      <c r="H481" s="17">
        <f t="shared" si="192"/>
        <v>16075.6</v>
      </c>
      <c r="I481" s="93">
        <v>174.6</v>
      </c>
      <c r="J481" s="17">
        <f t="shared" ref="J481:J550" si="215">H481+I481</f>
        <v>16250.2</v>
      </c>
      <c r="K481" s="93"/>
      <c r="L481" s="17">
        <f t="shared" si="211"/>
        <v>16250.2</v>
      </c>
      <c r="M481" s="93"/>
      <c r="N481" s="17">
        <f t="shared" si="212"/>
        <v>16250.2</v>
      </c>
      <c r="O481" s="93"/>
      <c r="P481" s="17">
        <f t="shared" si="213"/>
        <v>16250.2</v>
      </c>
    </row>
    <row r="482" spans="1:16" ht="30" customHeight="1" x14ac:dyDescent="0.3">
      <c r="A482" s="9" t="s">
        <v>964</v>
      </c>
      <c r="B482" s="16" t="s">
        <v>183</v>
      </c>
      <c r="C482" s="16" t="s">
        <v>61</v>
      </c>
      <c r="D482" s="16" t="s">
        <v>653</v>
      </c>
      <c r="E482" s="16" t="s">
        <v>64</v>
      </c>
      <c r="F482" s="93"/>
      <c r="G482" s="5"/>
      <c r="H482" s="17"/>
      <c r="I482" s="93"/>
      <c r="J482" s="17"/>
      <c r="K482" s="93"/>
      <c r="L482" s="17">
        <f>L483</f>
        <v>0</v>
      </c>
      <c r="M482" s="93">
        <f>M483</f>
        <v>473.5</v>
      </c>
      <c r="N482" s="17">
        <f t="shared" si="212"/>
        <v>473.5</v>
      </c>
      <c r="O482" s="93">
        <f>O483</f>
        <v>0</v>
      </c>
      <c r="P482" s="17">
        <f t="shared" si="213"/>
        <v>473.5</v>
      </c>
    </row>
    <row r="483" spans="1:16" ht="32.450000000000003" customHeight="1" x14ac:dyDescent="0.3">
      <c r="A483" s="9" t="s">
        <v>166</v>
      </c>
      <c r="B483" s="16" t="s">
        <v>183</v>
      </c>
      <c r="C483" s="16" t="s">
        <v>61</v>
      </c>
      <c r="D483" s="16" t="s">
        <v>653</v>
      </c>
      <c r="E483" s="16">
        <v>600</v>
      </c>
      <c r="F483" s="93"/>
      <c r="G483" s="5"/>
      <c r="H483" s="17"/>
      <c r="I483" s="93"/>
      <c r="J483" s="17"/>
      <c r="K483" s="93"/>
      <c r="L483" s="17">
        <f>L484</f>
        <v>0</v>
      </c>
      <c r="M483" s="93">
        <f>M484</f>
        <v>473.5</v>
      </c>
      <c r="N483" s="17">
        <f t="shared" si="212"/>
        <v>473.5</v>
      </c>
      <c r="O483" s="93">
        <f>O484</f>
        <v>0</v>
      </c>
      <c r="P483" s="17">
        <f t="shared" si="213"/>
        <v>473.5</v>
      </c>
    </row>
    <row r="484" spans="1:16" ht="19.149999999999999" customHeight="1" x14ac:dyDescent="0.3">
      <c r="A484" s="9" t="s">
        <v>174</v>
      </c>
      <c r="B484" s="16" t="s">
        <v>183</v>
      </c>
      <c r="C484" s="16" t="s">
        <v>61</v>
      </c>
      <c r="D484" s="16" t="s">
        <v>653</v>
      </c>
      <c r="E484" s="16">
        <v>610</v>
      </c>
      <c r="F484" s="93"/>
      <c r="G484" s="5"/>
      <c r="H484" s="17"/>
      <c r="I484" s="93"/>
      <c r="J484" s="17"/>
      <c r="K484" s="93"/>
      <c r="L484" s="17">
        <v>0</v>
      </c>
      <c r="M484" s="93">
        <v>473.5</v>
      </c>
      <c r="N484" s="17">
        <f t="shared" si="212"/>
        <v>473.5</v>
      </c>
      <c r="O484" s="93"/>
      <c r="P484" s="17">
        <f t="shared" si="213"/>
        <v>473.5</v>
      </c>
    </row>
    <row r="485" spans="1:16" ht="30" x14ac:dyDescent="0.3">
      <c r="A485" s="133" t="s">
        <v>652</v>
      </c>
      <c r="B485" s="16" t="s">
        <v>183</v>
      </c>
      <c r="C485" s="16" t="s">
        <v>61</v>
      </c>
      <c r="D485" s="16" t="s">
        <v>653</v>
      </c>
      <c r="E485" s="16" t="s">
        <v>64</v>
      </c>
      <c r="F485" s="17">
        <f>F486</f>
        <v>1</v>
      </c>
      <c r="G485" s="17">
        <f t="shared" ref="G485:H486" si="216">G486</f>
        <v>0</v>
      </c>
      <c r="H485" s="17">
        <f t="shared" si="216"/>
        <v>1</v>
      </c>
      <c r="I485" s="17">
        <f>I486</f>
        <v>0</v>
      </c>
      <c r="J485" s="17">
        <f t="shared" si="215"/>
        <v>1</v>
      </c>
      <c r="K485" s="17">
        <f>K486</f>
        <v>0</v>
      </c>
      <c r="L485" s="17">
        <f t="shared" si="211"/>
        <v>1</v>
      </c>
      <c r="M485" s="17">
        <f>M486</f>
        <v>0</v>
      </c>
      <c r="N485" s="17">
        <f t="shared" si="212"/>
        <v>1</v>
      </c>
      <c r="O485" s="17">
        <f>O486</f>
        <v>0</v>
      </c>
      <c r="P485" s="17">
        <f t="shared" si="213"/>
        <v>1</v>
      </c>
    </row>
    <row r="486" spans="1:16" ht="35.450000000000003" customHeight="1" x14ac:dyDescent="0.3">
      <c r="A486" s="133" t="s">
        <v>166</v>
      </c>
      <c r="B486" s="16" t="s">
        <v>183</v>
      </c>
      <c r="C486" s="16" t="s">
        <v>61</v>
      </c>
      <c r="D486" s="16" t="s">
        <v>653</v>
      </c>
      <c r="E486" s="16">
        <v>600</v>
      </c>
      <c r="F486" s="17">
        <f>F487</f>
        <v>1</v>
      </c>
      <c r="G486" s="17">
        <f t="shared" si="216"/>
        <v>0</v>
      </c>
      <c r="H486" s="17">
        <f t="shared" si="216"/>
        <v>1</v>
      </c>
      <c r="I486" s="17">
        <f>I487</f>
        <v>0</v>
      </c>
      <c r="J486" s="17">
        <f t="shared" si="215"/>
        <v>1</v>
      </c>
      <c r="K486" s="17">
        <f>K487</f>
        <v>0</v>
      </c>
      <c r="L486" s="17">
        <f t="shared" si="211"/>
        <v>1</v>
      </c>
      <c r="M486" s="17">
        <f>M487</f>
        <v>0</v>
      </c>
      <c r="N486" s="17">
        <f t="shared" si="212"/>
        <v>1</v>
      </c>
      <c r="O486" s="17">
        <f>O487</f>
        <v>0</v>
      </c>
      <c r="P486" s="17">
        <f t="shared" si="213"/>
        <v>1</v>
      </c>
    </row>
    <row r="487" spans="1:16" ht="16.5" customHeight="1" x14ac:dyDescent="0.3">
      <c r="A487" s="133" t="s">
        <v>174</v>
      </c>
      <c r="B487" s="16" t="s">
        <v>183</v>
      </c>
      <c r="C487" s="16" t="s">
        <v>61</v>
      </c>
      <c r="D487" s="16" t="s">
        <v>653</v>
      </c>
      <c r="E487" s="16">
        <v>610</v>
      </c>
      <c r="F487" s="17">
        <v>1</v>
      </c>
      <c r="G487" s="5"/>
      <c r="H487" s="17">
        <f t="shared" si="192"/>
        <v>1</v>
      </c>
      <c r="I487" s="17"/>
      <c r="J487" s="17">
        <f t="shared" si="215"/>
        <v>1</v>
      </c>
      <c r="K487" s="17"/>
      <c r="L487" s="17">
        <f t="shared" si="211"/>
        <v>1</v>
      </c>
      <c r="M487" s="17"/>
      <c r="N487" s="17">
        <f t="shared" si="212"/>
        <v>1</v>
      </c>
      <c r="O487" s="17"/>
      <c r="P487" s="17">
        <f t="shared" si="213"/>
        <v>1</v>
      </c>
    </row>
    <row r="488" spans="1:16" ht="30" x14ac:dyDescent="0.3">
      <c r="A488" s="133" t="s">
        <v>109</v>
      </c>
      <c r="B488" s="16" t="s">
        <v>183</v>
      </c>
      <c r="C488" s="16" t="s">
        <v>61</v>
      </c>
      <c r="D488" s="6" t="s">
        <v>110</v>
      </c>
      <c r="E488" s="16" t="s">
        <v>64</v>
      </c>
      <c r="F488" s="93">
        <f>F489</f>
        <v>13372.900000000001</v>
      </c>
      <c r="G488" s="93">
        <f t="shared" ref="G488:H488" si="217">G489</f>
        <v>0</v>
      </c>
      <c r="H488" s="93">
        <f t="shared" si="217"/>
        <v>13372.900000000001</v>
      </c>
      <c r="I488" s="93">
        <f>I489</f>
        <v>9</v>
      </c>
      <c r="J488" s="17">
        <f t="shared" si="215"/>
        <v>13381.900000000001</v>
      </c>
      <c r="K488" s="93">
        <f>K489</f>
        <v>-1</v>
      </c>
      <c r="L488" s="17">
        <f t="shared" si="211"/>
        <v>13380.900000000001</v>
      </c>
      <c r="M488" s="93">
        <f>M489</f>
        <v>-365</v>
      </c>
      <c r="N488" s="17">
        <f t="shared" si="212"/>
        <v>13015.900000000001</v>
      </c>
      <c r="O488" s="93">
        <f>O489</f>
        <v>0</v>
      </c>
      <c r="P488" s="17">
        <f t="shared" si="213"/>
        <v>13015.900000000001</v>
      </c>
    </row>
    <row r="489" spans="1:16" ht="30" x14ac:dyDescent="0.3">
      <c r="A489" s="133" t="s">
        <v>125</v>
      </c>
      <c r="B489" s="16" t="s">
        <v>183</v>
      </c>
      <c r="C489" s="16" t="s">
        <v>61</v>
      </c>
      <c r="D489" s="6" t="s">
        <v>126</v>
      </c>
      <c r="E489" s="16" t="s">
        <v>64</v>
      </c>
      <c r="F489" s="93">
        <f>F490+F493+F499+F502</f>
        <v>13372.900000000001</v>
      </c>
      <c r="G489" s="93">
        <f t="shared" ref="G489:H489" si="218">G490+G493+G499+G502</f>
        <v>0</v>
      </c>
      <c r="H489" s="93">
        <f t="shared" si="218"/>
        <v>13372.900000000001</v>
      </c>
      <c r="I489" s="93">
        <f>I490+I493+I499+I502+I496</f>
        <v>9</v>
      </c>
      <c r="J489" s="17">
        <f t="shared" si="215"/>
        <v>13381.900000000001</v>
      </c>
      <c r="K489" s="93">
        <f>K490+K493+K499+K502+K496</f>
        <v>-1</v>
      </c>
      <c r="L489" s="17">
        <f t="shared" si="211"/>
        <v>13380.900000000001</v>
      </c>
      <c r="M489" s="93">
        <f>M490+M493+M499+M502+M496</f>
        <v>-365</v>
      </c>
      <c r="N489" s="17">
        <f t="shared" si="212"/>
        <v>13015.900000000001</v>
      </c>
      <c r="O489" s="93">
        <f>O490+O493+O499+O502+O496</f>
        <v>0</v>
      </c>
      <c r="P489" s="17">
        <f t="shared" si="213"/>
        <v>13015.900000000001</v>
      </c>
    </row>
    <row r="490" spans="1:16" ht="60" x14ac:dyDescent="0.3">
      <c r="A490" s="133" t="s">
        <v>558</v>
      </c>
      <c r="B490" s="16" t="s">
        <v>183</v>
      </c>
      <c r="C490" s="16" t="s">
        <v>61</v>
      </c>
      <c r="D490" s="6" t="s">
        <v>292</v>
      </c>
      <c r="E490" s="16" t="s">
        <v>64</v>
      </c>
      <c r="F490" s="93">
        <f t="shared" ref="F490:O491" si="219">F491</f>
        <v>11932.2</v>
      </c>
      <c r="G490" s="93">
        <f t="shared" si="219"/>
        <v>0</v>
      </c>
      <c r="H490" s="93">
        <f t="shared" si="219"/>
        <v>11932.2</v>
      </c>
      <c r="I490" s="93">
        <f t="shared" si="219"/>
        <v>0</v>
      </c>
      <c r="J490" s="17">
        <f t="shared" si="215"/>
        <v>11932.2</v>
      </c>
      <c r="K490" s="93">
        <f t="shared" si="219"/>
        <v>0</v>
      </c>
      <c r="L490" s="17">
        <f t="shared" si="211"/>
        <v>11932.2</v>
      </c>
      <c r="M490" s="93">
        <f t="shared" si="219"/>
        <v>0</v>
      </c>
      <c r="N490" s="17">
        <f t="shared" si="212"/>
        <v>11932.2</v>
      </c>
      <c r="O490" s="93">
        <f t="shared" si="219"/>
        <v>0</v>
      </c>
      <c r="P490" s="17">
        <f t="shared" si="213"/>
        <v>11932.2</v>
      </c>
    </row>
    <row r="491" spans="1:16" x14ac:dyDescent="0.3">
      <c r="A491" s="133" t="s">
        <v>136</v>
      </c>
      <c r="B491" s="16" t="s">
        <v>183</v>
      </c>
      <c r="C491" s="16" t="s">
        <v>61</v>
      </c>
      <c r="D491" s="6" t="s">
        <v>292</v>
      </c>
      <c r="E491" s="16">
        <v>500</v>
      </c>
      <c r="F491" s="93">
        <f t="shared" si="219"/>
        <v>11932.2</v>
      </c>
      <c r="G491" s="93">
        <f t="shared" si="219"/>
        <v>0</v>
      </c>
      <c r="H491" s="93">
        <f t="shared" si="219"/>
        <v>11932.2</v>
      </c>
      <c r="I491" s="93">
        <f t="shared" si="219"/>
        <v>0</v>
      </c>
      <c r="J491" s="17">
        <f t="shared" si="215"/>
        <v>11932.2</v>
      </c>
      <c r="K491" s="93">
        <f t="shared" si="219"/>
        <v>0</v>
      </c>
      <c r="L491" s="17">
        <f t="shared" si="211"/>
        <v>11932.2</v>
      </c>
      <c r="M491" s="93">
        <f t="shared" si="219"/>
        <v>0</v>
      </c>
      <c r="N491" s="17">
        <f t="shared" si="212"/>
        <v>11932.2</v>
      </c>
      <c r="O491" s="93">
        <f t="shared" si="219"/>
        <v>0</v>
      </c>
      <c r="P491" s="17">
        <f t="shared" si="213"/>
        <v>11932.2</v>
      </c>
    </row>
    <row r="492" spans="1:16" x14ac:dyDescent="0.3">
      <c r="A492" s="133" t="s">
        <v>137</v>
      </c>
      <c r="B492" s="16" t="s">
        <v>183</v>
      </c>
      <c r="C492" s="16" t="s">
        <v>61</v>
      </c>
      <c r="D492" s="6" t="s">
        <v>292</v>
      </c>
      <c r="E492" s="16">
        <v>530</v>
      </c>
      <c r="F492" s="93">
        <v>11932.2</v>
      </c>
      <c r="G492" s="5"/>
      <c r="H492" s="17">
        <f t="shared" si="192"/>
        <v>11932.2</v>
      </c>
      <c r="I492" s="93"/>
      <c r="J492" s="17">
        <f t="shared" si="215"/>
        <v>11932.2</v>
      </c>
      <c r="K492" s="93"/>
      <c r="L492" s="17">
        <f t="shared" si="211"/>
        <v>11932.2</v>
      </c>
      <c r="M492" s="93"/>
      <c r="N492" s="17">
        <f t="shared" si="212"/>
        <v>11932.2</v>
      </c>
      <c r="O492" s="93"/>
      <c r="P492" s="17">
        <f t="shared" si="213"/>
        <v>11932.2</v>
      </c>
    </row>
    <row r="493" spans="1:16" ht="45" x14ac:dyDescent="0.3">
      <c r="A493" s="133" t="s">
        <v>798</v>
      </c>
      <c r="B493" s="16" t="s">
        <v>183</v>
      </c>
      <c r="C493" s="16" t="s">
        <v>61</v>
      </c>
      <c r="D493" s="16" t="s">
        <v>799</v>
      </c>
      <c r="E493" s="16" t="s">
        <v>64</v>
      </c>
      <c r="F493" s="87">
        <f>F494</f>
        <v>966.2</v>
      </c>
      <c r="G493" s="87">
        <f t="shared" ref="G493:H494" si="220">G494</f>
        <v>0</v>
      </c>
      <c r="H493" s="87">
        <f t="shared" si="220"/>
        <v>966.2</v>
      </c>
      <c r="I493" s="87">
        <f>I494</f>
        <v>0</v>
      </c>
      <c r="J493" s="17">
        <f t="shared" si="215"/>
        <v>966.2</v>
      </c>
      <c r="K493" s="87">
        <f>K494</f>
        <v>0</v>
      </c>
      <c r="L493" s="17">
        <f t="shared" si="211"/>
        <v>966.2</v>
      </c>
      <c r="M493" s="87">
        <f>M494</f>
        <v>0</v>
      </c>
      <c r="N493" s="17">
        <f t="shared" si="212"/>
        <v>966.2</v>
      </c>
      <c r="O493" s="87">
        <f>O494</f>
        <v>0</v>
      </c>
      <c r="P493" s="17">
        <f t="shared" si="213"/>
        <v>966.2</v>
      </c>
    </row>
    <row r="494" spans="1:16" x14ac:dyDescent="0.3">
      <c r="A494" s="133" t="s">
        <v>136</v>
      </c>
      <c r="B494" s="16" t="s">
        <v>183</v>
      </c>
      <c r="C494" s="16" t="s">
        <v>61</v>
      </c>
      <c r="D494" s="16" t="s">
        <v>799</v>
      </c>
      <c r="E494" s="16" t="s">
        <v>510</v>
      </c>
      <c r="F494" s="87">
        <f>F495</f>
        <v>966.2</v>
      </c>
      <c r="G494" s="87">
        <f t="shared" si="220"/>
        <v>0</v>
      </c>
      <c r="H494" s="87">
        <f t="shared" si="220"/>
        <v>966.2</v>
      </c>
      <c r="I494" s="87">
        <f>I495</f>
        <v>0</v>
      </c>
      <c r="J494" s="17">
        <f t="shared" si="215"/>
        <v>966.2</v>
      </c>
      <c r="K494" s="87">
        <f>K495</f>
        <v>0</v>
      </c>
      <c r="L494" s="17">
        <f t="shared" si="211"/>
        <v>966.2</v>
      </c>
      <c r="M494" s="87">
        <f>M495</f>
        <v>0</v>
      </c>
      <c r="N494" s="17">
        <f t="shared" si="212"/>
        <v>966.2</v>
      </c>
      <c r="O494" s="87">
        <f>O495</f>
        <v>0</v>
      </c>
      <c r="P494" s="17">
        <f t="shared" si="213"/>
        <v>966.2</v>
      </c>
    </row>
    <row r="495" spans="1:16" x14ac:dyDescent="0.3">
      <c r="A495" s="133" t="s">
        <v>54</v>
      </c>
      <c r="B495" s="16" t="s">
        <v>183</v>
      </c>
      <c r="C495" s="16" t="s">
        <v>61</v>
      </c>
      <c r="D495" s="16" t="s">
        <v>799</v>
      </c>
      <c r="E495" s="16" t="s">
        <v>545</v>
      </c>
      <c r="F495" s="87">
        <v>966.2</v>
      </c>
      <c r="G495" s="5"/>
      <c r="H495" s="17">
        <f t="shared" si="192"/>
        <v>966.2</v>
      </c>
      <c r="I495" s="87"/>
      <c r="J495" s="17">
        <f t="shared" si="215"/>
        <v>966.2</v>
      </c>
      <c r="K495" s="87"/>
      <c r="L495" s="17">
        <f t="shared" si="211"/>
        <v>966.2</v>
      </c>
      <c r="M495" s="87"/>
      <c r="N495" s="17">
        <f t="shared" si="212"/>
        <v>966.2</v>
      </c>
      <c r="O495" s="87"/>
      <c r="P495" s="17">
        <f t="shared" si="213"/>
        <v>966.2</v>
      </c>
    </row>
    <row r="496" spans="1:16" ht="45" x14ac:dyDescent="0.3">
      <c r="A496" s="9" t="s">
        <v>800</v>
      </c>
      <c r="B496" s="53" t="s">
        <v>183</v>
      </c>
      <c r="C496" s="53" t="s">
        <v>61</v>
      </c>
      <c r="D496" s="53" t="s">
        <v>801</v>
      </c>
      <c r="E496" s="53" t="s">
        <v>64</v>
      </c>
      <c r="F496" s="49">
        <f t="shared" ref="F496:F497" si="221">F497</f>
        <v>0</v>
      </c>
      <c r="G496" s="5"/>
      <c r="H496" s="17">
        <f t="shared" si="192"/>
        <v>0</v>
      </c>
      <c r="I496" s="49">
        <f t="shared" ref="I496:O497" si="222">I497</f>
        <v>9</v>
      </c>
      <c r="J496" s="17">
        <f t="shared" si="215"/>
        <v>9</v>
      </c>
      <c r="K496" s="49">
        <f t="shared" si="222"/>
        <v>0</v>
      </c>
      <c r="L496" s="17">
        <f t="shared" si="211"/>
        <v>9</v>
      </c>
      <c r="M496" s="49">
        <f t="shared" si="222"/>
        <v>0</v>
      </c>
      <c r="N496" s="17">
        <f t="shared" si="212"/>
        <v>9</v>
      </c>
      <c r="O496" s="49">
        <f t="shared" si="222"/>
        <v>0</v>
      </c>
      <c r="P496" s="17">
        <f t="shared" si="213"/>
        <v>9</v>
      </c>
    </row>
    <row r="497" spans="1:16" x14ac:dyDescent="0.3">
      <c r="A497" s="10" t="s">
        <v>136</v>
      </c>
      <c r="B497" s="53" t="s">
        <v>183</v>
      </c>
      <c r="C497" s="53" t="s">
        <v>61</v>
      </c>
      <c r="D497" s="53" t="s">
        <v>801</v>
      </c>
      <c r="E497" s="53" t="s">
        <v>510</v>
      </c>
      <c r="F497" s="49">
        <f t="shared" si="221"/>
        <v>0</v>
      </c>
      <c r="G497" s="5"/>
      <c r="H497" s="17">
        <f t="shared" ref="H497:H498" si="223">F497+G497</f>
        <v>0</v>
      </c>
      <c r="I497" s="49">
        <f t="shared" si="222"/>
        <v>9</v>
      </c>
      <c r="J497" s="17">
        <f t="shared" si="215"/>
        <v>9</v>
      </c>
      <c r="K497" s="49">
        <f t="shared" si="222"/>
        <v>0</v>
      </c>
      <c r="L497" s="17">
        <f t="shared" si="211"/>
        <v>9</v>
      </c>
      <c r="M497" s="49">
        <f t="shared" si="222"/>
        <v>0</v>
      </c>
      <c r="N497" s="17">
        <f t="shared" si="212"/>
        <v>9</v>
      </c>
      <c r="O497" s="49">
        <f t="shared" si="222"/>
        <v>0</v>
      </c>
      <c r="P497" s="17">
        <f t="shared" si="213"/>
        <v>9</v>
      </c>
    </row>
    <row r="498" spans="1:16" x14ac:dyDescent="0.3">
      <c r="A498" s="9" t="s">
        <v>54</v>
      </c>
      <c r="B498" s="53" t="s">
        <v>183</v>
      </c>
      <c r="C498" s="53" t="s">
        <v>61</v>
      </c>
      <c r="D498" s="53" t="s">
        <v>801</v>
      </c>
      <c r="E498" s="53" t="s">
        <v>545</v>
      </c>
      <c r="F498" s="49"/>
      <c r="G498" s="5"/>
      <c r="H498" s="17">
        <f t="shared" si="223"/>
        <v>0</v>
      </c>
      <c r="I498" s="49">
        <v>9</v>
      </c>
      <c r="J498" s="17">
        <f t="shared" si="215"/>
        <v>9</v>
      </c>
      <c r="K498" s="49"/>
      <c r="L498" s="17">
        <f t="shared" si="211"/>
        <v>9</v>
      </c>
      <c r="M498" s="49"/>
      <c r="N498" s="17">
        <f t="shared" si="212"/>
        <v>9</v>
      </c>
      <c r="O498" s="49"/>
      <c r="P498" s="17">
        <f t="shared" si="213"/>
        <v>9</v>
      </c>
    </row>
    <row r="499" spans="1:16" ht="30" x14ac:dyDescent="0.3">
      <c r="A499" s="103" t="s">
        <v>843</v>
      </c>
      <c r="B499" s="16" t="s">
        <v>183</v>
      </c>
      <c r="C499" s="16" t="s">
        <v>61</v>
      </c>
      <c r="D499" s="16" t="s">
        <v>844</v>
      </c>
      <c r="E499" s="16" t="s">
        <v>64</v>
      </c>
      <c r="F499" s="17">
        <f>F500</f>
        <v>473.5</v>
      </c>
      <c r="G499" s="17">
        <f t="shared" ref="G499:H500" si="224">G500</f>
        <v>0</v>
      </c>
      <c r="H499" s="17">
        <f t="shared" si="224"/>
        <v>473.5</v>
      </c>
      <c r="I499" s="17">
        <f>I500</f>
        <v>0</v>
      </c>
      <c r="J499" s="17">
        <f t="shared" si="215"/>
        <v>473.5</v>
      </c>
      <c r="K499" s="17">
        <f>K500</f>
        <v>0</v>
      </c>
      <c r="L499" s="17">
        <f t="shared" si="211"/>
        <v>473.5</v>
      </c>
      <c r="M499" s="17">
        <f>M500</f>
        <v>-366</v>
      </c>
      <c r="N499" s="17">
        <f t="shared" si="212"/>
        <v>107.5</v>
      </c>
      <c r="O499" s="17">
        <f>O500</f>
        <v>0</v>
      </c>
      <c r="P499" s="17">
        <f t="shared" si="213"/>
        <v>107.5</v>
      </c>
    </row>
    <row r="500" spans="1:16" x14ac:dyDescent="0.3">
      <c r="A500" s="133" t="s">
        <v>136</v>
      </c>
      <c r="B500" s="16" t="s">
        <v>183</v>
      </c>
      <c r="C500" s="16" t="s">
        <v>61</v>
      </c>
      <c r="D500" s="16" t="s">
        <v>844</v>
      </c>
      <c r="E500" s="16" t="s">
        <v>510</v>
      </c>
      <c r="F500" s="17">
        <f>F501</f>
        <v>473.5</v>
      </c>
      <c r="G500" s="17">
        <f t="shared" si="224"/>
        <v>0</v>
      </c>
      <c r="H500" s="17">
        <f t="shared" si="224"/>
        <v>473.5</v>
      </c>
      <c r="I500" s="17">
        <f>I501</f>
        <v>0</v>
      </c>
      <c r="J500" s="17">
        <f t="shared" si="215"/>
        <v>473.5</v>
      </c>
      <c r="K500" s="17">
        <f>K501</f>
        <v>0</v>
      </c>
      <c r="L500" s="17">
        <f t="shared" si="211"/>
        <v>473.5</v>
      </c>
      <c r="M500" s="17">
        <f>M501</f>
        <v>-366</v>
      </c>
      <c r="N500" s="17">
        <f t="shared" si="212"/>
        <v>107.5</v>
      </c>
      <c r="O500" s="17">
        <f>O501</f>
        <v>0</v>
      </c>
      <c r="P500" s="17">
        <f t="shared" si="213"/>
        <v>107.5</v>
      </c>
    </row>
    <row r="501" spans="1:16" x14ac:dyDescent="0.3">
      <c r="A501" s="133" t="s">
        <v>54</v>
      </c>
      <c r="B501" s="16" t="s">
        <v>183</v>
      </c>
      <c r="C501" s="16" t="s">
        <v>61</v>
      </c>
      <c r="D501" s="16" t="s">
        <v>844</v>
      </c>
      <c r="E501" s="16" t="s">
        <v>545</v>
      </c>
      <c r="F501" s="17">
        <v>473.5</v>
      </c>
      <c r="G501" s="5"/>
      <c r="H501" s="17">
        <f t="shared" ref="H501:H566" si="225">F501+G501</f>
        <v>473.5</v>
      </c>
      <c r="I501" s="17"/>
      <c r="J501" s="17">
        <f t="shared" si="215"/>
        <v>473.5</v>
      </c>
      <c r="K501" s="17"/>
      <c r="L501" s="17">
        <f t="shared" si="211"/>
        <v>473.5</v>
      </c>
      <c r="M501" s="17">
        <f>107.5-473.5</f>
        <v>-366</v>
      </c>
      <c r="N501" s="17">
        <f t="shared" si="212"/>
        <v>107.5</v>
      </c>
      <c r="O501" s="17"/>
      <c r="P501" s="17">
        <f t="shared" si="213"/>
        <v>107.5</v>
      </c>
    </row>
    <row r="502" spans="1:16" ht="30" x14ac:dyDescent="0.3">
      <c r="A502" s="101" t="s">
        <v>845</v>
      </c>
      <c r="B502" s="16" t="s">
        <v>183</v>
      </c>
      <c r="C502" s="16" t="s">
        <v>61</v>
      </c>
      <c r="D502" s="16" t="s">
        <v>846</v>
      </c>
      <c r="E502" s="16" t="s">
        <v>64</v>
      </c>
      <c r="F502" s="17">
        <f>F503</f>
        <v>1</v>
      </c>
      <c r="G502" s="17">
        <f t="shared" ref="G502:H503" si="226">G503</f>
        <v>0</v>
      </c>
      <c r="H502" s="17">
        <f t="shared" si="226"/>
        <v>1</v>
      </c>
      <c r="I502" s="17">
        <f>I503</f>
        <v>0</v>
      </c>
      <c r="J502" s="17">
        <f t="shared" si="215"/>
        <v>1</v>
      </c>
      <c r="K502" s="17">
        <f>K503</f>
        <v>-1</v>
      </c>
      <c r="L502" s="17">
        <f t="shared" si="211"/>
        <v>0</v>
      </c>
      <c r="M502" s="17">
        <f>M503</f>
        <v>1</v>
      </c>
      <c r="N502" s="17">
        <f t="shared" si="212"/>
        <v>1</v>
      </c>
      <c r="O502" s="17">
        <f>O503</f>
        <v>0</v>
      </c>
      <c r="P502" s="17">
        <f t="shared" si="213"/>
        <v>1</v>
      </c>
    </row>
    <row r="503" spans="1:16" x14ac:dyDescent="0.3">
      <c r="A503" s="133" t="s">
        <v>136</v>
      </c>
      <c r="B503" s="16" t="s">
        <v>183</v>
      </c>
      <c r="C503" s="16" t="s">
        <v>61</v>
      </c>
      <c r="D503" s="16" t="s">
        <v>846</v>
      </c>
      <c r="E503" s="16" t="s">
        <v>510</v>
      </c>
      <c r="F503" s="17">
        <f>F504</f>
        <v>1</v>
      </c>
      <c r="G503" s="17">
        <f t="shared" si="226"/>
        <v>0</v>
      </c>
      <c r="H503" s="17">
        <f t="shared" si="226"/>
        <v>1</v>
      </c>
      <c r="I503" s="17">
        <f>I504</f>
        <v>0</v>
      </c>
      <c r="J503" s="17">
        <f t="shared" si="215"/>
        <v>1</v>
      </c>
      <c r="K503" s="17">
        <f>K504</f>
        <v>-1</v>
      </c>
      <c r="L503" s="17">
        <f t="shared" si="211"/>
        <v>0</v>
      </c>
      <c r="M503" s="17">
        <f>M504</f>
        <v>1</v>
      </c>
      <c r="N503" s="17">
        <f t="shared" si="212"/>
        <v>1</v>
      </c>
      <c r="O503" s="17">
        <f>O504</f>
        <v>0</v>
      </c>
      <c r="P503" s="17">
        <f t="shared" si="213"/>
        <v>1</v>
      </c>
    </row>
    <row r="504" spans="1:16" x14ac:dyDescent="0.3">
      <c r="A504" s="133" t="s">
        <v>54</v>
      </c>
      <c r="B504" s="16" t="s">
        <v>183</v>
      </c>
      <c r="C504" s="16" t="s">
        <v>61</v>
      </c>
      <c r="D504" s="16" t="s">
        <v>846</v>
      </c>
      <c r="E504" s="16" t="s">
        <v>545</v>
      </c>
      <c r="F504" s="17">
        <v>1</v>
      </c>
      <c r="G504" s="5"/>
      <c r="H504" s="17">
        <f t="shared" si="225"/>
        <v>1</v>
      </c>
      <c r="I504" s="17"/>
      <c r="J504" s="17">
        <f t="shared" si="215"/>
        <v>1</v>
      </c>
      <c r="K504" s="17">
        <v>-1</v>
      </c>
      <c r="L504" s="17">
        <f t="shared" si="211"/>
        <v>0</v>
      </c>
      <c r="M504" s="17">
        <v>1</v>
      </c>
      <c r="N504" s="17">
        <f t="shared" si="212"/>
        <v>1</v>
      </c>
      <c r="O504" s="17"/>
      <c r="P504" s="17">
        <f t="shared" si="213"/>
        <v>1</v>
      </c>
    </row>
    <row r="505" spans="1:16" ht="21" customHeight="1" x14ac:dyDescent="0.3">
      <c r="A505" s="133" t="s">
        <v>293</v>
      </c>
      <c r="B505" s="16" t="s">
        <v>183</v>
      </c>
      <c r="C505" s="16" t="s">
        <v>90</v>
      </c>
      <c r="D505" s="6" t="s">
        <v>294</v>
      </c>
      <c r="E505" s="16" t="s">
        <v>64</v>
      </c>
      <c r="F505" s="93">
        <f>F506+F521+F524</f>
        <v>5307.4000000000005</v>
      </c>
      <c r="G505" s="93">
        <f t="shared" ref="G505:H505" si="227">G506+G521+G524</f>
        <v>0</v>
      </c>
      <c r="H505" s="93">
        <f t="shared" si="227"/>
        <v>5307.4000000000005</v>
      </c>
      <c r="I505" s="93">
        <f>I506+I521+I524</f>
        <v>27.7</v>
      </c>
      <c r="J505" s="17">
        <f t="shared" si="215"/>
        <v>5335.1</v>
      </c>
      <c r="K505" s="93">
        <f>K506+K521+K524</f>
        <v>0</v>
      </c>
      <c r="L505" s="17">
        <f t="shared" si="211"/>
        <v>5335.1</v>
      </c>
      <c r="M505" s="93">
        <f>M506+M521+M524</f>
        <v>0</v>
      </c>
      <c r="N505" s="17">
        <f t="shared" si="212"/>
        <v>5335.1</v>
      </c>
      <c r="O505" s="93">
        <f>O506+O521+O524</f>
        <v>57.5</v>
      </c>
      <c r="P505" s="17">
        <f t="shared" si="213"/>
        <v>5392.6</v>
      </c>
    </row>
    <row r="506" spans="1:16" ht="30" x14ac:dyDescent="0.3">
      <c r="A506" s="133" t="s">
        <v>679</v>
      </c>
      <c r="B506" s="16" t="s">
        <v>183</v>
      </c>
      <c r="C506" s="16" t="s">
        <v>90</v>
      </c>
      <c r="D506" s="6" t="s">
        <v>295</v>
      </c>
      <c r="E506" s="16" t="s">
        <v>64</v>
      </c>
      <c r="F506" s="93">
        <f>F507</f>
        <v>4689.6000000000004</v>
      </c>
      <c r="G506" s="93">
        <f t="shared" ref="G506:H507" si="228">G507</f>
        <v>0</v>
      </c>
      <c r="H506" s="93">
        <f t="shared" si="228"/>
        <v>4689.6000000000004</v>
      </c>
      <c r="I506" s="93">
        <f>I507</f>
        <v>27.7</v>
      </c>
      <c r="J506" s="17">
        <f t="shared" si="215"/>
        <v>4717.3</v>
      </c>
      <c r="K506" s="93">
        <f>K507</f>
        <v>0</v>
      </c>
      <c r="L506" s="17">
        <f t="shared" si="211"/>
        <v>4717.3</v>
      </c>
      <c r="M506" s="93">
        <f>M507</f>
        <v>0</v>
      </c>
      <c r="N506" s="17">
        <f t="shared" si="212"/>
        <v>4717.3</v>
      </c>
      <c r="O506" s="93">
        <f>O507</f>
        <v>57.5</v>
      </c>
      <c r="P506" s="17">
        <f t="shared" si="213"/>
        <v>4774.8</v>
      </c>
    </row>
    <row r="507" spans="1:16" ht="46.5" customHeight="1" x14ac:dyDescent="0.3">
      <c r="A507" s="133" t="s">
        <v>680</v>
      </c>
      <c r="B507" s="16" t="s">
        <v>183</v>
      </c>
      <c r="C507" s="16" t="s">
        <v>90</v>
      </c>
      <c r="D507" s="6" t="s">
        <v>287</v>
      </c>
      <c r="E507" s="16" t="s">
        <v>64</v>
      </c>
      <c r="F507" s="93">
        <f>F508</f>
        <v>4689.6000000000004</v>
      </c>
      <c r="G507" s="93">
        <f t="shared" si="228"/>
        <v>0</v>
      </c>
      <c r="H507" s="93">
        <f t="shared" si="228"/>
        <v>4689.6000000000004</v>
      </c>
      <c r="I507" s="93">
        <f>I508</f>
        <v>27.7</v>
      </c>
      <c r="J507" s="17">
        <f t="shared" si="215"/>
        <v>4717.3</v>
      </c>
      <c r="K507" s="93">
        <f>K508</f>
        <v>0</v>
      </c>
      <c r="L507" s="17">
        <f t="shared" si="211"/>
        <v>4717.3</v>
      </c>
      <c r="M507" s="93">
        <f>M508</f>
        <v>0</v>
      </c>
      <c r="N507" s="17">
        <f t="shared" si="212"/>
        <v>4717.3</v>
      </c>
      <c r="O507" s="93">
        <f>O508</f>
        <v>57.5</v>
      </c>
      <c r="P507" s="17">
        <f t="shared" si="213"/>
        <v>4774.8</v>
      </c>
    </row>
    <row r="508" spans="1:16" ht="45.75" customHeight="1" x14ac:dyDescent="0.3">
      <c r="A508" s="133" t="s">
        <v>288</v>
      </c>
      <c r="B508" s="16" t="s">
        <v>183</v>
      </c>
      <c r="C508" s="16" t="s">
        <v>90</v>
      </c>
      <c r="D508" s="6" t="s">
        <v>289</v>
      </c>
      <c r="E508" s="16" t="s">
        <v>64</v>
      </c>
      <c r="F508" s="93">
        <f>F509+F512</f>
        <v>4689.6000000000004</v>
      </c>
      <c r="G508" s="93">
        <f t="shared" ref="G508:H508" si="229">G509+G512</f>
        <v>0</v>
      </c>
      <c r="H508" s="93">
        <f t="shared" si="229"/>
        <v>4689.6000000000004</v>
      </c>
      <c r="I508" s="93">
        <f>I509+I512</f>
        <v>27.7</v>
      </c>
      <c r="J508" s="17">
        <f t="shared" si="215"/>
        <v>4717.3</v>
      </c>
      <c r="K508" s="93">
        <f>K509+K512</f>
        <v>0</v>
      </c>
      <c r="L508" s="17">
        <f t="shared" si="211"/>
        <v>4717.3</v>
      </c>
      <c r="M508" s="93">
        <f>M509+M512</f>
        <v>0</v>
      </c>
      <c r="N508" s="17">
        <f t="shared" si="212"/>
        <v>4717.3</v>
      </c>
      <c r="O508" s="93">
        <f>O509+O512</f>
        <v>57.5</v>
      </c>
      <c r="P508" s="17">
        <f t="shared" si="213"/>
        <v>4774.8</v>
      </c>
    </row>
    <row r="509" spans="1:16" ht="30" x14ac:dyDescent="0.3">
      <c r="A509" s="133" t="s">
        <v>71</v>
      </c>
      <c r="B509" s="16" t="s">
        <v>183</v>
      </c>
      <c r="C509" s="16" t="s">
        <v>90</v>
      </c>
      <c r="D509" s="6" t="s">
        <v>296</v>
      </c>
      <c r="E509" s="16" t="s">
        <v>64</v>
      </c>
      <c r="F509" s="93">
        <f>F510</f>
        <v>1560.4</v>
      </c>
      <c r="G509" s="93">
        <f t="shared" ref="G509:H510" si="230">G510</f>
        <v>0</v>
      </c>
      <c r="H509" s="93">
        <f t="shared" si="230"/>
        <v>1560.4</v>
      </c>
      <c r="I509" s="93">
        <f>I510</f>
        <v>0</v>
      </c>
      <c r="J509" s="17">
        <f t="shared" si="215"/>
        <v>1560.4</v>
      </c>
      <c r="K509" s="93">
        <f>K510</f>
        <v>0</v>
      </c>
      <c r="L509" s="17">
        <f t="shared" si="211"/>
        <v>1560.4</v>
      </c>
      <c r="M509" s="93">
        <f>M510</f>
        <v>0</v>
      </c>
      <c r="N509" s="17">
        <f t="shared" si="212"/>
        <v>1560.4</v>
      </c>
      <c r="O509" s="93">
        <f>O510</f>
        <v>0</v>
      </c>
      <c r="P509" s="17">
        <f t="shared" si="213"/>
        <v>1560.4</v>
      </c>
    </row>
    <row r="510" spans="1:16" ht="75" x14ac:dyDescent="0.3">
      <c r="A510" s="133" t="s">
        <v>73</v>
      </c>
      <c r="B510" s="16" t="s">
        <v>183</v>
      </c>
      <c r="C510" s="16" t="s">
        <v>90</v>
      </c>
      <c r="D510" s="6" t="s">
        <v>296</v>
      </c>
      <c r="E510" s="16">
        <v>100</v>
      </c>
      <c r="F510" s="93">
        <f>F511</f>
        <v>1560.4</v>
      </c>
      <c r="G510" s="93">
        <f t="shared" si="230"/>
        <v>0</v>
      </c>
      <c r="H510" s="93">
        <f t="shared" si="230"/>
        <v>1560.4</v>
      </c>
      <c r="I510" s="93">
        <f>I511</f>
        <v>0</v>
      </c>
      <c r="J510" s="17">
        <f t="shared" si="215"/>
        <v>1560.4</v>
      </c>
      <c r="K510" s="93">
        <f>K511</f>
        <v>0</v>
      </c>
      <c r="L510" s="17">
        <f t="shared" si="211"/>
        <v>1560.4</v>
      </c>
      <c r="M510" s="93">
        <f>M511</f>
        <v>0</v>
      </c>
      <c r="N510" s="17">
        <f t="shared" si="212"/>
        <v>1560.4</v>
      </c>
      <c r="O510" s="93">
        <f>O511</f>
        <v>0</v>
      </c>
      <c r="P510" s="17">
        <f t="shared" si="213"/>
        <v>1560.4</v>
      </c>
    </row>
    <row r="511" spans="1:16" ht="30" x14ac:dyDescent="0.3">
      <c r="A511" s="133" t="s">
        <v>74</v>
      </c>
      <c r="B511" s="16" t="s">
        <v>183</v>
      </c>
      <c r="C511" s="16" t="s">
        <v>90</v>
      </c>
      <c r="D511" s="6" t="s">
        <v>296</v>
      </c>
      <c r="E511" s="16">
        <v>120</v>
      </c>
      <c r="F511" s="93">
        <v>1560.4</v>
      </c>
      <c r="G511" s="5"/>
      <c r="H511" s="17">
        <f t="shared" si="225"/>
        <v>1560.4</v>
      </c>
      <c r="I511" s="93"/>
      <c r="J511" s="17">
        <f t="shared" si="215"/>
        <v>1560.4</v>
      </c>
      <c r="K511" s="93"/>
      <c r="L511" s="17">
        <f t="shared" si="211"/>
        <v>1560.4</v>
      </c>
      <c r="M511" s="93"/>
      <c r="N511" s="17">
        <f t="shared" si="212"/>
        <v>1560.4</v>
      </c>
      <c r="O511" s="93"/>
      <c r="P511" s="17">
        <f t="shared" si="213"/>
        <v>1560.4</v>
      </c>
    </row>
    <row r="512" spans="1:16" ht="30" x14ac:dyDescent="0.3">
      <c r="A512" s="133" t="s">
        <v>298</v>
      </c>
      <c r="B512" s="16" t="s">
        <v>183</v>
      </c>
      <c r="C512" s="16" t="s">
        <v>90</v>
      </c>
      <c r="D512" s="6" t="s">
        <v>299</v>
      </c>
      <c r="E512" s="16" t="s">
        <v>64</v>
      </c>
      <c r="F512" s="93">
        <f>F513+F515+F517</f>
        <v>3129.2000000000003</v>
      </c>
      <c r="G512" s="93">
        <f t="shared" ref="G512:H512" si="231">G513+G515+G517</f>
        <v>0</v>
      </c>
      <c r="H512" s="93">
        <f t="shared" si="231"/>
        <v>3129.2000000000003</v>
      </c>
      <c r="I512" s="93">
        <f>I513+I515+I517</f>
        <v>27.7</v>
      </c>
      <c r="J512" s="17">
        <f t="shared" si="215"/>
        <v>3156.9</v>
      </c>
      <c r="K512" s="93">
        <f>K513+K515+K517</f>
        <v>0</v>
      </c>
      <c r="L512" s="17">
        <f t="shared" si="211"/>
        <v>3156.9</v>
      </c>
      <c r="M512" s="93">
        <f>M513+M515+M517</f>
        <v>0</v>
      </c>
      <c r="N512" s="17">
        <f t="shared" si="212"/>
        <v>3156.9</v>
      </c>
      <c r="O512" s="93">
        <f>O513+O515+O517</f>
        <v>57.5</v>
      </c>
      <c r="P512" s="17">
        <f t="shared" si="213"/>
        <v>3214.4</v>
      </c>
    </row>
    <row r="513" spans="1:16" ht="75" x14ac:dyDescent="0.3">
      <c r="A513" s="133" t="s">
        <v>73</v>
      </c>
      <c r="B513" s="16" t="s">
        <v>183</v>
      </c>
      <c r="C513" s="16" t="s">
        <v>90</v>
      </c>
      <c r="D513" s="6" t="s">
        <v>299</v>
      </c>
      <c r="E513" s="16">
        <v>100</v>
      </c>
      <c r="F513" s="93">
        <f>F514</f>
        <v>2234.1</v>
      </c>
      <c r="G513" s="93">
        <f t="shared" ref="G513:H513" si="232">G514</f>
        <v>0</v>
      </c>
      <c r="H513" s="93">
        <f t="shared" si="232"/>
        <v>2234.1</v>
      </c>
      <c r="I513" s="93">
        <f>I514</f>
        <v>0</v>
      </c>
      <c r="J513" s="17">
        <f t="shared" si="215"/>
        <v>2234.1</v>
      </c>
      <c r="K513" s="93">
        <f>K514</f>
        <v>0</v>
      </c>
      <c r="L513" s="17">
        <f t="shared" si="211"/>
        <v>2234.1</v>
      </c>
      <c r="M513" s="93">
        <f>M514</f>
        <v>0</v>
      </c>
      <c r="N513" s="17">
        <f t="shared" si="212"/>
        <v>2234.1</v>
      </c>
      <c r="O513" s="93">
        <f>O514</f>
        <v>0</v>
      </c>
      <c r="P513" s="17">
        <f t="shared" si="213"/>
        <v>2234.1</v>
      </c>
    </row>
    <row r="514" spans="1:16" ht="18.600000000000001" customHeight="1" x14ac:dyDescent="0.3">
      <c r="A514" s="133" t="s">
        <v>130</v>
      </c>
      <c r="B514" s="16" t="s">
        <v>183</v>
      </c>
      <c r="C514" s="16" t="s">
        <v>90</v>
      </c>
      <c r="D514" s="6" t="s">
        <v>299</v>
      </c>
      <c r="E514" s="16">
        <v>110</v>
      </c>
      <c r="F514" s="93">
        <v>2234.1</v>
      </c>
      <c r="G514" s="5"/>
      <c r="H514" s="17">
        <f t="shared" si="225"/>
        <v>2234.1</v>
      </c>
      <c r="I514" s="93"/>
      <c r="J514" s="17">
        <f t="shared" si="215"/>
        <v>2234.1</v>
      </c>
      <c r="K514" s="93"/>
      <c r="L514" s="17">
        <f t="shared" si="211"/>
        <v>2234.1</v>
      </c>
      <c r="M514" s="93"/>
      <c r="N514" s="17">
        <f t="shared" si="212"/>
        <v>2234.1</v>
      </c>
      <c r="O514" s="93"/>
      <c r="P514" s="17">
        <f t="shared" si="213"/>
        <v>2234.1</v>
      </c>
    </row>
    <row r="515" spans="1:16" ht="30" x14ac:dyDescent="0.3">
      <c r="A515" s="133" t="s">
        <v>85</v>
      </c>
      <c r="B515" s="16" t="s">
        <v>183</v>
      </c>
      <c r="C515" s="16" t="s">
        <v>90</v>
      </c>
      <c r="D515" s="6" t="s">
        <v>299</v>
      </c>
      <c r="E515" s="16">
        <v>200</v>
      </c>
      <c r="F515" s="93">
        <f>F516</f>
        <v>890.7</v>
      </c>
      <c r="G515" s="93">
        <f t="shared" ref="G515:H515" si="233">G516</f>
        <v>0</v>
      </c>
      <c r="H515" s="93">
        <f t="shared" si="233"/>
        <v>890.7</v>
      </c>
      <c r="I515" s="93">
        <f>I516</f>
        <v>27.7</v>
      </c>
      <c r="J515" s="17">
        <f t="shared" si="215"/>
        <v>918.40000000000009</v>
      </c>
      <c r="K515" s="93">
        <f>K516</f>
        <v>0</v>
      </c>
      <c r="L515" s="17">
        <f t="shared" si="211"/>
        <v>918.40000000000009</v>
      </c>
      <c r="M515" s="93">
        <f>M516</f>
        <v>0</v>
      </c>
      <c r="N515" s="17">
        <f t="shared" si="212"/>
        <v>918.40000000000009</v>
      </c>
      <c r="O515" s="93">
        <f>O516</f>
        <v>57.5</v>
      </c>
      <c r="P515" s="17">
        <f t="shared" si="213"/>
        <v>975.90000000000009</v>
      </c>
    </row>
    <row r="516" spans="1:16" ht="30.6" customHeight="1" x14ac:dyDescent="0.3">
      <c r="A516" s="133" t="s">
        <v>86</v>
      </c>
      <c r="B516" s="16" t="s">
        <v>183</v>
      </c>
      <c r="C516" s="16" t="s">
        <v>90</v>
      </c>
      <c r="D516" s="6" t="s">
        <v>299</v>
      </c>
      <c r="E516" s="16">
        <v>240</v>
      </c>
      <c r="F516" s="93">
        <v>890.7</v>
      </c>
      <c r="G516" s="5"/>
      <c r="H516" s="17">
        <f t="shared" si="225"/>
        <v>890.7</v>
      </c>
      <c r="I516" s="93">
        <v>27.7</v>
      </c>
      <c r="J516" s="17">
        <f t="shared" si="215"/>
        <v>918.40000000000009</v>
      </c>
      <c r="K516" s="93"/>
      <c r="L516" s="17">
        <f t="shared" si="211"/>
        <v>918.40000000000009</v>
      </c>
      <c r="M516" s="93"/>
      <c r="N516" s="17">
        <f t="shared" si="212"/>
        <v>918.40000000000009</v>
      </c>
      <c r="O516" s="93">
        <v>57.5</v>
      </c>
      <c r="P516" s="17">
        <f t="shared" si="213"/>
        <v>975.90000000000009</v>
      </c>
    </row>
    <row r="517" spans="1:16" x14ac:dyDescent="0.3">
      <c r="A517" s="133" t="s">
        <v>87</v>
      </c>
      <c r="B517" s="16" t="s">
        <v>183</v>
      </c>
      <c r="C517" s="16" t="s">
        <v>90</v>
      </c>
      <c r="D517" s="6" t="s">
        <v>299</v>
      </c>
      <c r="E517" s="16">
        <v>800</v>
      </c>
      <c r="F517" s="93">
        <f>F518</f>
        <v>4.4000000000000004</v>
      </c>
      <c r="G517" s="93">
        <f t="shared" ref="G517:H517" si="234">G518</f>
        <v>0</v>
      </c>
      <c r="H517" s="93">
        <f t="shared" si="234"/>
        <v>4.4000000000000004</v>
      </c>
      <c r="I517" s="93">
        <f>I518</f>
        <v>0</v>
      </c>
      <c r="J517" s="17">
        <f t="shared" si="215"/>
        <v>4.4000000000000004</v>
      </c>
      <c r="K517" s="93">
        <f>K518</f>
        <v>0</v>
      </c>
      <c r="L517" s="17">
        <f t="shared" si="211"/>
        <v>4.4000000000000004</v>
      </c>
      <c r="M517" s="93">
        <f>M518</f>
        <v>0</v>
      </c>
      <c r="N517" s="17">
        <f t="shared" si="212"/>
        <v>4.4000000000000004</v>
      </c>
      <c r="O517" s="93">
        <f>O518</f>
        <v>0</v>
      </c>
      <c r="P517" s="17">
        <f t="shared" si="213"/>
        <v>4.4000000000000004</v>
      </c>
    </row>
    <row r="518" spans="1:16" x14ac:dyDescent="0.3">
      <c r="A518" s="133" t="s">
        <v>88</v>
      </c>
      <c r="B518" s="16" t="s">
        <v>183</v>
      </c>
      <c r="C518" s="16" t="s">
        <v>90</v>
      </c>
      <c r="D518" s="6" t="s">
        <v>299</v>
      </c>
      <c r="E518" s="16">
        <v>850</v>
      </c>
      <c r="F518" s="93">
        <v>4.4000000000000004</v>
      </c>
      <c r="G518" s="5"/>
      <c r="H518" s="17">
        <f t="shared" si="225"/>
        <v>4.4000000000000004</v>
      </c>
      <c r="I518" s="93"/>
      <c r="J518" s="17">
        <f t="shared" si="215"/>
        <v>4.4000000000000004</v>
      </c>
      <c r="K518" s="93"/>
      <c r="L518" s="17">
        <f t="shared" si="211"/>
        <v>4.4000000000000004</v>
      </c>
      <c r="M518" s="93"/>
      <c r="N518" s="17">
        <f t="shared" si="212"/>
        <v>4.4000000000000004</v>
      </c>
      <c r="O518" s="93"/>
      <c r="P518" s="17">
        <f t="shared" si="213"/>
        <v>4.4000000000000004</v>
      </c>
    </row>
    <row r="519" spans="1:16" x14ac:dyDescent="0.3">
      <c r="A519" s="133" t="s">
        <v>376</v>
      </c>
      <c r="B519" s="16" t="s">
        <v>183</v>
      </c>
      <c r="C519" s="16" t="s">
        <v>90</v>
      </c>
      <c r="D519" s="6" t="s">
        <v>897</v>
      </c>
      <c r="E519" s="16" t="s">
        <v>64</v>
      </c>
      <c r="F519" s="93">
        <f>F520</f>
        <v>617.29999999999995</v>
      </c>
      <c r="G519" s="93">
        <f t="shared" ref="G519:H522" si="235">G520</f>
        <v>0</v>
      </c>
      <c r="H519" s="93">
        <f t="shared" si="235"/>
        <v>617.29999999999995</v>
      </c>
      <c r="I519" s="93">
        <f>I520</f>
        <v>0</v>
      </c>
      <c r="J519" s="17">
        <f t="shared" si="215"/>
        <v>617.29999999999995</v>
      </c>
      <c r="K519" s="93">
        <f>K520</f>
        <v>0</v>
      </c>
      <c r="L519" s="17">
        <f t="shared" si="211"/>
        <v>617.29999999999995</v>
      </c>
      <c r="M519" s="93">
        <f>M520</f>
        <v>0</v>
      </c>
      <c r="N519" s="17">
        <f t="shared" si="212"/>
        <v>617.29999999999995</v>
      </c>
      <c r="O519" s="93">
        <f>O520</f>
        <v>0</v>
      </c>
      <c r="P519" s="17">
        <f t="shared" si="213"/>
        <v>617.29999999999995</v>
      </c>
    </row>
    <row r="520" spans="1:16" ht="30.75" customHeight="1" x14ac:dyDescent="0.3">
      <c r="A520" s="133" t="s">
        <v>898</v>
      </c>
      <c r="B520" s="16" t="s">
        <v>183</v>
      </c>
      <c r="C520" s="16" t="s">
        <v>90</v>
      </c>
      <c r="D520" s="6" t="s">
        <v>126</v>
      </c>
      <c r="E520" s="16" t="s">
        <v>64</v>
      </c>
      <c r="F520" s="93">
        <f>F521</f>
        <v>617.29999999999995</v>
      </c>
      <c r="G520" s="93">
        <f t="shared" si="235"/>
        <v>0</v>
      </c>
      <c r="H520" s="93">
        <f t="shared" si="235"/>
        <v>617.29999999999995</v>
      </c>
      <c r="I520" s="93">
        <f>I521</f>
        <v>0</v>
      </c>
      <c r="J520" s="17">
        <f t="shared" si="215"/>
        <v>617.29999999999995</v>
      </c>
      <c r="K520" s="93">
        <f>K521</f>
        <v>0</v>
      </c>
      <c r="L520" s="17">
        <f t="shared" si="211"/>
        <v>617.29999999999995</v>
      </c>
      <c r="M520" s="93">
        <f>M521</f>
        <v>0</v>
      </c>
      <c r="N520" s="17">
        <f t="shared" si="212"/>
        <v>617.29999999999995</v>
      </c>
      <c r="O520" s="93">
        <f>O521</f>
        <v>0</v>
      </c>
      <c r="P520" s="17">
        <f t="shared" si="213"/>
        <v>617.29999999999995</v>
      </c>
    </row>
    <row r="521" spans="1:16" ht="45" x14ac:dyDescent="0.3">
      <c r="A521" s="133" t="s">
        <v>847</v>
      </c>
      <c r="B521" s="16" t="s">
        <v>183</v>
      </c>
      <c r="C521" s="16" t="s">
        <v>90</v>
      </c>
      <c r="D521" s="16" t="s">
        <v>848</v>
      </c>
      <c r="E521" s="16" t="s">
        <v>64</v>
      </c>
      <c r="F521" s="87">
        <f>F522</f>
        <v>617.29999999999995</v>
      </c>
      <c r="G521" s="87">
        <f t="shared" si="235"/>
        <v>0</v>
      </c>
      <c r="H521" s="87">
        <f t="shared" si="235"/>
        <v>617.29999999999995</v>
      </c>
      <c r="I521" s="87">
        <f>I522</f>
        <v>0</v>
      </c>
      <c r="J521" s="17">
        <f t="shared" si="215"/>
        <v>617.29999999999995</v>
      </c>
      <c r="K521" s="87">
        <f>K522</f>
        <v>0</v>
      </c>
      <c r="L521" s="17">
        <f t="shared" si="211"/>
        <v>617.29999999999995</v>
      </c>
      <c r="M521" s="87">
        <f>M522</f>
        <v>0</v>
      </c>
      <c r="N521" s="17">
        <f t="shared" si="212"/>
        <v>617.29999999999995</v>
      </c>
      <c r="O521" s="87">
        <f>O522</f>
        <v>0</v>
      </c>
      <c r="P521" s="17">
        <f t="shared" si="213"/>
        <v>617.29999999999995</v>
      </c>
    </row>
    <row r="522" spans="1:16" x14ac:dyDescent="0.3">
      <c r="A522" s="133" t="s">
        <v>136</v>
      </c>
      <c r="B522" s="16" t="s">
        <v>183</v>
      </c>
      <c r="C522" s="16" t="s">
        <v>90</v>
      </c>
      <c r="D522" s="16" t="s">
        <v>848</v>
      </c>
      <c r="E522" s="16" t="s">
        <v>510</v>
      </c>
      <c r="F522" s="87">
        <f>F523</f>
        <v>617.29999999999995</v>
      </c>
      <c r="G522" s="87">
        <f t="shared" si="235"/>
        <v>0</v>
      </c>
      <c r="H522" s="87">
        <f t="shared" si="235"/>
        <v>617.29999999999995</v>
      </c>
      <c r="I522" s="87">
        <f>I523</f>
        <v>0</v>
      </c>
      <c r="J522" s="17">
        <f t="shared" si="215"/>
        <v>617.29999999999995</v>
      </c>
      <c r="K522" s="87">
        <f>K523</f>
        <v>0</v>
      </c>
      <c r="L522" s="17">
        <f t="shared" si="211"/>
        <v>617.29999999999995</v>
      </c>
      <c r="M522" s="87">
        <f>M523</f>
        <v>0</v>
      </c>
      <c r="N522" s="17">
        <f t="shared" si="212"/>
        <v>617.29999999999995</v>
      </c>
      <c r="O522" s="87">
        <f>O523</f>
        <v>0</v>
      </c>
      <c r="P522" s="17">
        <f t="shared" si="213"/>
        <v>617.29999999999995</v>
      </c>
    </row>
    <row r="523" spans="1:16" x14ac:dyDescent="0.3">
      <c r="A523" s="133" t="s">
        <v>54</v>
      </c>
      <c r="B523" s="16" t="s">
        <v>183</v>
      </c>
      <c r="C523" s="16" t="s">
        <v>90</v>
      </c>
      <c r="D523" s="16" t="s">
        <v>848</v>
      </c>
      <c r="E523" s="16" t="s">
        <v>545</v>
      </c>
      <c r="F523" s="87">
        <v>617.29999999999995</v>
      </c>
      <c r="G523" s="5"/>
      <c r="H523" s="17">
        <f t="shared" si="225"/>
        <v>617.29999999999995</v>
      </c>
      <c r="I523" s="87"/>
      <c r="J523" s="17">
        <f t="shared" si="215"/>
        <v>617.29999999999995</v>
      </c>
      <c r="K523" s="87"/>
      <c r="L523" s="17">
        <f t="shared" si="211"/>
        <v>617.29999999999995</v>
      </c>
      <c r="M523" s="87"/>
      <c r="N523" s="17">
        <f t="shared" si="212"/>
        <v>617.29999999999995</v>
      </c>
      <c r="O523" s="87"/>
      <c r="P523" s="17">
        <f t="shared" si="213"/>
        <v>617.29999999999995</v>
      </c>
    </row>
    <row r="524" spans="1:16" ht="45" x14ac:dyDescent="0.3">
      <c r="A524" s="133" t="s">
        <v>849</v>
      </c>
      <c r="B524" s="16" t="s">
        <v>183</v>
      </c>
      <c r="C524" s="16" t="s">
        <v>90</v>
      </c>
      <c r="D524" s="16" t="s">
        <v>850</v>
      </c>
      <c r="E524" s="16" t="s">
        <v>64</v>
      </c>
      <c r="F524" s="87">
        <f>F525</f>
        <v>0.5</v>
      </c>
      <c r="G524" s="87">
        <f t="shared" ref="G524:H525" si="236">G525</f>
        <v>0</v>
      </c>
      <c r="H524" s="87">
        <f t="shared" si="236"/>
        <v>0.5</v>
      </c>
      <c r="I524" s="87">
        <f>I525</f>
        <v>0</v>
      </c>
      <c r="J524" s="17">
        <f t="shared" si="215"/>
        <v>0.5</v>
      </c>
      <c r="K524" s="87">
        <f>K525</f>
        <v>0</v>
      </c>
      <c r="L524" s="17">
        <f t="shared" si="211"/>
        <v>0.5</v>
      </c>
      <c r="M524" s="87">
        <f>M525</f>
        <v>0</v>
      </c>
      <c r="N524" s="17">
        <f t="shared" si="212"/>
        <v>0.5</v>
      </c>
      <c r="O524" s="87">
        <f>O525</f>
        <v>0</v>
      </c>
      <c r="P524" s="17">
        <f t="shared" si="213"/>
        <v>0.5</v>
      </c>
    </row>
    <row r="525" spans="1:16" ht="16.149999999999999" customHeight="1" x14ac:dyDescent="0.3">
      <c r="A525" s="133" t="s">
        <v>136</v>
      </c>
      <c r="B525" s="16" t="s">
        <v>183</v>
      </c>
      <c r="C525" s="16" t="s">
        <v>90</v>
      </c>
      <c r="D525" s="16" t="s">
        <v>850</v>
      </c>
      <c r="E525" s="16" t="s">
        <v>510</v>
      </c>
      <c r="F525" s="87">
        <f>F526</f>
        <v>0.5</v>
      </c>
      <c r="G525" s="87">
        <f t="shared" si="236"/>
        <v>0</v>
      </c>
      <c r="H525" s="87">
        <f t="shared" si="236"/>
        <v>0.5</v>
      </c>
      <c r="I525" s="87">
        <f>I526</f>
        <v>0</v>
      </c>
      <c r="J525" s="17">
        <f t="shared" si="215"/>
        <v>0.5</v>
      </c>
      <c r="K525" s="87">
        <f>K526</f>
        <v>0</v>
      </c>
      <c r="L525" s="17">
        <f t="shared" si="211"/>
        <v>0.5</v>
      </c>
      <c r="M525" s="87">
        <f>M526</f>
        <v>0</v>
      </c>
      <c r="N525" s="17">
        <f t="shared" si="212"/>
        <v>0.5</v>
      </c>
      <c r="O525" s="87">
        <f>O526</f>
        <v>0</v>
      </c>
      <c r="P525" s="17">
        <f t="shared" si="213"/>
        <v>0.5</v>
      </c>
    </row>
    <row r="526" spans="1:16" ht="18.600000000000001" customHeight="1" x14ac:dyDescent="0.3">
      <c r="A526" s="133" t="s">
        <v>54</v>
      </c>
      <c r="B526" s="16" t="s">
        <v>183</v>
      </c>
      <c r="C526" s="16" t="s">
        <v>90</v>
      </c>
      <c r="D526" s="16" t="s">
        <v>850</v>
      </c>
      <c r="E526" s="16" t="s">
        <v>545</v>
      </c>
      <c r="F526" s="87">
        <v>0.5</v>
      </c>
      <c r="G526" s="5"/>
      <c r="H526" s="17">
        <f t="shared" si="225"/>
        <v>0.5</v>
      </c>
      <c r="I526" s="87"/>
      <c r="J526" s="17">
        <f t="shared" si="215"/>
        <v>0.5</v>
      </c>
      <c r="K526" s="87"/>
      <c r="L526" s="17">
        <f t="shared" si="211"/>
        <v>0.5</v>
      </c>
      <c r="M526" s="87"/>
      <c r="N526" s="17">
        <f t="shared" si="212"/>
        <v>0.5</v>
      </c>
      <c r="O526" s="87"/>
      <c r="P526" s="17">
        <f t="shared" si="213"/>
        <v>0.5</v>
      </c>
    </row>
    <row r="527" spans="1:16" ht="16.149999999999999" customHeight="1" x14ac:dyDescent="0.3">
      <c r="A527" s="92" t="s">
        <v>300</v>
      </c>
      <c r="B527" s="26" t="s">
        <v>301</v>
      </c>
      <c r="C527" s="26" t="s">
        <v>62</v>
      </c>
      <c r="D527" s="27" t="s">
        <v>302</v>
      </c>
      <c r="E527" s="26" t="s">
        <v>64</v>
      </c>
      <c r="F527" s="73">
        <f>F528+F535+F567+F560</f>
        <v>18867.300000000003</v>
      </c>
      <c r="G527" s="73">
        <f t="shared" ref="G527:H527" si="237">G528+G535+G567+G560</f>
        <v>0</v>
      </c>
      <c r="H527" s="73">
        <f t="shared" si="237"/>
        <v>18867.300000000003</v>
      </c>
      <c r="I527" s="73">
        <f>I528+I535+I567+I560</f>
        <v>0</v>
      </c>
      <c r="J527" s="21">
        <f t="shared" si="215"/>
        <v>18867.300000000003</v>
      </c>
      <c r="K527" s="73">
        <f>K528+K535+K567+K560</f>
        <v>18607.2</v>
      </c>
      <c r="L527" s="21">
        <f t="shared" si="211"/>
        <v>37474.5</v>
      </c>
      <c r="M527" s="73">
        <f>M528+M535+M567+M560</f>
        <v>0</v>
      </c>
      <c r="N527" s="21">
        <f t="shared" si="212"/>
        <v>37474.5</v>
      </c>
      <c r="O527" s="73">
        <f>O528+O535+O567+O560</f>
        <v>3642.9879999999998</v>
      </c>
      <c r="P527" s="21">
        <f t="shared" si="213"/>
        <v>41117.487999999998</v>
      </c>
    </row>
    <row r="528" spans="1:16" x14ac:dyDescent="0.3">
      <c r="A528" s="133" t="s">
        <v>303</v>
      </c>
      <c r="B528" s="16" t="s">
        <v>301</v>
      </c>
      <c r="C528" s="16" t="s">
        <v>61</v>
      </c>
      <c r="D528" s="6" t="s">
        <v>63</v>
      </c>
      <c r="E528" s="16" t="s">
        <v>64</v>
      </c>
      <c r="F528" s="93">
        <f t="shared" ref="F528:O533" si="238">F529</f>
        <v>9664.2000000000007</v>
      </c>
      <c r="G528" s="93">
        <f t="shared" si="238"/>
        <v>0</v>
      </c>
      <c r="H528" s="93">
        <f t="shared" si="238"/>
        <v>9664.2000000000007</v>
      </c>
      <c r="I528" s="93">
        <f t="shared" si="238"/>
        <v>0</v>
      </c>
      <c r="J528" s="17">
        <f t="shared" si="215"/>
        <v>9664.2000000000007</v>
      </c>
      <c r="K528" s="93">
        <f t="shared" si="238"/>
        <v>0</v>
      </c>
      <c r="L528" s="17">
        <f t="shared" si="211"/>
        <v>9664.2000000000007</v>
      </c>
      <c r="M528" s="93">
        <f t="shared" si="238"/>
        <v>0</v>
      </c>
      <c r="N528" s="17">
        <f t="shared" si="212"/>
        <v>9664.2000000000007</v>
      </c>
      <c r="O528" s="93">
        <f t="shared" si="238"/>
        <v>0</v>
      </c>
      <c r="P528" s="17">
        <f t="shared" si="213"/>
        <v>9664.2000000000007</v>
      </c>
    </row>
    <row r="529" spans="1:16" ht="30.75" customHeight="1" x14ac:dyDescent="0.3">
      <c r="A529" s="133" t="s">
        <v>671</v>
      </c>
      <c r="B529" s="16" t="s">
        <v>301</v>
      </c>
      <c r="C529" s="16" t="s">
        <v>61</v>
      </c>
      <c r="D529" s="6" t="s">
        <v>304</v>
      </c>
      <c r="E529" s="16" t="s">
        <v>64</v>
      </c>
      <c r="F529" s="93">
        <f t="shared" si="238"/>
        <v>9664.2000000000007</v>
      </c>
      <c r="G529" s="93">
        <f t="shared" si="238"/>
        <v>0</v>
      </c>
      <c r="H529" s="93">
        <f t="shared" si="238"/>
        <v>9664.2000000000007</v>
      </c>
      <c r="I529" s="93">
        <f t="shared" si="238"/>
        <v>0</v>
      </c>
      <c r="J529" s="17">
        <f t="shared" si="215"/>
        <v>9664.2000000000007</v>
      </c>
      <c r="K529" s="93">
        <f t="shared" si="238"/>
        <v>0</v>
      </c>
      <c r="L529" s="17">
        <f t="shared" si="211"/>
        <v>9664.2000000000007</v>
      </c>
      <c r="M529" s="93">
        <f t="shared" si="238"/>
        <v>0</v>
      </c>
      <c r="N529" s="17">
        <f t="shared" si="212"/>
        <v>9664.2000000000007</v>
      </c>
      <c r="O529" s="93">
        <f t="shared" si="238"/>
        <v>0</v>
      </c>
      <c r="P529" s="17">
        <f t="shared" si="213"/>
        <v>9664.2000000000007</v>
      </c>
    </row>
    <row r="530" spans="1:16" ht="72.599999999999994" customHeight="1" x14ac:dyDescent="0.3">
      <c r="A530" s="133" t="s">
        <v>728</v>
      </c>
      <c r="B530" s="16" t="s">
        <v>301</v>
      </c>
      <c r="C530" s="16" t="s">
        <v>61</v>
      </c>
      <c r="D530" s="6" t="s">
        <v>305</v>
      </c>
      <c r="E530" s="16" t="s">
        <v>64</v>
      </c>
      <c r="F530" s="93">
        <f t="shared" si="238"/>
        <v>9664.2000000000007</v>
      </c>
      <c r="G530" s="93">
        <f t="shared" si="238"/>
        <v>0</v>
      </c>
      <c r="H530" s="93">
        <f t="shared" si="238"/>
        <v>9664.2000000000007</v>
      </c>
      <c r="I530" s="93">
        <f t="shared" si="238"/>
        <v>0</v>
      </c>
      <c r="J530" s="17">
        <f t="shared" si="215"/>
        <v>9664.2000000000007</v>
      </c>
      <c r="K530" s="93">
        <f t="shared" si="238"/>
        <v>0</v>
      </c>
      <c r="L530" s="17">
        <f t="shared" si="211"/>
        <v>9664.2000000000007</v>
      </c>
      <c r="M530" s="93">
        <f t="shared" si="238"/>
        <v>0</v>
      </c>
      <c r="N530" s="17">
        <f t="shared" si="212"/>
        <v>9664.2000000000007</v>
      </c>
      <c r="O530" s="93">
        <f t="shared" si="238"/>
        <v>0</v>
      </c>
      <c r="P530" s="17">
        <f t="shared" si="213"/>
        <v>9664.2000000000007</v>
      </c>
    </row>
    <row r="531" spans="1:16" ht="48" customHeight="1" x14ac:dyDescent="0.3">
      <c r="A531" s="133" t="s">
        <v>584</v>
      </c>
      <c r="B531" s="16" t="s">
        <v>301</v>
      </c>
      <c r="C531" s="16" t="s">
        <v>61</v>
      </c>
      <c r="D531" s="6" t="s">
        <v>306</v>
      </c>
      <c r="E531" s="16" t="s">
        <v>64</v>
      </c>
      <c r="F531" s="93">
        <f t="shared" si="238"/>
        <v>9664.2000000000007</v>
      </c>
      <c r="G531" s="93">
        <f t="shared" si="238"/>
        <v>0</v>
      </c>
      <c r="H531" s="93">
        <f t="shared" si="238"/>
        <v>9664.2000000000007</v>
      </c>
      <c r="I531" s="93">
        <f t="shared" si="238"/>
        <v>0</v>
      </c>
      <c r="J531" s="17">
        <f t="shared" si="215"/>
        <v>9664.2000000000007</v>
      </c>
      <c r="K531" s="93">
        <f t="shared" si="238"/>
        <v>0</v>
      </c>
      <c r="L531" s="17">
        <f t="shared" si="211"/>
        <v>9664.2000000000007</v>
      </c>
      <c r="M531" s="93">
        <f t="shared" si="238"/>
        <v>0</v>
      </c>
      <c r="N531" s="17">
        <f t="shared" si="212"/>
        <v>9664.2000000000007</v>
      </c>
      <c r="O531" s="93">
        <f t="shared" si="238"/>
        <v>0</v>
      </c>
      <c r="P531" s="17">
        <f t="shared" si="213"/>
        <v>9664.2000000000007</v>
      </c>
    </row>
    <row r="532" spans="1:16" ht="48" customHeight="1" x14ac:dyDescent="0.3">
      <c r="A532" s="133" t="s">
        <v>588</v>
      </c>
      <c r="B532" s="16" t="s">
        <v>301</v>
      </c>
      <c r="C532" s="16" t="s">
        <v>61</v>
      </c>
      <c r="D532" s="6" t="s">
        <v>307</v>
      </c>
      <c r="E532" s="16" t="s">
        <v>64</v>
      </c>
      <c r="F532" s="93">
        <f t="shared" si="238"/>
        <v>9664.2000000000007</v>
      </c>
      <c r="G532" s="93">
        <f t="shared" si="238"/>
        <v>0</v>
      </c>
      <c r="H532" s="93">
        <f t="shared" si="238"/>
        <v>9664.2000000000007</v>
      </c>
      <c r="I532" s="93">
        <f t="shared" si="238"/>
        <v>0</v>
      </c>
      <c r="J532" s="17">
        <f t="shared" si="215"/>
        <v>9664.2000000000007</v>
      </c>
      <c r="K532" s="93">
        <f t="shared" si="238"/>
        <v>0</v>
      </c>
      <c r="L532" s="17">
        <f t="shared" si="211"/>
        <v>9664.2000000000007</v>
      </c>
      <c r="M532" s="93">
        <f t="shared" si="238"/>
        <v>0</v>
      </c>
      <c r="N532" s="17">
        <f t="shared" si="212"/>
        <v>9664.2000000000007</v>
      </c>
      <c r="O532" s="93">
        <f t="shared" si="238"/>
        <v>0</v>
      </c>
      <c r="P532" s="17">
        <f t="shared" si="213"/>
        <v>9664.2000000000007</v>
      </c>
    </row>
    <row r="533" spans="1:16" ht="16.899999999999999" customHeight="1" x14ac:dyDescent="0.3">
      <c r="A533" s="133" t="s">
        <v>308</v>
      </c>
      <c r="B533" s="16" t="s">
        <v>301</v>
      </c>
      <c r="C533" s="16" t="s">
        <v>61</v>
      </c>
      <c r="D533" s="6" t="s">
        <v>307</v>
      </c>
      <c r="E533" s="16">
        <v>300</v>
      </c>
      <c r="F533" s="93">
        <f t="shared" si="238"/>
        <v>9664.2000000000007</v>
      </c>
      <c r="G533" s="93">
        <f t="shared" si="238"/>
        <v>0</v>
      </c>
      <c r="H533" s="93">
        <f t="shared" si="238"/>
        <v>9664.2000000000007</v>
      </c>
      <c r="I533" s="93">
        <f t="shared" si="238"/>
        <v>0</v>
      </c>
      <c r="J533" s="17">
        <f t="shared" si="215"/>
        <v>9664.2000000000007</v>
      </c>
      <c r="K533" s="93">
        <f t="shared" si="238"/>
        <v>0</v>
      </c>
      <c r="L533" s="17">
        <f t="shared" si="211"/>
        <v>9664.2000000000007</v>
      </c>
      <c r="M533" s="93">
        <f t="shared" si="238"/>
        <v>0</v>
      </c>
      <c r="N533" s="17">
        <f t="shared" si="212"/>
        <v>9664.2000000000007</v>
      </c>
      <c r="O533" s="93">
        <f t="shared" si="238"/>
        <v>0</v>
      </c>
      <c r="P533" s="17">
        <f t="shared" si="213"/>
        <v>9664.2000000000007</v>
      </c>
    </row>
    <row r="534" spans="1:16" ht="30" x14ac:dyDescent="0.3">
      <c r="A534" s="133" t="s">
        <v>309</v>
      </c>
      <c r="B534" s="16" t="s">
        <v>301</v>
      </c>
      <c r="C534" s="16" t="s">
        <v>61</v>
      </c>
      <c r="D534" s="6" t="s">
        <v>307</v>
      </c>
      <c r="E534" s="16">
        <v>310</v>
      </c>
      <c r="F534" s="93">
        <v>9664.2000000000007</v>
      </c>
      <c r="G534" s="5"/>
      <c r="H534" s="17">
        <f t="shared" si="225"/>
        <v>9664.2000000000007</v>
      </c>
      <c r="I534" s="93"/>
      <c r="J534" s="17">
        <f t="shared" si="215"/>
        <v>9664.2000000000007</v>
      </c>
      <c r="K534" s="93"/>
      <c r="L534" s="17">
        <f t="shared" si="211"/>
        <v>9664.2000000000007</v>
      </c>
      <c r="M534" s="93"/>
      <c r="N534" s="17">
        <f t="shared" si="212"/>
        <v>9664.2000000000007</v>
      </c>
      <c r="O534" s="93"/>
      <c r="P534" s="17">
        <f t="shared" si="213"/>
        <v>9664.2000000000007</v>
      </c>
    </row>
    <row r="535" spans="1:16" x14ac:dyDescent="0.3">
      <c r="A535" s="133" t="s">
        <v>310</v>
      </c>
      <c r="B535" s="16" t="s">
        <v>301</v>
      </c>
      <c r="C535" s="16" t="s">
        <v>78</v>
      </c>
      <c r="D535" s="6" t="s">
        <v>63</v>
      </c>
      <c r="E535" s="16" t="s">
        <v>64</v>
      </c>
      <c r="F535" s="93">
        <f>F536+F550+F547</f>
        <v>6203.1</v>
      </c>
      <c r="G535" s="93">
        <f t="shared" ref="G535:H535" si="239">G536+G550+G547</f>
        <v>0</v>
      </c>
      <c r="H535" s="93">
        <f t="shared" si="239"/>
        <v>6203.1</v>
      </c>
      <c r="I535" s="93">
        <f>I536+I550+I547</f>
        <v>0</v>
      </c>
      <c r="J535" s="17">
        <f t="shared" si="215"/>
        <v>6203.1</v>
      </c>
      <c r="K535" s="93">
        <f>K536+K550+K542</f>
        <v>18607.2</v>
      </c>
      <c r="L535" s="17">
        <f t="shared" si="211"/>
        <v>24810.300000000003</v>
      </c>
      <c r="M535" s="93">
        <f>M536+M550+M542</f>
        <v>0</v>
      </c>
      <c r="N535" s="17">
        <f t="shared" si="212"/>
        <v>24810.300000000003</v>
      </c>
      <c r="O535" s="93">
        <f>O536+O550+O542</f>
        <v>3642.9879999999998</v>
      </c>
      <c r="P535" s="17">
        <f t="shared" si="213"/>
        <v>28453.288000000004</v>
      </c>
    </row>
    <row r="536" spans="1:16" ht="34.15" customHeight="1" x14ac:dyDescent="0.3">
      <c r="A536" s="133" t="s">
        <v>681</v>
      </c>
      <c r="B536" s="16" t="s">
        <v>301</v>
      </c>
      <c r="C536" s="16" t="s">
        <v>78</v>
      </c>
      <c r="D536" s="6" t="s">
        <v>212</v>
      </c>
      <c r="E536" s="16" t="s">
        <v>64</v>
      </c>
      <c r="F536" s="93">
        <f t="shared" ref="F536:O540" si="240">F537</f>
        <v>3873.1</v>
      </c>
      <c r="G536" s="93">
        <f t="shared" si="240"/>
        <v>0</v>
      </c>
      <c r="H536" s="93">
        <f t="shared" si="240"/>
        <v>3873.1</v>
      </c>
      <c r="I536" s="93">
        <f t="shared" si="240"/>
        <v>0</v>
      </c>
      <c r="J536" s="17">
        <f t="shared" si="215"/>
        <v>3873.1</v>
      </c>
      <c r="K536" s="93">
        <f t="shared" si="240"/>
        <v>0</v>
      </c>
      <c r="L536" s="17">
        <f t="shared" si="211"/>
        <v>3873.1</v>
      </c>
      <c r="M536" s="93">
        <f t="shared" si="240"/>
        <v>0</v>
      </c>
      <c r="N536" s="17">
        <f t="shared" si="212"/>
        <v>3873.1</v>
      </c>
      <c r="O536" s="93">
        <f t="shared" si="240"/>
        <v>2102.9879999999998</v>
      </c>
      <c r="P536" s="17">
        <f t="shared" si="213"/>
        <v>5976.0879999999997</v>
      </c>
    </row>
    <row r="537" spans="1:16" x14ac:dyDescent="0.3">
      <c r="A537" s="133" t="s">
        <v>235</v>
      </c>
      <c r="B537" s="16" t="s">
        <v>301</v>
      </c>
      <c r="C537" s="16" t="s">
        <v>78</v>
      </c>
      <c r="D537" s="6" t="s">
        <v>213</v>
      </c>
      <c r="E537" s="16" t="s">
        <v>64</v>
      </c>
      <c r="F537" s="93">
        <f t="shared" si="240"/>
        <v>3873.1</v>
      </c>
      <c r="G537" s="93">
        <f t="shared" si="240"/>
        <v>0</v>
      </c>
      <c r="H537" s="93">
        <f t="shared" si="240"/>
        <v>3873.1</v>
      </c>
      <c r="I537" s="93">
        <f t="shared" si="240"/>
        <v>0</v>
      </c>
      <c r="J537" s="17">
        <f t="shared" si="215"/>
        <v>3873.1</v>
      </c>
      <c r="K537" s="93">
        <f t="shared" si="240"/>
        <v>0</v>
      </c>
      <c r="L537" s="17">
        <f t="shared" si="211"/>
        <v>3873.1</v>
      </c>
      <c r="M537" s="93">
        <f t="shared" si="240"/>
        <v>0</v>
      </c>
      <c r="N537" s="17">
        <f t="shared" si="212"/>
        <v>3873.1</v>
      </c>
      <c r="O537" s="93">
        <f t="shared" si="240"/>
        <v>2102.9879999999998</v>
      </c>
      <c r="P537" s="17">
        <f t="shared" si="213"/>
        <v>5976.0879999999997</v>
      </c>
    </row>
    <row r="538" spans="1:16" ht="30" x14ac:dyDescent="0.3">
      <c r="A538" s="133" t="s">
        <v>254</v>
      </c>
      <c r="B538" s="16" t="s">
        <v>301</v>
      </c>
      <c r="C538" s="16" t="s">
        <v>78</v>
      </c>
      <c r="D538" s="6" t="s">
        <v>215</v>
      </c>
      <c r="E538" s="16" t="s">
        <v>64</v>
      </c>
      <c r="F538" s="93">
        <f t="shared" si="240"/>
        <v>3873.1</v>
      </c>
      <c r="G538" s="93">
        <f t="shared" si="240"/>
        <v>0</v>
      </c>
      <c r="H538" s="93">
        <f t="shared" si="240"/>
        <v>3873.1</v>
      </c>
      <c r="I538" s="93">
        <f t="shared" si="240"/>
        <v>0</v>
      </c>
      <c r="J538" s="17">
        <f t="shared" si="215"/>
        <v>3873.1</v>
      </c>
      <c r="K538" s="93">
        <f t="shared" si="240"/>
        <v>0</v>
      </c>
      <c r="L538" s="17">
        <f t="shared" si="211"/>
        <v>3873.1</v>
      </c>
      <c r="M538" s="93">
        <f t="shared" si="240"/>
        <v>0</v>
      </c>
      <c r="N538" s="17">
        <f t="shared" si="212"/>
        <v>3873.1</v>
      </c>
      <c r="O538" s="93">
        <f t="shared" si="240"/>
        <v>2102.9879999999998</v>
      </c>
      <c r="P538" s="17">
        <f t="shared" si="213"/>
        <v>5976.0879999999997</v>
      </c>
    </row>
    <row r="539" spans="1:16" ht="30" x14ac:dyDescent="0.3">
      <c r="A539" s="133" t="s">
        <v>311</v>
      </c>
      <c r="B539" s="16" t="s">
        <v>301</v>
      </c>
      <c r="C539" s="16" t="s">
        <v>78</v>
      </c>
      <c r="D539" s="6" t="s">
        <v>784</v>
      </c>
      <c r="E539" s="16" t="s">
        <v>64</v>
      </c>
      <c r="F539" s="93">
        <f t="shared" si="240"/>
        <v>3873.1</v>
      </c>
      <c r="G539" s="93">
        <f t="shared" si="240"/>
        <v>0</v>
      </c>
      <c r="H539" s="93">
        <f t="shared" si="240"/>
        <v>3873.1</v>
      </c>
      <c r="I539" s="93">
        <f t="shared" si="240"/>
        <v>0</v>
      </c>
      <c r="J539" s="17">
        <f t="shared" si="215"/>
        <v>3873.1</v>
      </c>
      <c r="K539" s="93">
        <f t="shared" si="240"/>
        <v>0</v>
      </c>
      <c r="L539" s="17">
        <f t="shared" si="211"/>
        <v>3873.1</v>
      </c>
      <c r="M539" s="93">
        <f t="shared" si="240"/>
        <v>0</v>
      </c>
      <c r="N539" s="17">
        <f t="shared" si="212"/>
        <v>3873.1</v>
      </c>
      <c r="O539" s="93">
        <f t="shared" si="240"/>
        <v>2102.9879999999998</v>
      </c>
      <c r="P539" s="17">
        <f t="shared" si="213"/>
        <v>5976.0879999999997</v>
      </c>
    </row>
    <row r="540" spans="1:16" ht="33" customHeight="1" x14ac:dyDescent="0.3">
      <c r="A540" s="133" t="s">
        <v>166</v>
      </c>
      <c r="B540" s="16" t="s">
        <v>301</v>
      </c>
      <c r="C540" s="16" t="s">
        <v>78</v>
      </c>
      <c r="D540" s="6" t="s">
        <v>784</v>
      </c>
      <c r="E540" s="16">
        <v>600</v>
      </c>
      <c r="F540" s="93">
        <f t="shared" si="240"/>
        <v>3873.1</v>
      </c>
      <c r="G540" s="93">
        <f t="shared" si="240"/>
        <v>0</v>
      </c>
      <c r="H540" s="93">
        <f t="shared" si="240"/>
        <v>3873.1</v>
      </c>
      <c r="I540" s="93">
        <f t="shared" si="240"/>
        <v>0</v>
      </c>
      <c r="J540" s="17">
        <f t="shared" si="215"/>
        <v>3873.1</v>
      </c>
      <c r="K540" s="93">
        <f t="shared" si="240"/>
        <v>0</v>
      </c>
      <c r="L540" s="17">
        <f t="shared" si="211"/>
        <v>3873.1</v>
      </c>
      <c r="M540" s="93">
        <f t="shared" si="240"/>
        <v>0</v>
      </c>
      <c r="N540" s="17">
        <f t="shared" si="212"/>
        <v>3873.1</v>
      </c>
      <c r="O540" s="93">
        <f t="shared" si="240"/>
        <v>2102.9879999999998</v>
      </c>
      <c r="P540" s="17">
        <f t="shared" si="213"/>
        <v>5976.0879999999997</v>
      </c>
    </row>
    <row r="541" spans="1:16" x14ac:dyDescent="0.3">
      <c r="A541" s="133" t="s">
        <v>174</v>
      </c>
      <c r="B541" s="16" t="s">
        <v>301</v>
      </c>
      <c r="C541" s="16" t="s">
        <v>78</v>
      </c>
      <c r="D541" s="6" t="s">
        <v>784</v>
      </c>
      <c r="E541" s="16">
        <v>610</v>
      </c>
      <c r="F541" s="93">
        <v>3873.1</v>
      </c>
      <c r="G541" s="5"/>
      <c r="H541" s="17">
        <f t="shared" si="225"/>
        <v>3873.1</v>
      </c>
      <c r="I541" s="93"/>
      <c r="J541" s="17">
        <f t="shared" si="215"/>
        <v>3873.1</v>
      </c>
      <c r="K541" s="93"/>
      <c r="L541" s="17">
        <f t="shared" si="211"/>
        <v>3873.1</v>
      </c>
      <c r="M541" s="93"/>
      <c r="N541" s="17">
        <f t="shared" si="212"/>
        <v>3873.1</v>
      </c>
      <c r="O541" s="93">
        <v>2102.9879999999998</v>
      </c>
      <c r="P541" s="17">
        <f t="shared" si="213"/>
        <v>5976.0879999999997</v>
      </c>
    </row>
    <row r="542" spans="1:16" ht="45" x14ac:dyDescent="0.3">
      <c r="A542" s="133" t="s">
        <v>682</v>
      </c>
      <c r="B542" s="16" t="s">
        <v>301</v>
      </c>
      <c r="C542" s="16" t="s">
        <v>78</v>
      </c>
      <c r="D542" s="6" t="s">
        <v>199</v>
      </c>
      <c r="E542" s="16" t="s">
        <v>64</v>
      </c>
      <c r="F542" s="93">
        <f>F543</f>
        <v>2000</v>
      </c>
      <c r="G542" s="93">
        <f t="shared" ref="G542:H542" si="241">G543</f>
        <v>0</v>
      </c>
      <c r="H542" s="93">
        <f t="shared" si="241"/>
        <v>2000</v>
      </c>
      <c r="I542" s="93">
        <f>I543</f>
        <v>0</v>
      </c>
      <c r="J542" s="17">
        <f t="shared" si="215"/>
        <v>2000</v>
      </c>
      <c r="K542" s="93">
        <f>K543</f>
        <v>18607.2</v>
      </c>
      <c r="L542" s="17">
        <f t="shared" si="211"/>
        <v>20607.2</v>
      </c>
      <c r="M542" s="93">
        <f>M543</f>
        <v>0</v>
      </c>
      <c r="N542" s="17">
        <f t="shared" si="212"/>
        <v>20607.2</v>
      </c>
      <c r="O542" s="93">
        <f>O543</f>
        <v>0</v>
      </c>
      <c r="P542" s="17">
        <f t="shared" si="213"/>
        <v>20607.2</v>
      </c>
    </row>
    <row r="543" spans="1:16" ht="30" x14ac:dyDescent="0.3">
      <c r="A543" s="133" t="s">
        <v>312</v>
      </c>
      <c r="B543" s="16" t="s">
        <v>301</v>
      </c>
      <c r="C543" s="16" t="s">
        <v>78</v>
      </c>
      <c r="D543" s="6" t="s">
        <v>572</v>
      </c>
      <c r="E543" s="16" t="s">
        <v>64</v>
      </c>
      <c r="F543" s="93">
        <f>F547</f>
        <v>2000</v>
      </c>
      <c r="G543" s="93">
        <f t="shared" ref="G543:H543" si="242">G547</f>
        <v>0</v>
      </c>
      <c r="H543" s="93">
        <f t="shared" si="242"/>
        <v>2000</v>
      </c>
      <c r="I543" s="93">
        <f>I547+I544</f>
        <v>0</v>
      </c>
      <c r="J543" s="17">
        <f t="shared" si="215"/>
        <v>2000</v>
      </c>
      <c r="K543" s="93">
        <f>K547+K544</f>
        <v>18607.2</v>
      </c>
      <c r="L543" s="17">
        <f t="shared" si="211"/>
        <v>20607.2</v>
      </c>
      <c r="M543" s="93">
        <f>M547+M544</f>
        <v>0</v>
      </c>
      <c r="N543" s="17">
        <f t="shared" si="212"/>
        <v>20607.2</v>
      </c>
      <c r="O543" s="93">
        <f>O547+O544</f>
        <v>0</v>
      </c>
      <c r="P543" s="17">
        <f t="shared" si="213"/>
        <v>20607.2</v>
      </c>
    </row>
    <row r="544" spans="1:16" ht="39.6" customHeight="1" x14ac:dyDescent="0.3">
      <c r="A544" s="133" t="s">
        <v>860</v>
      </c>
      <c r="B544" s="16" t="s">
        <v>301</v>
      </c>
      <c r="C544" s="16" t="s">
        <v>78</v>
      </c>
      <c r="D544" s="6" t="s">
        <v>852</v>
      </c>
      <c r="E544" s="16" t="s">
        <v>64</v>
      </c>
      <c r="F544" s="93"/>
      <c r="G544" s="93"/>
      <c r="H544" s="93"/>
      <c r="I544" s="93">
        <f>I545</f>
        <v>0</v>
      </c>
      <c r="J544" s="17">
        <f t="shared" si="215"/>
        <v>0</v>
      </c>
      <c r="K544" s="93">
        <f>K545</f>
        <v>18804.7</v>
      </c>
      <c r="L544" s="17">
        <f t="shared" si="211"/>
        <v>18804.7</v>
      </c>
      <c r="M544" s="93">
        <f>M545</f>
        <v>0</v>
      </c>
      <c r="N544" s="17">
        <f t="shared" si="212"/>
        <v>18804.7</v>
      </c>
      <c r="O544" s="93">
        <f>O545</f>
        <v>0</v>
      </c>
      <c r="P544" s="17">
        <f t="shared" si="213"/>
        <v>18804.7</v>
      </c>
    </row>
    <row r="545" spans="1:16" ht="13.15" customHeight="1" x14ac:dyDescent="0.3">
      <c r="A545" s="133" t="s">
        <v>308</v>
      </c>
      <c r="B545" s="16" t="s">
        <v>301</v>
      </c>
      <c r="C545" s="16" t="s">
        <v>78</v>
      </c>
      <c r="D545" s="6" t="s">
        <v>852</v>
      </c>
      <c r="E545" s="16">
        <v>300</v>
      </c>
      <c r="F545" s="93"/>
      <c r="G545" s="93"/>
      <c r="H545" s="93"/>
      <c r="I545" s="93">
        <f>I546</f>
        <v>0</v>
      </c>
      <c r="J545" s="17">
        <f t="shared" si="215"/>
        <v>0</v>
      </c>
      <c r="K545" s="93">
        <f>K546</f>
        <v>18804.7</v>
      </c>
      <c r="L545" s="17">
        <f t="shared" ref="L545:L615" si="243">J545+K545</f>
        <v>18804.7</v>
      </c>
      <c r="M545" s="93">
        <f>M546</f>
        <v>0</v>
      </c>
      <c r="N545" s="17">
        <f t="shared" ref="N545:N615" si="244">L545+M545</f>
        <v>18804.7</v>
      </c>
      <c r="O545" s="93">
        <f>O546</f>
        <v>0</v>
      </c>
      <c r="P545" s="17">
        <f t="shared" ref="P545:P615" si="245">N545+O545</f>
        <v>18804.7</v>
      </c>
    </row>
    <row r="546" spans="1:16" ht="26.45" customHeight="1" x14ac:dyDescent="0.3">
      <c r="A546" s="133" t="s">
        <v>313</v>
      </c>
      <c r="B546" s="16" t="s">
        <v>301</v>
      </c>
      <c r="C546" s="16" t="s">
        <v>78</v>
      </c>
      <c r="D546" s="6" t="s">
        <v>852</v>
      </c>
      <c r="E546" s="16">
        <v>320</v>
      </c>
      <c r="F546" s="93"/>
      <c r="G546" s="93"/>
      <c r="H546" s="93"/>
      <c r="I546" s="93"/>
      <c r="J546" s="17">
        <f t="shared" si="215"/>
        <v>0</v>
      </c>
      <c r="K546" s="93">
        <v>18804.7</v>
      </c>
      <c r="L546" s="17">
        <f t="shared" si="243"/>
        <v>18804.7</v>
      </c>
      <c r="M546" s="93"/>
      <c r="N546" s="17">
        <f t="shared" si="244"/>
        <v>18804.7</v>
      </c>
      <c r="O546" s="93"/>
      <c r="P546" s="17">
        <f t="shared" si="245"/>
        <v>18804.7</v>
      </c>
    </row>
    <row r="547" spans="1:16" ht="45" customHeight="1" x14ac:dyDescent="0.3">
      <c r="A547" s="133" t="s">
        <v>577</v>
      </c>
      <c r="B547" s="16" t="s">
        <v>301</v>
      </c>
      <c r="C547" s="16" t="s">
        <v>78</v>
      </c>
      <c r="D547" s="6" t="s">
        <v>573</v>
      </c>
      <c r="E547" s="16" t="s">
        <v>64</v>
      </c>
      <c r="F547" s="93">
        <f t="shared" ref="F547:O548" si="246">F548</f>
        <v>2000</v>
      </c>
      <c r="G547" s="93">
        <f t="shared" si="246"/>
        <v>0</v>
      </c>
      <c r="H547" s="93">
        <f t="shared" si="246"/>
        <v>2000</v>
      </c>
      <c r="I547" s="93">
        <f t="shared" si="246"/>
        <v>0</v>
      </c>
      <c r="J547" s="17">
        <f t="shared" si="215"/>
        <v>2000</v>
      </c>
      <c r="K547" s="93">
        <f t="shared" si="246"/>
        <v>-197.5</v>
      </c>
      <c r="L547" s="17">
        <f t="shared" si="243"/>
        <v>1802.5</v>
      </c>
      <c r="M547" s="93">
        <f t="shared" si="246"/>
        <v>0</v>
      </c>
      <c r="N547" s="17">
        <f t="shared" si="244"/>
        <v>1802.5</v>
      </c>
      <c r="O547" s="93">
        <f t="shared" si="246"/>
        <v>0</v>
      </c>
      <c r="P547" s="17">
        <f t="shared" si="245"/>
        <v>1802.5</v>
      </c>
    </row>
    <row r="548" spans="1:16" ht="17.25" customHeight="1" x14ac:dyDescent="0.3">
      <c r="A548" s="133" t="s">
        <v>308</v>
      </c>
      <c r="B548" s="16" t="s">
        <v>301</v>
      </c>
      <c r="C548" s="16" t="s">
        <v>78</v>
      </c>
      <c r="D548" s="6" t="s">
        <v>573</v>
      </c>
      <c r="E548" s="16">
        <v>300</v>
      </c>
      <c r="F548" s="93">
        <f t="shared" si="246"/>
        <v>2000</v>
      </c>
      <c r="G548" s="93">
        <f t="shared" si="246"/>
        <v>0</v>
      </c>
      <c r="H548" s="93">
        <f t="shared" si="246"/>
        <v>2000</v>
      </c>
      <c r="I548" s="93">
        <f t="shared" si="246"/>
        <v>0</v>
      </c>
      <c r="J548" s="17">
        <f t="shared" si="215"/>
        <v>2000</v>
      </c>
      <c r="K548" s="93">
        <f t="shared" si="246"/>
        <v>-197.5</v>
      </c>
      <c r="L548" s="17">
        <f t="shared" si="243"/>
        <v>1802.5</v>
      </c>
      <c r="M548" s="93">
        <f t="shared" si="246"/>
        <v>0</v>
      </c>
      <c r="N548" s="17">
        <f t="shared" si="244"/>
        <v>1802.5</v>
      </c>
      <c r="O548" s="93">
        <f t="shared" si="246"/>
        <v>0</v>
      </c>
      <c r="P548" s="17">
        <f t="shared" si="245"/>
        <v>1802.5</v>
      </c>
    </row>
    <row r="549" spans="1:16" ht="30" x14ac:dyDescent="0.3">
      <c r="A549" s="133" t="s">
        <v>313</v>
      </c>
      <c r="B549" s="16" t="s">
        <v>301</v>
      </c>
      <c r="C549" s="16" t="s">
        <v>78</v>
      </c>
      <c r="D549" s="6" t="s">
        <v>573</v>
      </c>
      <c r="E549" s="16">
        <v>320</v>
      </c>
      <c r="F549" s="93">
        <v>2000</v>
      </c>
      <c r="G549" s="5"/>
      <c r="H549" s="17">
        <f t="shared" si="225"/>
        <v>2000</v>
      </c>
      <c r="I549" s="93"/>
      <c r="J549" s="17">
        <f t="shared" si="215"/>
        <v>2000</v>
      </c>
      <c r="K549" s="93">
        <v>-197.5</v>
      </c>
      <c r="L549" s="17">
        <f t="shared" si="243"/>
        <v>1802.5</v>
      </c>
      <c r="M549" s="93"/>
      <c r="N549" s="17">
        <f t="shared" si="244"/>
        <v>1802.5</v>
      </c>
      <c r="O549" s="93"/>
      <c r="P549" s="17">
        <f t="shared" si="245"/>
        <v>1802.5</v>
      </c>
    </row>
    <row r="550" spans="1:16" ht="33.75" customHeight="1" x14ac:dyDescent="0.3">
      <c r="A550" s="133" t="s">
        <v>671</v>
      </c>
      <c r="B550" s="16" t="s">
        <v>301</v>
      </c>
      <c r="C550" s="16" t="s">
        <v>78</v>
      </c>
      <c r="D550" s="6" t="s">
        <v>304</v>
      </c>
      <c r="E550" s="16" t="s">
        <v>64</v>
      </c>
      <c r="F550" s="93">
        <f>F551</f>
        <v>330</v>
      </c>
      <c r="G550" s="93">
        <f t="shared" ref="G550:H550" si="247">G551</f>
        <v>0</v>
      </c>
      <c r="H550" s="93">
        <f t="shared" si="247"/>
        <v>330</v>
      </c>
      <c r="I550" s="93">
        <f>I551</f>
        <v>0</v>
      </c>
      <c r="J550" s="17">
        <f t="shared" si="215"/>
        <v>330</v>
      </c>
      <c r="K550" s="93">
        <f>K551</f>
        <v>0</v>
      </c>
      <c r="L550" s="17">
        <f t="shared" si="243"/>
        <v>330</v>
      </c>
      <c r="M550" s="93">
        <f>M551</f>
        <v>0</v>
      </c>
      <c r="N550" s="17">
        <f t="shared" si="244"/>
        <v>330</v>
      </c>
      <c r="O550" s="93">
        <f>O551</f>
        <v>1540</v>
      </c>
      <c r="P550" s="17">
        <f>N550+O550</f>
        <v>1870</v>
      </c>
    </row>
    <row r="551" spans="1:16" ht="34.9" customHeight="1" x14ac:dyDescent="0.3">
      <c r="A551" s="133" t="s">
        <v>315</v>
      </c>
      <c r="B551" s="16" t="s">
        <v>301</v>
      </c>
      <c r="C551" s="16" t="s">
        <v>78</v>
      </c>
      <c r="D551" s="6" t="s">
        <v>316</v>
      </c>
      <c r="E551" s="16" t="s">
        <v>64</v>
      </c>
      <c r="F551" s="93">
        <f t="shared" ref="F551:O554" si="248">F552</f>
        <v>330</v>
      </c>
      <c r="G551" s="93">
        <f t="shared" si="248"/>
        <v>0</v>
      </c>
      <c r="H551" s="93">
        <f t="shared" si="248"/>
        <v>330</v>
      </c>
      <c r="I551" s="93">
        <f t="shared" si="248"/>
        <v>0</v>
      </c>
      <c r="J551" s="17">
        <f t="shared" ref="J551:J618" si="249">H551+I551</f>
        <v>330</v>
      </c>
      <c r="K551" s="93">
        <f t="shared" si="248"/>
        <v>0</v>
      </c>
      <c r="L551" s="17">
        <f t="shared" si="243"/>
        <v>330</v>
      </c>
      <c r="M551" s="93">
        <f t="shared" si="248"/>
        <v>0</v>
      </c>
      <c r="N551" s="17">
        <f t="shared" si="244"/>
        <v>330</v>
      </c>
      <c r="O551" s="93">
        <f>O552+O556</f>
        <v>1540</v>
      </c>
      <c r="P551" s="17">
        <f t="shared" si="245"/>
        <v>1870</v>
      </c>
    </row>
    <row r="552" spans="1:16" ht="45" customHeight="1" x14ac:dyDescent="0.3">
      <c r="A552" s="133" t="s">
        <v>592</v>
      </c>
      <c r="B552" s="16" t="s">
        <v>301</v>
      </c>
      <c r="C552" s="16" t="s">
        <v>78</v>
      </c>
      <c r="D552" s="6" t="s">
        <v>317</v>
      </c>
      <c r="E552" s="16" t="s">
        <v>64</v>
      </c>
      <c r="F552" s="93">
        <f t="shared" si="248"/>
        <v>330</v>
      </c>
      <c r="G552" s="93">
        <f t="shared" si="248"/>
        <v>0</v>
      </c>
      <c r="H552" s="93">
        <f t="shared" si="248"/>
        <v>330</v>
      </c>
      <c r="I552" s="93">
        <f t="shared" si="248"/>
        <v>0</v>
      </c>
      <c r="J552" s="17">
        <f t="shared" si="249"/>
        <v>330</v>
      </c>
      <c r="K552" s="93">
        <f t="shared" si="248"/>
        <v>0</v>
      </c>
      <c r="L552" s="17">
        <f t="shared" si="243"/>
        <v>330</v>
      </c>
      <c r="M552" s="93">
        <f t="shared" si="248"/>
        <v>0</v>
      </c>
      <c r="N552" s="17">
        <f t="shared" si="244"/>
        <v>330</v>
      </c>
      <c r="O552" s="93">
        <f t="shared" si="248"/>
        <v>0</v>
      </c>
      <c r="P552" s="17">
        <f t="shared" si="245"/>
        <v>330</v>
      </c>
    </row>
    <row r="553" spans="1:16" ht="45" x14ac:dyDescent="0.3">
      <c r="A553" s="133" t="s">
        <v>590</v>
      </c>
      <c r="B553" s="16" t="s">
        <v>301</v>
      </c>
      <c r="C553" s="16" t="s">
        <v>78</v>
      </c>
      <c r="D553" s="6" t="s">
        <v>318</v>
      </c>
      <c r="E553" s="16" t="s">
        <v>64</v>
      </c>
      <c r="F553" s="93">
        <f t="shared" si="248"/>
        <v>330</v>
      </c>
      <c r="G553" s="93">
        <f t="shared" si="248"/>
        <v>0</v>
      </c>
      <c r="H553" s="93">
        <f t="shared" si="248"/>
        <v>330</v>
      </c>
      <c r="I553" s="93">
        <f t="shared" si="248"/>
        <v>0</v>
      </c>
      <c r="J553" s="17">
        <f t="shared" si="249"/>
        <v>330</v>
      </c>
      <c r="K553" s="93">
        <f t="shared" si="248"/>
        <v>0</v>
      </c>
      <c r="L553" s="17">
        <f t="shared" si="243"/>
        <v>330</v>
      </c>
      <c r="M553" s="93">
        <f t="shared" si="248"/>
        <v>0</v>
      </c>
      <c r="N553" s="17">
        <f t="shared" si="244"/>
        <v>330</v>
      </c>
      <c r="O553" s="93">
        <f t="shared" si="248"/>
        <v>0</v>
      </c>
      <c r="P553" s="17">
        <f t="shared" si="245"/>
        <v>330</v>
      </c>
    </row>
    <row r="554" spans="1:16" ht="16.149999999999999" customHeight="1" x14ac:dyDescent="0.3">
      <c r="A554" s="133" t="s">
        <v>308</v>
      </c>
      <c r="B554" s="16" t="s">
        <v>301</v>
      </c>
      <c r="C554" s="16" t="s">
        <v>78</v>
      </c>
      <c r="D554" s="6" t="s">
        <v>318</v>
      </c>
      <c r="E554" s="16">
        <v>300</v>
      </c>
      <c r="F554" s="93">
        <f t="shared" si="248"/>
        <v>330</v>
      </c>
      <c r="G554" s="93">
        <f t="shared" si="248"/>
        <v>0</v>
      </c>
      <c r="H554" s="93">
        <f t="shared" si="248"/>
        <v>330</v>
      </c>
      <c r="I554" s="93">
        <f t="shared" si="248"/>
        <v>0</v>
      </c>
      <c r="J554" s="17">
        <f t="shared" si="249"/>
        <v>330</v>
      </c>
      <c r="K554" s="93">
        <f t="shared" si="248"/>
        <v>0</v>
      </c>
      <c r="L554" s="17">
        <f t="shared" si="243"/>
        <v>330</v>
      </c>
      <c r="M554" s="93">
        <f t="shared" si="248"/>
        <v>0</v>
      </c>
      <c r="N554" s="17">
        <f t="shared" si="244"/>
        <v>330</v>
      </c>
      <c r="O554" s="93">
        <f t="shared" si="248"/>
        <v>0</v>
      </c>
      <c r="P554" s="17">
        <f t="shared" si="245"/>
        <v>330</v>
      </c>
    </row>
    <row r="555" spans="1:16" ht="30" x14ac:dyDescent="0.3">
      <c r="A555" s="133" t="s">
        <v>313</v>
      </c>
      <c r="B555" s="16" t="s">
        <v>301</v>
      </c>
      <c r="C555" s="16" t="s">
        <v>78</v>
      </c>
      <c r="D555" s="6" t="s">
        <v>318</v>
      </c>
      <c r="E555" s="16">
        <v>320</v>
      </c>
      <c r="F555" s="93">
        <v>330</v>
      </c>
      <c r="G555" s="5"/>
      <c r="H555" s="17">
        <f t="shared" si="225"/>
        <v>330</v>
      </c>
      <c r="I555" s="93"/>
      <c r="J555" s="17">
        <f t="shared" si="249"/>
        <v>330</v>
      </c>
      <c r="K555" s="93"/>
      <c r="L555" s="17">
        <f t="shared" si="243"/>
        <v>330</v>
      </c>
      <c r="M555" s="93"/>
      <c r="N555" s="17">
        <f t="shared" si="244"/>
        <v>330</v>
      </c>
      <c r="O555" s="93"/>
      <c r="P555" s="17">
        <f>N555+O555</f>
        <v>330</v>
      </c>
    </row>
    <row r="556" spans="1:16" ht="165" x14ac:dyDescent="0.3">
      <c r="A556" s="137" t="s">
        <v>997</v>
      </c>
      <c r="B556" s="16" t="s">
        <v>301</v>
      </c>
      <c r="C556" s="16" t="s">
        <v>78</v>
      </c>
      <c r="D556" s="53" t="s">
        <v>995</v>
      </c>
      <c r="E556" s="53" t="s">
        <v>64</v>
      </c>
      <c r="F556" s="93"/>
      <c r="G556" s="5"/>
      <c r="H556" s="17"/>
      <c r="I556" s="93"/>
      <c r="J556" s="17"/>
      <c r="K556" s="93"/>
      <c r="L556" s="17"/>
      <c r="M556" s="93"/>
      <c r="N556" s="17">
        <f t="shared" ref="N556:O558" si="250">N557</f>
        <v>0</v>
      </c>
      <c r="O556" s="93">
        <f t="shared" si="250"/>
        <v>1540</v>
      </c>
      <c r="P556" s="17">
        <f t="shared" ref="P556:P559" si="251">N556+O556</f>
        <v>1540</v>
      </c>
    </row>
    <row r="557" spans="1:16" ht="150" x14ac:dyDescent="0.3">
      <c r="A557" s="138" t="s">
        <v>996</v>
      </c>
      <c r="B557" s="16" t="s">
        <v>301</v>
      </c>
      <c r="C557" s="16" t="s">
        <v>78</v>
      </c>
      <c r="D557" s="53" t="s">
        <v>994</v>
      </c>
      <c r="E557" s="53" t="s">
        <v>64</v>
      </c>
      <c r="F557" s="93"/>
      <c r="G557" s="5"/>
      <c r="H557" s="17"/>
      <c r="I557" s="93"/>
      <c r="J557" s="17"/>
      <c r="K557" s="93"/>
      <c r="L557" s="17"/>
      <c r="M557" s="93"/>
      <c r="N557" s="17">
        <f t="shared" si="250"/>
        <v>0</v>
      </c>
      <c r="O557" s="93">
        <f t="shared" si="250"/>
        <v>1540</v>
      </c>
      <c r="P557" s="17">
        <f t="shared" si="251"/>
        <v>1540</v>
      </c>
    </row>
    <row r="558" spans="1:16" ht="18" customHeight="1" x14ac:dyDescent="0.3">
      <c r="A558" s="9" t="s">
        <v>308</v>
      </c>
      <c r="B558" s="16" t="s">
        <v>301</v>
      </c>
      <c r="C558" s="16" t="s">
        <v>78</v>
      </c>
      <c r="D558" s="53" t="s">
        <v>994</v>
      </c>
      <c r="E558" s="53" t="s">
        <v>574</v>
      </c>
      <c r="F558" s="93"/>
      <c r="G558" s="5"/>
      <c r="H558" s="17"/>
      <c r="I558" s="93"/>
      <c r="J558" s="17"/>
      <c r="K558" s="93"/>
      <c r="L558" s="17"/>
      <c r="M558" s="93"/>
      <c r="N558" s="17">
        <f t="shared" si="250"/>
        <v>0</v>
      </c>
      <c r="O558" s="93">
        <f t="shared" si="250"/>
        <v>1540</v>
      </c>
      <c r="P558" s="17">
        <f t="shared" si="251"/>
        <v>1540</v>
      </c>
    </row>
    <row r="559" spans="1:16" ht="27" customHeight="1" x14ac:dyDescent="0.3">
      <c r="A559" s="9" t="s">
        <v>313</v>
      </c>
      <c r="B559" s="16" t="s">
        <v>301</v>
      </c>
      <c r="C559" s="16" t="s">
        <v>78</v>
      </c>
      <c r="D559" s="53" t="s">
        <v>994</v>
      </c>
      <c r="E559" s="53" t="s">
        <v>575</v>
      </c>
      <c r="F559" s="93"/>
      <c r="G559" s="5"/>
      <c r="H559" s="17"/>
      <c r="I559" s="93"/>
      <c r="J559" s="17"/>
      <c r="K559" s="93"/>
      <c r="L559" s="17"/>
      <c r="M559" s="93"/>
      <c r="N559" s="17"/>
      <c r="O559" s="93">
        <v>1540</v>
      </c>
      <c r="P559" s="17">
        <f t="shared" si="251"/>
        <v>1540</v>
      </c>
    </row>
    <row r="560" spans="1:16" ht="17.45" customHeight="1" x14ac:dyDescent="0.3">
      <c r="A560" s="133" t="s">
        <v>455</v>
      </c>
      <c r="B560" s="16" t="s">
        <v>301</v>
      </c>
      <c r="C560" s="16" t="s">
        <v>96</v>
      </c>
      <c r="D560" s="6" t="s">
        <v>63</v>
      </c>
      <c r="E560" s="16" t="s">
        <v>64</v>
      </c>
      <c r="F560" s="93">
        <f>F561</f>
        <v>100</v>
      </c>
      <c r="G560" s="93">
        <f t="shared" ref="G560:H561" si="252">G561</f>
        <v>0</v>
      </c>
      <c r="H560" s="93">
        <f t="shared" si="252"/>
        <v>100</v>
      </c>
      <c r="I560" s="93">
        <f>I561</f>
        <v>0</v>
      </c>
      <c r="J560" s="17">
        <f t="shared" si="249"/>
        <v>100</v>
      </c>
      <c r="K560" s="93">
        <f>K561</f>
        <v>0</v>
      </c>
      <c r="L560" s="17">
        <f t="shared" si="243"/>
        <v>100</v>
      </c>
      <c r="M560" s="93">
        <f>M561</f>
        <v>0</v>
      </c>
      <c r="N560" s="17">
        <f t="shared" si="244"/>
        <v>100</v>
      </c>
      <c r="O560" s="93">
        <f>O561</f>
        <v>0</v>
      </c>
      <c r="P560" s="17">
        <f t="shared" si="245"/>
        <v>100</v>
      </c>
    </row>
    <row r="561" spans="1:16" ht="30" x14ac:dyDescent="0.3">
      <c r="A561" s="133" t="s">
        <v>654</v>
      </c>
      <c r="B561" s="16" t="s">
        <v>301</v>
      </c>
      <c r="C561" s="16" t="s">
        <v>96</v>
      </c>
      <c r="D561" s="6" t="s">
        <v>304</v>
      </c>
      <c r="E561" s="16" t="s">
        <v>64</v>
      </c>
      <c r="F561" s="93">
        <f>F562</f>
        <v>100</v>
      </c>
      <c r="G561" s="93">
        <f t="shared" si="252"/>
        <v>0</v>
      </c>
      <c r="H561" s="93">
        <f t="shared" si="252"/>
        <v>100</v>
      </c>
      <c r="I561" s="93">
        <f>I562</f>
        <v>0</v>
      </c>
      <c r="J561" s="17">
        <f t="shared" si="249"/>
        <v>100</v>
      </c>
      <c r="K561" s="93">
        <f>K562</f>
        <v>0</v>
      </c>
      <c r="L561" s="17">
        <f t="shared" si="243"/>
        <v>100</v>
      </c>
      <c r="M561" s="93">
        <f>M562</f>
        <v>0</v>
      </c>
      <c r="N561" s="17">
        <f t="shared" si="244"/>
        <v>100</v>
      </c>
      <c r="O561" s="93">
        <f>O562</f>
        <v>0</v>
      </c>
      <c r="P561" s="17">
        <f t="shared" si="245"/>
        <v>100</v>
      </c>
    </row>
    <row r="562" spans="1:16" ht="61.5" customHeight="1" x14ac:dyDescent="0.3">
      <c r="A562" s="133" t="s">
        <v>319</v>
      </c>
      <c r="B562" s="16" t="s">
        <v>301</v>
      </c>
      <c r="C562" s="16" t="s">
        <v>96</v>
      </c>
      <c r="D562" s="6" t="s">
        <v>320</v>
      </c>
      <c r="E562" s="16" t="s">
        <v>64</v>
      </c>
      <c r="F562" s="93">
        <f t="shared" ref="F562:O565" si="253">F563</f>
        <v>100</v>
      </c>
      <c r="G562" s="93">
        <f t="shared" si="253"/>
        <v>0</v>
      </c>
      <c r="H562" s="93">
        <f t="shared" si="253"/>
        <v>100</v>
      </c>
      <c r="I562" s="93">
        <f t="shared" si="253"/>
        <v>0</v>
      </c>
      <c r="J562" s="17">
        <f t="shared" si="249"/>
        <v>100</v>
      </c>
      <c r="K562" s="93">
        <f t="shared" si="253"/>
        <v>0</v>
      </c>
      <c r="L562" s="17">
        <f t="shared" si="243"/>
        <v>100</v>
      </c>
      <c r="M562" s="93">
        <f t="shared" si="253"/>
        <v>0</v>
      </c>
      <c r="N562" s="17">
        <f t="shared" si="244"/>
        <v>100</v>
      </c>
      <c r="O562" s="93">
        <f t="shared" si="253"/>
        <v>0</v>
      </c>
      <c r="P562" s="17">
        <f t="shared" si="245"/>
        <v>100</v>
      </c>
    </row>
    <row r="563" spans="1:16" ht="61.5" customHeight="1" x14ac:dyDescent="0.3">
      <c r="A563" s="133" t="s">
        <v>594</v>
      </c>
      <c r="B563" s="16" t="s">
        <v>301</v>
      </c>
      <c r="C563" s="16" t="s">
        <v>96</v>
      </c>
      <c r="D563" s="6" t="s">
        <v>321</v>
      </c>
      <c r="E563" s="16" t="s">
        <v>64</v>
      </c>
      <c r="F563" s="93">
        <f t="shared" si="253"/>
        <v>100</v>
      </c>
      <c r="G563" s="93">
        <f t="shared" si="253"/>
        <v>0</v>
      </c>
      <c r="H563" s="93">
        <f t="shared" si="253"/>
        <v>100</v>
      </c>
      <c r="I563" s="93">
        <f t="shared" si="253"/>
        <v>0</v>
      </c>
      <c r="J563" s="17">
        <f t="shared" si="249"/>
        <v>100</v>
      </c>
      <c r="K563" s="93">
        <f t="shared" si="253"/>
        <v>0</v>
      </c>
      <c r="L563" s="17">
        <f t="shared" si="243"/>
        <v>100</v>
      </c>
      <c r="M563" s="93">
        <f t="shared" si="253"/>
        <v>0</v>
      </c>
      <c r="N563" s="17">
        <f t="shared" si="244"/>
        <v>100</v>
      </c>
      <c r="O563" s="93">
        <f t="shared" si="253"/>
        <v>0</v>
      </c>
      <c r="P563" s="17">
        <f t="shared" si="245"/>
        <v>100</v>
      </c>
    </row>
    <row r="564" spans="1:16" ht="45" x14ac:dyDescent="0.3">
      <c r="A564" s="133" t="s">
        <v>595</v>
      </c>
      <c r="B564" s="16" t="s">
        <v>301</v>
      </c>
      <c r="C564" s="16" t="s">
        <v>96</v>
      </c>
      <c r="D564" s="6" t="s">
        <v>322</v>
      </c>
      <c r="E564" s="16" t="s">
        <v>64</v>
      </c>
      <c r="F564" s="93">
        <f t="shared" si="253"/>
        <v>100</v>
      </c>
      <c r="G564" s="93">
        <f t="shared" si="253"/>
        <v>0</v>
      </c>
      <c r="H564" s="93">
        <f t="shared" si="253"/>
        <v>100</v>
      </c>
      <c r="I564" s="93">
        <f t="shared" si="253"/>
        <v>0</v>
      </c>
      <c r="J564" s="17">
        <f t="shared" si="249"/>
        <v>100</v>
      </c>
      <c r="K564" s="93">
        <f t="shared" si="253"/>
        <v>0</v>
      </c>
      <c r="L564" s="17">
        <f t="shared" si="243"/>
        <v>100</v>
      </c>
      <c r="M564" s="93">
        <f t="shared" si="253"/>
        <v>0</v>
      </c>
      <c r="N564" s="17">
        <f t="shared" si="244"/>
        <v>100</v>
      </c>
      <c r="O564" s="93">
        <f t="shared" si="253"/>
        <v>0</v>
      </c>
      <c r="P564" s="17">
        <f t="shared" si="245"/>
        <v>100</v>
      </c>
    </row>
    <row r="565" spans="1:16" ht="35.25" customHeight="1" x14ac:dyDescent="0.3">
      <c r="A565" s="133" t="s">
        <v>166</v>
      </c>
      <c r="B565" s="16" t="s">
        <v>301</v>
      </c>
      <c r="C565" s="16" t="s">
        <v>96</v>
      </c>
      <c r="D565" s="6" t="s">
        <v>322</v>
      </c>
      <c r="E565" s="16">
        <v>600</v>
      </c>
      <c r="F565" s="93">
        <f t="shared" si="253"/>
        <v>100</v>
      </c>
      <c r="G565" s="93">
        <f t="shared" si="253"/>
        <v>0</v>
      </c>
      <c r="H565" s="93">
        <f t="shared" si="253"/>
        <v>100</v>
      </c>
      <c r="I565" s="93">
        <f t="shared" si="253"/>
        <v>0</v>
      </c>
      <c r="J565" s="17">
        <f t="shared" si="249"/>
        <v>100</v>
      </c>
      <c r="K565" s="93">
        <f t="shared" si="253"/>
        <v>0</v>
      </c>
      <c r="L565" s="17">
        <f t="shared" si="243"/>
        <v>100</v>
      </c>
      <c r="M565" s="93">
        <f t="shared" si="253"/>
        <v>0</v>
      </c>
      <c r="N565" s="17">
        <f t="shared" si="244"/>
        <v>100</v>
      </c>
      <c r="O565" s="93">
        <f t="shared" si="253"/>
        <v>0</v>
      </c>
      <c r="P565" s="17">
        <f t="shared" si="245"/>
        <v>100</v>
      </c>
    </row>
    <row r="566" spans="1:16" ht="46.5" customHeight="1" x14ac:dyDescent="0.3">
      <c r="A566" s="133" t="s">
        <v>323</v>
      </c>
      <c r="B566" s="16" t="s">
        <v>301</v>
      </c>
      <c r="C566" s="16" t="s">
        <v>96</v>
      </c>
      <c r="D566" s="6" t="s">
        <v>322</v>
      </c>
      <c r="E566" s="16">
        <v>630</v>
      </c>
      <c r="F566" s="93">
        <v>100</v>
      </c>
      <c r="G566" s="5"/>
      <c r="H566" s="17">
        <f t="shared" si="225"/>
        <v>100</v>
      </c>
      <c r="I566" s="93"/>
      <c r="J566" s="17">
        <f t="shared" si="249"/>
        <v>100</v>
      </c>
      <c r="K566" s="93"/>
      <c r="L566" s="17">
        <f t="shared" si="243"/>
        <v>100</v>
      </c>
      <c r="M566" s="93"/>
      <c r="N566" s="17">
        <f t="shared" si="244"/>
        <v>100</v>
      </c>
      <c r="O566" s="93"/>
      <c r="P566" s="17">
        <f t="shared" si="245"/>
        <v>100</v>
      </c>
    </row>
    <row r="567" spans="1:16" ht="16.149999999999999" customHeight="1" x14ac:dyDescent="0.3">
      <c r="A567" s="133" t="s">
        <v>324</v>
      </c>
      <c r="B567" s="16" t="s">
        <v>301</v>
      </c>
      <c r="C567" s="16" t="s">
        <v>90</v>
      </c>
      <c r="D567" s="6" t="s">
        <v>63</v>
      </c>
      <c r="E567" s="16" t="s">
        <v>64</v>
      </c>
      <c r="F567" s="93">
        <f t="shared" ref="F567:O572" si="254">F568</f>
        <v>2900</v>
      </c>
      <c r="G567" s="93">
        <f t="shared" si="254"/>
        <v>0</v>
      </c>
      <c r="H567" s="93">
        <f t="shared" si="254"/>
        <v>2900</v>
      </c>
      <c r="I567" s="93">
        <f t="shared" si="254"/>
        <v>0</v>
      </c>
      <c r="J567" s="17">
        <f t="shared" si="249"/>
        <v>2900</v>
      </c>
      <c r="K567" s="93">
        <f t="shared" si="254"/>
        <v>0</v>
      </c>
      <c r="L567" s="17">
        <f t="shared" si="243"/>
        <v>2900</v>
      </c>
      <c r="M567" s="93">
        <f t="shared" si="254"/>
        <v>0</v>
      </c>
      <c r="N567" s="17">
        <f t="shared" si="244"/>
        <v>2900</v>
      </c>
      <c r="O567" s="93">
        <f t="shared" si="254"/>
        <v>0</v>
      </c>
      <c r="P567" s="17">
        <f t="shared" si="245"/>
        <v>2900</v>
      </c>
    </row>
    <row r="568" spans="1:16" ht="44.25" customHeight="1" x14ac:dyDescent="0.3">
      <c r="A568" s="133" t="s">
        <v>683</v>
      </c>
      <c r="B568" s="16" t="s">
        <v>301</v>
      </c>
      <c r="C568" s="16" t="s">
        <v>90</v>
      </c>
      <c r="D568" s="6" t="s">
        <v>212</v>
      </c>
      <c r="E568" s="16" t="s">
        <v>64</v>
      </c>
      <c r="F568" s="93">
        <f t="shared" si="254"/>
        <v>2900</v>
      </c>
      <c r="G568" s="93">
        <f t="shared" si="254"/>
        <v>0</v>
      </c>
      <c r="H568" s="93">
        <f t="shared" si="254"/>
        <v>2900</v>
      </c>
      <c r="I568" s="93">
        <f t="shared" si="254"/>
        <v>0</v>
      </c>
      <c r="J568" s="17">
        <f t="shared" si="249"/>
        <v>2900</v>
      </c>
      <c r="K568" s="93">
        <f t="shared" si="254"/>
        <v>0</v>
      </c>
      <c r="L568" s="17">
        <f t="shared" si="243"/>
        <v>2900</v>
      </c>
      <c r="M568" s="93">
        <f t="shared" si="254"/>
        <v>0</v>
      </c>
      <c r="N568" s="17">
        <f t="shared" si="244"/>
        <v>2900</v>
      </c>
      <c r="O568" s="93">
        <f t="shared" si="254"/>
        <v>0</v>
      </c>
      <c r="P568" s="17">
        <f t="shared" si="245"/>
        <v>2900</v>
      </c>
    </row>
    <row r="569" spans="1:16" ht="30" x14ac:dyDescent="0.3">
      <c r="A569" s="133" t="s">
        <v>325</v>
      </c>
      <c r="B569" s="16" t="s">
        <v>301</v>
      </c>
      <c r="C569" s="16" t="s">
        <v>90</v>
      </c>
      <c r="D569" s="6" t="s">
        <v>787</v>
      </c>
      <c r="E569" s="16" t="s">
        <v>64</v>
      </c>
      <c r="F569" s="93">
        <f t="shared" si="254"/>
        <v>2900</v>
      </c>
      <c r="G569" s="93">
        <f t="shared" si="254"/>
        <v>0</v>
      </c>
      <c r="H569" s="93">
        <f t="shared" si="254"/>
        <v>2900</v>
      </c>
      <c r="I569" s="93">
        <f t="shared" si="254"/>
        <v>0</v>
      </c>
      <c r="J569" s="17">
        <f t="shared" si="249"/>
        <v>2900</v>
      </c>
      <c r="K569" s="93">
        <f t="shared" si="254"/>
        <v>0</v>
      </c>
      <c r="L569" s="17">
        <f t="shared" si="243"/>
        <v>2900</v>
      </c>
      <c r="M569" s="93">
        <f t="shared" si="254"/>
        <v>0</v>
      </c>
      <c r="N569" s="17">
        <f t="shared" si="244"/>
        <v>2900</v>
      </c>
      <c r="O569" s="93">
        <f t="shared" si="254"/>
        <v>0</v>
      </c>
      <c r="P569" s="17">
        <f t="shared" si="245"/>
        <v>2900</v>
      </c>
    </row>
    <row r="570" spans="1:16" ht="85.9" customHeight="1" x14ac:dyDescent="0.3">
      <c r="A570" s="133" t="s">
        <v>327</v>
      </c>
      <c r="B570" s="16" t="s">
        <v>301</v>
      </c>
      <c r="C570" s="16" t="s">
        <v>90</v>
      </c>
      <c r="D570" s="6" t="s">
        <v>786</v>
      </c>
      <c r="E570" s="16" t="s">
        <v>64</v>
      </c>
      <c r="F570" s="93">
        <f t="shared" si="254"/>
        <v>2900</v>
      </c>
      <c r="G570" s="93">
        <f t="shared" si="254"/>
        <v>0</v>
      </c>
      <c r="H570" s="93">
        <f t="shared" si="254"/>
        <v>2900</v>
      </c>
      <c r="I570" s="93">
        <f t="shared" si="254"/>
        <v>0</v>
      </c>
      <c r="J570" s="17">
        <f t="shared" si="249"/>
        <v>2900</v>
      </c>
      <c r="K570" s="93">
        <f t="shared" si="254"/>
        <v>0</v>
      </c>
      <c r="L570" s="17">
        <f t="shared" si="243"/>
        <v>2900</v>
      </c>
      <c r="M570" s="93">
        <f t="shared" si="254"/>
        <v>0</v>
      </c>
      <c r="N570" s="17">
        <f t="shared" si="244"/>
        <v>2900</v>
      </c>
      <c r="O570" s="93">
        <f t="shared" si="254"/>
        <v>0</v>
      </c>
      <c r="P570" s="17">
        <f t="shared" si="245"/>
        <v>2900</v>
      </c>
    </row>
    <row r="571" spans="1:16" ht="45" x14ac:dyDescent="0.3">
      <c r="A571" s="133" t="s">
        <v>329</v>
      </c>
      <c r="B571" s="16" t="s">
        <v>301</v>
      </c>
      <c r="C571" s="16" t="s">
        <v>90</v>
      </c>
      <c r="D571" s="6" t="s">
        <v>803</v>
      </c>
      <c r="E571" s="16" t="s">
        <v>64</v>
      </c>
      <c r="F571" s="93">
        <f t="shared" si="254"/>
        <v>2900</v>
      </c>
      <c r="G571" s="93">
        <f t="shared" si="254"/>
        <v>0</v>
      </c>
      <c r="H571" s="93">
        <f t="shared" si="254"/>
        <v>2900</v>
      </c>
      <c r="I571" s="93">
        <f t="shared" si="254"/>
        <v>0</v>
      </c>
      <c r="J571" s="17">
        <f t="shared" si="249"/>
        <v>2900</v>
      </c>
      <c r="K571" s="93">
        <f t="shared" si="254"/>
        <v>0</v>
      </c>
      <c r="L571" s="17">
        <f t="shared" si="243"/>
        <v>2900</v>
      </c>
      <c r="M571" s="93">
        <f t="shared" si="254"/>
        <v>0</v>
      </c>
      <c r="N571" s="17">
        <f t="shared" si="244"/>
        <v>2900</v>
      </c>
      <c r="O571" s="93">
        <f t="shared" si="254"/>
        <v>0</v>
      </c>
      <c r="P571" s="17">
        <f t="shared" si="245"/>
        <v>2900</v>
      </c>
    </row>
    <row r="572" spans="1:16" ht="17.25" customHeight="1" x14ac:dyDescent="0.3">
      <c r="A572" s="133" t="s">
        <v>308</v>
      </c>
      <c r="B572" s="16" t="s">
        <v>301</v>
      </c>
      <c r="C572" s="16" t="s">
        <v>90</v>
      </c>
      <c r="D572" s="6" t="s">
        <v>803</v>
      </c>
      <c r="E572" s="16">
        <v>300</v>
      </c>
      <c r="F572" s="93">
        <f t="shared" si="254"/>
        <v>2900</v>
      </c>
      <c r="G572" s="93">
        <f t="shared" si="254"/>
        <v>0</v>
      </c>
      <c r="H572" s="93">
        <f t="shared" si="254"/>
        <v>2900</v>
      </c>
      <c r="I572" s="93">
        <f t="shared" si="254"/>
        <v>0</v>
      </c>
      <c r="J572" s="17">
        <f t="shared" si="249"/>
        <v>2900</v>
      </c>
      <c r="K572" s="93">
        <f t="shared" si="254"/>
        <v>0</v>
      </c>
      <c r="L572" s="17">
        <f t="shared" si="243"/>
        <v>2900</v>
      </c>
      <c r="M572" s="93">
        <f t="shared" si="254"/>
        <v>0</v>
      </c>
      <c r="N572" s="17">
        <f t="shared" si="244"/>
        <v>2900</v>
      </c>
      <c r="O572" s="93">
        <f t="shared" si="254"/>
        <v>0</v>
      </c>
      <c r="P572" s="17">
        <f t="shared" si="245"/>
        <v>2900</v>
      </c>
    </row>
    <row r="573" spans="1:16" ht="30" x14ac:dyDescent="0.3">
      <c r="A573" s="133" t="s">
        <v>313</v>
      </c>
      <c r="B573" s="16" t="s">
        <v>301</v>
      </c>
      <c r="C573" s="16" t="s">
        <v>90</v>
      </c>
      <c r="D573" s="6" t="s">
        <v>803</v>
      </c>
      <c r="E573" s="16" t="s">
        <v>575</v>
      </c>
      <c r="F573" s="93">
        <v>2900</v>
      </c>
      <c r="G573" s="5"/>
      <c r="H573" s="17">
        <f t="shared" ref="H573:H628" si="255">F573+G573</f>
        <v>2900</v>
      </c>
      <c r="I573" s="93"/>
      <c r="J573" s="17">
        <f t="shared" si="249"/>
        <v>2900</v>
      </c>
      <c r="K573" s="93"/>
      <c r="L573" s="17">
        <f t="shared" si="243"/>
        <v>2900</v>
      </c>
      <c r="M573" s="93"/>
      <c r="N573" s="17">
        <f t="shared" si="244"/>
        <v>2900</v>
      </c>
      <c r="O573" s="93"/>
      <c r="P573" s="17">
        <f t="shared" si="245"/>
        <v>2900</v>
      </c>
    </row>
    <row r="574" spans="1:16" ht="17.25" customHeight="1" x14ac:dyDescent="0.3">
      <c r="A574" s="92" t="s">
        <v>330</v>
      </c>
      <c r="B574" s="26" t="s">
        <v>331</v>
      </c>
      <c r="C574" s="26" t="s">
        <v>62</v>
      </c>
      <c r="D574" s="27" t="s">
        <v>63</v>
      </c>
      <c r="E574" s="26" t="s">
        <v>64</v>
      </c>
      <c r="F574" s="73">
        <f>F575+F589</f>
        <v>11216.5</v>
      </c>
      <c r="G574" s="73">
        <f t="shared" ref="G574:H574" si="256">G575+G589</f>
        <v>329.7</v>
      </c>
      <c r="H574" s="73">
        <f t="shared" si="256"/>
        <v>11546.2</v>
      </c>
      <c r="I574" s="73">
        <f>I575+I589</f>
        <v>500</v>
      </c>
      <c r="J574" s="21">
        <f t="shared" si="249"/>
        <v>12046.2</v>
      </c>
      <c r="K574" s="73">
        <f>K575+K589</f>
        <v>0</v>
      </c>
      <c r="L574" s="21">
        <f t="shared" si="243"/>
        <v>12046.2</v>
      </c>
      <c r="M574" s="73">
        <f>M575+M589</f>
        <v>0</v>
      </c>
      <c r="N574" s="21">
        <f t="shared" si="244"/>
        <v>12046.2</v>
      </c>
      <c r="O574" s="73">
        <f>O575+O589</f>
        <v>154.9</v>
      </c>
      <c r="P574" s="21">
        <f>N574+O574</f>
        <v>12201.1</v>
      </c>
    </row>
    <row r="575" spans="1:16" x14ac:dyDescent="0.3">
      <c r="A575" s="133" t="s">
        <v>332</v>
      </c>
      <c r="B575" s="16" t="s">
        <v>331</v>
      </c>
      <c r="C575" s="16" t="s">
        <v>61</v>
      </c>
      <c r="D575" s="6" t="s">
        <v>63</v>
      </c>
      <c r="E575" s="16" t="s">
        <v>64</v>
      </c>
      <c r="F575" s="93">
        <f>F576</f>
        <v>739.90000000000009</v>
      </c>
      <c r="G575" s="93">
        <f t="shared" ref="G575:H575" si="257">G576</f>
        <v>329.7</v>
      </c>
      <c r="H575" s="93">
        <f t="shared" si="257"/>
        <v>1069.5999999999999</v>
      </c>
      <c r="I575" s="93">
        <f>I576</f>
        <v>0</v>
      </c>
      <c r="J575" s="17">
        <f t="shared" si="249"/>
        <v>1069.5999999999999</v>
      </c>
      <c r="K575" s="93">
        <f>K576</f>
        <v>0</v>
      </c>
      <c r="L575" s="17">
        <f t="shared" si="243"/>
        <v>1069.5999999999999</v>
      </c>
      <c r="M575" s="93">
        <f>M576</f>
        <v>0</v>
      </c>
      <c r="N575" s="17">
        <f t="shared" si="244"/>
        <v>1069.5999999999999</v>
      </c>
      <c r="O575" s="93">
        <f>O576</f>
        <v>84.9</v>
      </c>
      <c r="P575" s="17">
        <f t="shared" si="245"/>
        <v>1154.5</v>
      </c>
    </row>
    <row r="576" spans="1:16" ht="45" x14ac:dyDescent="0.3">
      <c r="A576" s="133" t="s">
        <v>684</v>
      </c>
      <c r="B576" s="16" t="s">
        <v>331</v>
      </c>
      <c r="C576" s="16" t="s">
        <v>61</v>
      </c>
      <c r="D576" s="6" t="s">
        <v>333</v>
      </c>
      <c r="E576" s="16" t="s">
        <v>64</v>
      </c>
      <c r="F576" s="93">
        <f>F577+F584</f>
        <v>739.90000000000009</v>
      </c>
      <c r="G576" s="93">
        <f t="shared" ref="G576:H576" si="258">G577+G584</f>
        <v>329.7</v>
      </c>
      <c r="H576" s="93">
        <f t="shared" si="258"/>
        <v>1069.5999999999999</v>
      </c>
      <c r="I576" s="93">
        <f>I577+I584</f>
        <v>0</v>
      </c>
      <c r="J576" s="17">
        <f t="shared" si="249"/>
        <v>1069.5999999999999</v>
      </c>
      <c r="K576" s="93">
        <f>K577+K584</f>
        <v>0</v>
      </c>
      <c r="L576" s="17">
        <f t="shared" si="243"/>
        <v>1069.5999999999999</v>
      </c>
      <c r="M576" s="93">
        <f>M577+M584</f>
        <v>0</v>
      </c>
      <c r="N576" s="17">
        <f t="shared" si="244"/>
        <v>1069.5999999999999</v>
      </c>
      <c r="O576" s="93">
        <f>O577+O584</f>
        <v>84.9</v>
      </c>
      <c r="P576" s="17">
        <f t="shared" si="245"/>
        <v>1154.5</v>
      </c>
    </row>
    <row r="577" spans="1:16" ht="30" x14ac:dyDescent="0.3">
      <c r="A577" s="133" t="s">
        <v>334</v>
      </c>
      <c r="B577" s="16" t="s">
        <v>331</v>
      </c>
      <c r="C577" s="16" t="s">
        <v>61</v>
      </c>
      <c r="D577" s="6" t="s">
        <v>335</v>
      </c>
      <c r="E577" s="16" t="s">
        <v>64</v>
      </c>
      <c r="F577" s="93">
        <f>F578</f>
        <v>229.60000000000002</v>
      </c>
      <c r="G577" s="93">
        <f t="shared" ref="G577:H578" si="259">G578</f>
        <v>0</v>
      </c>
      <c r="H577" s="93">
        <f t="shared" si="259"/>
        <v>229.60000000000002</v>
      </c>
      <c r="I577" s="93">
        <f>I578</f>
        <v>0</v>
      </c>
      <c r="J577" s="17">
        <f t="shared" si="249"/>
        <v>229.60000000000002</v>
      </c>
      <c r="K577" s="93">
        <f>K578</f>
        <v>0</v>
      </c>
      <c r="L577" s="17">
        <f t="shared" si="243"/>
        <v>229.60000000000002</v>
      </c>
      <c r="M577" s="93">
        <f>M578</f>
        <v>0</v>
      </c>
      <c r="N577" s="17">
        <f t="shared" si="244"/>
        <v>229.60000000000002</v>
      </c>
      <c r="O577" s="93">
        <f>O578</f>
        <v>0</v>
      </c>
      <c r="P577" s="17">
        <f t="shared" si="245"/>
        <v>229.60000000000002</v>
      </c>
    </row>
    <row r="578" spans="1:16" ht="30" x14ac:dyDescent="0.3">
      <c r="A578" s="133" t="s">
        <v>336</v>
      </c>
      <c r="B578" s="16" t="s">
        <v>331</v>
      </c>
      <c r="C578" s="16" t="s">
        <v>61</v>
      </c>
      <c r="D578" s="6" t="s">
        <v>337</v>
      </c>
      <c r="E578" s="16" t="s">
        <v>64</v>
      </c>
      <c r="F578" s="93">
        <f>F579</f>
        <v>229.60000000000002</v>
      </c>
      <c r="G578" s="93">
        <f t="shared" si="259"/>
        <v>0</v>
      </c>
      <c r="H578" s="93">
        <f t="shared" si="259"/>
        <v>229.60000000000002</v>
      </c>
      <c r="I578" s="93">
        <f>I579</f>
        <v>0</v>
      </c>
      <c r="J578" s="17">
        <f t="shared" si="249"/>
        <v>229.60000000000002</v>
      </c>
      <c r="K578" s="93">
        <f>K579</f>
        <v>0</v>
      </c>
      <c r="L578" s="17">
        <f t="shared" si="243"/>
        <v>229.60000000000002</v>
      </c>
      <c r="M578" s="93">
        <f>M579</f>
        <v>0</v>
      </c>
      <c r="N578" s="17">
        <f t="shared" si="244"/>
        <v>229.60000000000002</v>
      </c>
      <c r="O578" s="93">
        <f>O579</f>
        <v>0</v>
      </c>
      <c r="P578" s="17">
        <f t="shared" si="245"/>
        <v>229.60000000000002</v>
      </c>
    </row>
    <row r="579" spans="1:16" ht="30" x14ac:dyDescent="0.3">
      <c r="A579" s="133" t="s">
        <v>338</v>
      </c>
      <c r="B579" s="16" t="s">
        <v>331</v>
      </c>
      <c r="C579" s="16" t="s">
        <v>61</v>
      </c>
      <c r="D579" s="6" t="s">
        <v>339</v>
      </c>
      <c r="E579" s="16" t="s">
        <v>64</v>
      </c>
      <c r="F579" s="93">
        <f>F580+F582</f>
        <v>229.60000000000002</v>
      </c>
      <c r="G579" s="93">
        <f t="shared" ref="G579:H579" si="260">G580+G582</f>
        <v>0</v>
      </c>
      <c r="H579" s="93">
        <f t="shared" si="260"/>
        <v>229.60000000000002</v>
      </c>
      <c r="I579" s="93">
        <f>I580+I582</f>
        <v>0</v>
      </c>
      <c r="J579" s="17">
        <f t="shared" si="249"/>
        <v>229.60000000000002</v>
      </c>
      <c r="K579" s="93">
        <f>K580+K582</f>
        <v>0</v>
      </c>
      <c r="L579" s="17">
        <f t="shared" si="243"/>
        <v>229.60000000000002</v>
      </c>
      <c r="M579" s="93">
        <f>M580+M582</f>
        <v>0</v>
      </c>
      <c r="N579" s="17">
        <f t="shared" si="244"/>
        <v>229.60000000000002</v>
      </c>
      <c r="O579" s="93">
        <f>O580+O582</f>
        <v>0</v>
      </c>
      <c r="P579" s="17">
        <f t="shared" si="245"/>
        <v>229.60000000000002</v>
      </c>
    </row>
    <row r="580" spans="1:16" ht="75" x14ac:dyDescent="0.3">
      <c r="A580" s="133" t="s">
        <v>156</v>
      </c>
      <c r="B580" s="16" t="s">
        <v>331</v>
      </c>
      <c r="C580" s="16" t="s">
        <v>61</v>
      </c>
      <c r="D580" s="6" t="s">
        <v>339</v>
      </c>
      <c r="E580" s="16">
        <v>100</v>
      </c>
      <c r="F580" s="93">
        <f>F581</f>
        <v>102.9</v>
      </c>
      <c r="G580" s="93">
        <f t="shared" ref="G580:H580" si="261">G581</f>
        <v>0</v>
      </c>
      <c r="H580" s="93">
        <f t="shared" si="261"/>
        <v>102.9</v>
      </c>
      <c r="I580" s="93">
        <f>I581</f>
        <v>0</v>
      </c>
      <c r="J580" s="17">
        <f t="shared" si="249"/>
        <v>102.9</v>
      </c>
      <c r="K580" s="93">
        <f>K581</f>
        <v>0</v>
      </c>
      <c r="L580" s="17">
        <f t="shared" si="243"/>
        <v>102.9</v>
      </c>
      <c r="M580" s="93">
        <f>M581</f>
        <v>0</v>
      </c>
      <c r="N580" s="17">
        <f t="shared" si="244"/>
        <v>102.9</v>
      </c>
      <c r="O580" s="93">
        <f>O581</f>
        <v>0</v>
      </c>
      <c r="P580" s="17">
        <f t="shared" si="245"/>
        <v>102.9</v>
      </c>
    </row>
    <row r="581" spans="1:16" ht="19.899999999999999" customHeight="1" x14ac:dyDescent="0.3">
      <c r="A581" s="133" t="s">
        <v>130</v>
      </c>
      <c r="B581" s="16" t="s">
        <v>331</v>
      </c>
      <c r="C581" s="16" t="s">
        <v>61</v>
      </c>
      <c r="D581" s="6" t="s">
        <v>339</v>
      </c>
      <c r="E581" s="16">
        <v>110</v>
      </c>
      <c r="F581" s="93">
        <v>102.9</v>
      </c>
      <c r="G581" s="5"/>
      <c r="H581" s="17">
        <f t="shared" si="255"/>
        <v>102.9</v>
      </c>
      <c r="I581" s="93"/>
      <c r="J581" s="17">
        <f t="shared" si="249"/>
        <v>102.9</v>
      </c>
      <c r="K581" s="93"/>
      <c r="L581" s="17">
        <f t="shared" si="243"/>
        <v>102.9</v>
      </c>
      <c r="M581" s="93"/>
      <c r="N581" s="17">
        <f t="shared" si="244"/>
        <v>102.9</v>
      </c>
      <c r="O581" s="93"/>
      <c r="P581" s="17">
        <f t="shared" si="245"/>
        <v>102.9</v>
      </c>
    </row>
    <row r="582" spans="1:16" ht="30" x14ac:dyDescent="0.3">
      <c r="A582" s="133" t="s">
        <v>85</v>
      </c>
      <c r="B582" s="16" t="s">
        <v>331</v>
      </c>
      <c r="C582" s="16" t="s">
        <v>61</v>
      </c>
      <c r="D582" s="6" t="s">
        <v>339</v>
      </c>
      <c r="E582" s="16">
        <v>200</v>
      </c>
      <c r="F582" s="93">
        <f>F583</f>
        <v>126.7</v>
      </c>
      <c r="G582" s="93">
        <f t="shared" ref="G582:H582" si="262">G583</f>
        <v>0</v>
      </c>
      <c r="H582" s="93">
        <f t="shared" si="262"/>
        <v>126.7</v>
      </c>
      <c r="I582" s="93">
        <f>I583</f>
        <v>0</v>
      </c>
      <c r="J582" s="17">
        <f t="shared" si="249"/>
        <v>126.7</v>
      </c>
      <c r="K582" s="93">
        <f>K583</f>
        <v>0</v>
      </c>
      <c r="L582" s="17">
        <f t="shared" si="243"/>
        <v>126.7</v>
      </c>
      <c r="M582" s="93">
        <f>M583</f>
        <v>0</v>
      </c>
      <c r="N582" s="17">
        <f t="shared" si="244"/>
        <v>126.7</v>
      </c>
      <c r="O582" s="93">
        <f>O583</f>
        <v>0</v>
      </c>
      <c r="P582" s="17">
        <f t="shared" si="245"/>
        <v>126.7</v>
      </c>
    </row>
    <row r="583" spans="1:16" ht="30" x14ac:dyDescent="0.3">
      <c r="A583" s="133" t="s">
        <v>86</v>
      </c>
      <c r="B583" s="16" t="s">
        <v>331</v>
      </c>
      <c r="C583" s="16" t="s">
        <v>61</v>
      </c>
      <c r="D583" s="6" t="s">
        <v>339</v>
      </c>
      <c r="E583" s="16">
        <v>240</v>
      </c>
      <c r="F583" s="93">
        <v>126.7</v>
      </c>
      <c r="G583" s="5"/>
      <c r="H583" s="17">
        <f t="shared" si="255"/>
        <v>126.7</v>
      </c>
      <c r="I583" s="93"/>
      <c r="J583" s="17">
        <f t="shared" si="249"/>
        <v>126.7</v>
      </c>
      <c r="K583" s="93"/>
      <c r="L583" s="17">
        <f t="shared" si="243"/>
        <v>126.7</v>
      </c>
      <c r="M583" s="93"/>
      <c r="N583" s="17">
        <f t="shared" si="244"/>
        <v>126.7</v>
      </c>
      <c r="O583" s="93"/>
      <c r="P583" s="17">
        <f t="shared" si="245"/>
        <v>126.7</v>
      </c>
    </row>
    <row r="584" spans="1:16" ht="30" customHeight="1" x14ac:dyDescent="0.3">
      <c r="A584" s="133" t="s">
        <v>340</v>
      </c>
      <c r="B584" s="16" t="s">
        <v>331</v>
      </c>
      <c r="C584" s="16" t="s">
        <v>61</v>
      </c>
      <c r="D584" s="6" t="s">
        <v>341</v>
      </c>
      <c r="E584" s="16" t="s">
        <v>64</v>
      </c>
      <c r="F584" s="93">
        <f t="shared" ref="F584:O587" si="263">F585</f>
        <v>510.3</v>
      </c>
      <c r="G584" s="93">
        <f t="shared" si="263"/>
        <v>329.7</v>
      </c>
      <c r="H584" s="93">
        <f t="shared" si="263"/>
        <v>840</v>
      </c>
      <c r="I584" s="93">
        <f t="shared" si="263"/>
        <v>0</v>
      </c>
      <c r="J584" s="17">
        <f t="shared" si="249"/>
        <v>840</v>
      </c>
      <c r="K584" s="93">
        <f t="shared" si="263"/>
        <v>0</v>
      </c>
      <c r="L584" s="17">
        <f t="shared" si="243"/>
        <v>840</v>
      </c>
      <c r="M584" s="93">
        <f t="shared" si="263"/>
        <v>0</v>
      </c>
      <c r="N584" s="17">
        <f t="shared" si="244"/>
        <v>840</v>
      </c>
      <c r="O584" s="93">
        <f t="shared" si="263"/>
        <v>84.9</v>
      </c>
      <c r="P584" s="17">
        <f t="shared" si="245"/>
        <v>924.9</v>
      </c>
    </row>
    <row r="585" spans="1:16" ht="30" x14ac:dyDescent="0.3">
      <c r="A585" s="133" t="s">
        <v>342</v>
      </c>
      <c r="B585" s="16" t="s">
        <v>331</v>
      </c>
      <c r="C585" s="16" t="s">
        <v>61</v>
      </c>
      <c r="D585" s="6" t="s">
        <v>343</v>
      </c>
      <c r="E585" s="16" t="s">
        <v>64</v>
      </c>
      <c r="F585" s="93">
        <f t="shared" si="263"/>
        <v>510.3</v>
      </c>
      <c r="G585" s="93">
        <f t="shared" si="263"/>
        <v>329.7</v>
      </c>
      <c r="H585" s="93">
        <f t="shared" si="263"/>
        <v>840</v>
      </c>
      <c r="I585" s="93">
        <f t="shared" si="263"/>
        <v>0</v>
      </c>
      <c r="J585" s="17">
        <f t="shared" si="249"/>
        <v>840</v>
      </c>
      <c r="K585" s="93">
        <f t="shared" si="263"/>
        <v>0</v>
      </c>
      <c r="L585" s="17">
        <f t="shared" si="243"/>
        <v>840</v>
      </c>
      <c r="M585" s="93">
        <f t="shared" si="263"/>
        <v>0</v>
      </c>
      <c r="N585" s="17">
        <f t="shared" si="244"/>
        <v>840</v>
      </c>
      <c r="O585" s="93">
        <f t="shared" si="263"/>
        <v>84.9</v>
      </c>
      <c r="P585" s="17">
        <f t="shared" si="245"/>
        <v>924.9</v>
      </c>
    </row>
    <row r="586" spans="1:16" ht="30" x14ac:dyDescent="0.3">
      <c r="A586" s="133" t="s">
        <v>344</v>
      </c>
      <c r="B586" s="16" t="s">
        <v>331</v>
      </c>
      <c r="C586" s="16" t="s">
        <v>61</v>
      </c>
      <c r="D586" s="6" t="s">
        <v>345</v>
      </c>
      <c r="E586" s="16" t="s">
        <v>64</v>
      </c>
      <c r="F586" s="93">
        <f t="shared" si="263"/>
        <v>510.3</v>
      </c>
      <c r="G586" s="93">
        <f t="shared" si="263"/>
        <v>329.7</v>
      </c>
      <c r="H586" s="93">
        <f t="shared" si="263"/>
        <v>840</v>
      </c>
      <c r="I586" s="93">
        <f t="shared" si="263"/>
        <v>0</v>
      </c>
      <c r="J586" s="17">
        <f t="shared" si="249"/>
        <v>840</v>
      </c>
      <c r="K586" s="93">
        <f t="shared" si="263"/>
        <v>0</v>
      </c>
      <c r="L586" s="17">
        <f t="shared" si="243"/>
        <v>840</v>
      </c>
      <c r="M586" s="93">
        <f t="shared" si="263"/>
        <v>0</v>
      </c>
      <c r="N586" s="17">
        <f t="shared" si="244"/>
        <v>840</v>
      </c>
      <c r="O586" s="93">
        <f t="shared" si="263"/>
        <v>84.9</v>
      </c>
      <c r="P586" s="17">
        <f t="shared" si="245"/>
        <v>924.9</v>
      </c>
    </row>
    <row r="587" spans="1:16" ht="30" x14ac:dyDescent="0.3">
      <c r="A587" s="133" t="s">
        <v>85</v>
      </c>
      <c r="B587" s="16" t="s">
        <v>331</v>
      </c>
      <c r="C587" s="16" t="s">
        <v>61</v>
      </c>
      <c r="D587" s="6" t="s">
        <v>345</v>
      </c>
      <c r="E587" s="16">
        <v>200</v>
      </c>
      <c r="F587" s="93">
        <f t="shared" si="263"/>
        <v>510.3</v>
      </c>
      <c r="G587" s="93">
        <f t="shared" si="263"/>
        <v>329.7</v>
      </c>
      <c r="H587" s="93">
        <f t="shared" si="263"/>
        <v>840</v>
      </c>
      <c r="I587" s="93">
        <f t="shared" si="263"/>
        <v>0</v>
      </c>
      <c r="J587" s="17">
        <f t="shared" si="249"/>
        <v>840</v>
      </c>
      <c r="K587" s="93">
        <f t="shared" si="263"/>
        <v>0</v>
      </c>
      <c r="L587" s="17">
        <f t="shared" si="243"/>
        <v>840</v>
      </c>
      <c r="M587" s="93">
        <f t="shared" si="263"/>
        <v>0</v>
      </c>
      <c r="N587" s="17">
        <f t="shared" si="244"/>
        <v>840</v>
      </c>
      <c r="O587" s="93">
        <f t="shared" si="263"/>
        <v>84.9</v>
      </c>
      <c r="P587" s="17">
        <f t="shared" si="245"/>
        <v>924.9</v>
      </c>
    </row>
    <row r="588" spans="1:16" ht="30.75" customHeight="1" x14ac:dyDescent="0.3">
      <c r="A588" s="133" t="s">
        <v>86</v>
      </c>
      <c r="B588" s="16" t="s">
        <v>331</v>
      </c>
      <c r="C588" s="16" t="s">
        <v>61</v>
      </c>
      <c r="D588" s="6" t="s">
        <v>345</v>
      </c>
      <c r="E588" s="16">
        <v>240</v>
      </c>
      <c r="F588" s="93">
        <v>510.3</v>
      </c>
      <c r="G588" s="5">
        <v>329.7</v>
      </c>
      <c r="H588" s="17">
        <f t="shared" si="255"/>
        <v>840</v>
      </c>
      <c r="I588" s="93"/>
      <c r="J588" s="17">
        <f t="shared" si="249"/>
        <v>840</v>
      </c>
      <c r="K588" s="93"/>
      <c r="L588" s="17">
        <f t="shared" si="243"/>
        <v>840</v>
      </c>
      <c r="M588" s="93"/>
      <c r="N588" s="17">
        <f t="shared" si="244"/>
        <v>840</v>
      </c>
      <c r="O588" s="93">
        <v>84.9</v>
      </c>
      <c r="P588" s="17">
        <f t="shared" si="245"/>
        <v>924.9</v>
      </c>
    </row>
    <row r="589" spans="1:16" ht="16.5" customHeight="1" x14ac:dyDescent="0.3">
      <c r="A589" s="133" t="s">
        <v>346</v>
      </c>
      <c r="B589" s="16" t="s">
        <v>331</v>
      </c>
      <c r="C589" s="16" t="s">
        <v>66</v>
      </c>
      <c r="D589" s="6" t="s">
        <v>63</v>
      </c>
      <c r="E589" s="16" t="s">
        <v>64</v>
      </c>
      <c r="F589" s="93">
        <f t="shared" ref="F589:O594" si="264">F590</f>
        <v>10476.6</v>
      </c>
      <c r="G589" s="93">
        <f t="shared" si="264"/>
        <v>0</v>
      </c>
      <c r="H589" s="93">
        <f t="shared" si="264"/>
        <v>10476.6</v>
      </c>
      <c r="I589" s="93">
        <f t="shared" si="264"/>
        <v>500</v>
      </c>
      <c r="J589" s="17">
        <f t="shared" si="249"/>
        <v>10976.6</v>
      </c>
      <c r="K589" s="93">
        <f t="shared" si="264"/>
        <v>0</v>
      </c>
      <c r="L589" s="17">
        <f t="shared" si="243"/>
        <v>10976.6</v>
      </c>
      <c r="M589" s="93">
        <f t="shared" si="264"/>
        <v>0</v>
      </c>
      <c r="N589" s="17">
        <f t="shared" si="244"/>
        <v>10976.6</v>
      </c>
      <c r="O589" s="93">
        <f t="shared" si="264"/>
        <v>70</v>
      </c>
      <c r="P589" s="17">
        <f t="shared" si="245"/>
        <v>11046.6</v>
      </c>
    </row>
    <row r="590" spans="1:16" ht="45" x14ac:dyDescent="0.3">
      <c r="A590" s="133" t="s">
        <v>685</v>
      </c>
      <c r="B590" s="16" t="s">
        <v>331</v>
      </c>
      <c r="C590" s="16" t="s">
        <v>66</v>
      </c>
      <c r="D590" s="6" t="s">
        <v>333</v>
      </c>
      <c r="E590" s="16" t="s">
        <v>64</v>
      </c>
      <c r="F590" s="93">
        <f t="shared" si="264"/>
        <v>10476.6</v>
      </c>
      <c r="G590" s="93">
        <f t="shared" si="264"/>
        <v>0</v>
      </c>
      <c r="H590" s="93">
        <f t="shared" si="264"/>
        <v>10476.6</v>
      </c>
      <c r="I590" s="93">
        <f t="shared" si="264"/>
        <v>500</v>
      </c>
      <c r="J590" s="17">
        <f t="shared" si="249"/>
        <v>10976.6</v>
      </c>
      <c r="K590" s="93">
        <f t="shared" si="264"/>
        <v>0</v>
      </c>
      <c r="L590" s="17">
        <f t="shared" si="243"/>
        <v>10976.6</v>
      </c>
      <c r="M590" s="93">
        <f t="shared" si="264"/>
        <v>0</v>
      </c>
      <c r="N590" s="17">
        <f t="shared" si="244"/>
        <v>10976.6</v>
      </c>
      <c r="O590" s="93">
        <f t="shared" si="264"/>
        <v>70</v>
      </c>
      <c r="P590" s="17">
        <f t="shared" si="245"/>
        <v>11046.6</v>
      </c>
    </row>
    <row r="591" spans="1:16" ht="30" x14ac:dyDescent="0.3">
      <c r="A591" s="133" t="s">
        <v>334</v>
      </c>
      <c r="B591" s="16" t="s">
        <v>331</v>
      </c>
      <c r="C591" s="16" t="s">
        <v>66</v>
      </c>
      <c r="D591" s="6" t="s">
        <v>347</v>
      </c>
      <c r="E591" s="16" t="s">
        <v>64</v>
      </c>
      <c r="F591" s="93">
        <f t="shared" si="264"/>
        <v>10476.6</v>
      </c>
      <c r="G591" s="93">
        <f t="shared" si="264"/>
        <v>0</v>
      </c>
      <c r="H591" s="93">
        <f t="shared" si="264"/>
        <v>10476.6</v>
      </c>
      <c r="I591" s="93">
        <f t="shared" si="264"/>
        <v>500</v>
      </c>
      <c r="J591" s="17">
        <f t="shared" si="249"/>
        <v>10976.6</v>
      </c>
      <c r="K591" s="93">
        <f t="shared" si="264"/>
        <v>0</v>
      </c>
      <c r="L591" s="17">
        <f t="shared" si="243"/>
        <v>10976.6</v>
      </c>
      <c r="M591" s="93">
        <f t="shared" si="264"/>
        <v>0</v>
      </c>
      <c r="N591" s="17">
        <f t="shared" si="244"/>
        <v>10976.6</v>
      </c>
      <c r="O591" s="93">
        <f t="shared" si="264"/>
        <v>70</v>
      </c>
      <c r="P591" s="17">
        <f t="shared" si="245"/>
        <v>11046.6</v>
      </c>
    </row>
    <row r="592" spans="1:16" ht="30" customHeight="1" x14ac:dyDescent="0.3">
      <c r="A592" s="133" t="s">
        <v>348</v>
      </c>
      <c r="B592" s="16" t="s">
        <v>331</v>
      </c>
      <c r="C592" s="16" t="s">
        <v>66</v>
      </c>
      <c r="D592" s="6" t="s">
        <v>349</v>
      </c>
      <c r="E592" s="16" t="s">
        <v>64</v>
      </c>
      <c r="F592" s="93">
        <f t="shared" si="264"/>
        <v>10476.6</v>
      </c>
      <c r="G592" s="93">
        <f t="shared" si="264"/>
        <v>0</v>
      </c>
      <c r="H592" s="93">
        <f t="shared" si="264"/>
        <v>10476.6</v>
      </c>
      <c r="I592" s="93">
        <f t="shared" si="264"/>
        <v>500</v>
      </c>
      <c r="J592" s="17">
        <f t="shared" si="249"/>
        <v>10976.6</v>
      </c>
      <c r="K592" s="93">
        <f t="shared" si="264"/>
        <v>0</v>
      </c>
      <c r="L592" s="17">
        <f t="shared" si="243"/>
        <v>10976.6</v>
      </c>
      <c r="M592" s="93">
        <f t="shared" si="264"/>
        <v>0</v>
      </c>
      <c r="N592" s="17">
        <f t="shared" si="244"/>
        <v>10976.6</v>
      </c>
      <c r="O592" s="93">
        <f t="shared" si="264"/>
        <v>70</v>
      </c>
      <c r="P592" s="17">
        <f t="shared" si="245"/>
        <v>11046.6</v>
      </c>
    </row>
    <row r="593" spans="1:16" x14ac:dyDescent="0.3">
      <c r="A593" s="133" t="s">
        <v>350</v>
      </c>
      <c r="B593" s="16" t="s">
        <v>331</v>
      </c>
      <c r="C593" s="16" t="s">
        <v>66</v>
      </c>
      <c r="D593" s="6" t="s">
        <v>351</v>
      </c>
      <c r="E593" s="16" t="s">
        <v>64</v>
      </c>
      <c r="F593" s="93">
        <f t="shared" si="264"/>
        <v>10476.6</v>
      </c>
      <c r="G593" s="93">
        <f t="shared" si="264"/>
        <v>0</v>
      </c>
      <c r="H593" s="93">
        <f t="shared" si="264"/>
        <v>10476.6</v>
      </c>
      <c r="I593" s="93">
        <f t="shared" si="264"/>
        <v>500</v>
      </c>
      <c r="J593" s="17">
        <f t="shared" si="249"/>
        <v>10976.6</v>
      </c>
      <c r="K593" s="93">
        <f t="shared" si="264"/>
        <v>0</v>
      </c>
      <c r="L593" s="17">
        <f t="shared" si="243"/>
        <v>10976.6</v>
      </c>
      <c r="M593" s="93">
        <f t="shared" si="264"/>
        <v>0</v>
      </c>
      <c r="N593" s="17">
        <f t="shared" si="244"/>
        <v>10976.6</v>
      </c>
      <c r="O593" s="93">
        <f t="shared" si="264"/>
        <v>70</v>
      </c>
      <c r="P593" s="17">
        <f t="shared" si="245"/>
        <v>11046.6</v>
      </c>
    </row>
    <row r="594" spans="1:16" ht="25.9" customHeight="1" x14ac:dyDescent="0.3">
      <c r="A594" s="133" t="s">
        <v>166</v>
      </c>
      <c r="B594" s="16" t="s">
        <v>331</v>
      </c>
      <c r="C594" s="16" t="s">
        <v>66</v>
      </c>
      <c r="D594" s="6" t="s">
        <v>351</v>
      </c>
      <c r="E594" s="16">
        <v>600</v>
      </c>
      <c r="F594" s="93">
        <f t="shared" si="264"/>
        <v>10476.6</v>
      </c>
      <c r="G594" s="93">
        <f t="shared" si="264"/>
        <v>0</v>
      </c>
      <c r="H594" s="93">
        <f t="shared" si="264"/>
        <v>10476.6</v>
      </c>
      <c r="I594" s="93">
        <f t="shared" si="264"/>
        <v>500</v>
      </c>
      <c r="J594" s="17">
        <f t="shared" si="249"/>
        <v>10976.6</v>
      </c>
      <c r="K594" s="93">
        <f t="shared" si="264"/>
        <v>0</v>
      </c>
      <c r="L594" s="17">
        <f t="shared" si="243"/>
        <v>10976.6</v>
      </c>
      <c r="M594" s="93">
        <f t="shared" si="264"/>
        <v>0</v>
      </c>
      <c r="N594" s="17">
        <f t="shared" si="244"/>
        <v>10976.6</v>
      </c>
      <c r="O594" s="93">
        <f t="shared" si="264"/>
        <v>70</v>
      </c>
      <c r="P594" s="17">
        <f t="shared" si="245"/>
        <v>11046.6</v>
      </c>
    </row>
    <row r="595" spans="1:16" ht="16.5" customHeight="1" x14ac:dyDescent="0.3">
      <c r="A595" s="133" t="s">
        <v>352</v>
      </c>
      <c r="B595" s="16" t="s">
        <v>331</v>
      </c>
      <c r="C595" s="16" t="s">
        <v>66</v>
      </c>
      <c r="D595" s="6" t="s">
        <v>351</v>
      </c>
      <c r="E595" s="16">
        <v>620</v>
      </c>
      <c r="F595" s="93">
        <v>10476.6</v>
      </c>
      <c r="G595" s="5"/>
      <c r="H595" s="17">
        <f t="shared" si="255"/>
        <v>10476.6</v>
      </c>
      <c r="I595" s="93">
        <v>500</v>
      </c>
      <c r="J595" s="17">
        <f t="shared" si="249"/>
        <v>10976.6</v>
      </c>
      <c r="K595" s="93"/>
      <c r="L595" s="17">
        <f t="shared" si="243"/>
        <v>10976.6</v>
      </c>
      <c r="M595" s="93"/>
      <c r="N595" s="17">
        <f t="shared" si="244"/>
        <v>10976.6</v>
      </c>
      <c r="O595" s="93">
        <v>70</v>
      </c>
      <c r="P595" s="17">
        <f t="shared" si="245"/>
        <v>11046.6</v>
      </c>
    </row>
    <row r="596" spans="1:16" ht="32.25" customHeight="1" x14ac:dyDescent="0.3">
      <c r="A596" s="92" t="s">
        <v>353</v>
      </c>
      <c r="B596" s="26" t="s">
        <v>132</v>
      </c>
      <c r="C596" s="26" t="s">
        <v>62</v>
      </c>
      <c r="D596" s="27" t="s">
        <v>63</v>
      </c>
      <c r="E596" s="26" t="s">
        <v>64</v>
      </c>
      <c r="F596" s="73">
        <f t="shared" ref="F596:O601" si="265">F597</f>
        <v>175</v>
      </c>
      <c r="G596" s="73">
        <f t="shared" si="265"/>
        <v>0</v>
      </c>
      <c r="H596" s="73">
        <f t="shared" si="265"/>
        <v>175</v>
      </c>
      <c r="I596" s="73">
        <f t="shared" si="265"/>
        <v>0</v>
      </c>
      <c r="J596" s="21">
        <f t="shared" si="249"/>
        <v>175</v>
      </c>
      <c r="K596" s="73">
        <f t="shared" si="265"/>
        <v>0</v>
      </c>
      <c r="L596" s="21">
        <f t="shared" si="243"/>
        <v>175</v>
      </c>
      <c r="M596" s="73">
        <f t="shared" si="265"/>
        <v>0</v>
      </c>
      <c r="N596" s="21">
        <f t="shared" si="244"/>
        <v>175</v>
      </c>
      <c r="O596" s="73">
        <f t="shared" si="265"/>
        <v>0</v>
      </c>
      <c r="P596" s="21">
        <f t="shared" si="245"/>
        <v>175</v>
      </c>
    </row>
    <row r="597" spans="1:16" ht="30" x14ac:dyDescent="0.3">
      <c r="A597" s="133" t="s">
        <v>354</v>
      </c>
      <c r="B597" s="16" t="s">
        <v>132</v>
      </c>
      <c r="C597" s="16" t="s">
        <v>61</v>
      </c>
      <c r="D597" s="6" t="s">
        <v>63</v>
      </c>
      <c r="E597" s="16" t="s">
        <v>64</v>
      </c>
      <c r="F597" s="93">
        <f t="shared" si="265"/>
        <v>175</v>
      </c>
      <c r="G597" s="93">
        <f t="shared" si="265"/>
        <v>0</v>
      </c>
      <c r="H597" s="93">
        <f t="shared" si="265"/>
        <v>175</v>
      </c>
      <c r="I597" s="93">
        <f t="shared" si="265"/>
        <v>0</v>
      </c>
      <c r="J597" s="17">
        <f t="shared" si="249"/>
        <v>175</v>
      </c>
      <c r="K597" s="93">
        <f t="shared" si="265"/>
        <v>0</v>
      </c>
      <c r="L597" s="17">
        <f t="shared" si="243"/>
        <v>175</v>
      </c>
      <c r="M597" s="93">
        <f t="shared" si="265"/>
        <v>0</v>
      </c>
      <c r="N597" s="17">
        <f t="shared" si="244"/>
        <v>175</v>
      </c>
      <c r="O597" s="93">
        <f t="shared" si="265"/>
        <v>0</v>
      </c>
      <c r="P597" s="17">
        <f t="shared" si="245"/>
        <v>175</v>
      </c>
    </row>
    <row r="598" spans="1:16" ht="30" x14ac:dyDescent="0.3">
      <c r="A598" s="133" t="s">
        <v>355</v>
      </c>
      <c r="B598" s="16" t="s">
        <v>132</v>
      </c>
      <c r="C598" s="16" t="s">
        <v>61</v>
      </c>
      <c r="D598" s="6" t="s">
        <v>110</v>
      </c>
      <c r="E598" s="16" t="s">
        <v>64</v>
      </c>
      <c r="F598" s="93">
        <f t="shared" si="265"/>
        <v>175</v>
      </c>
      <c r="G598" s="93">
        <f t="shared" si="265"/>
        <v>0</v>
      </c>
      <c r="H598" s="93">
        <f t="shared" si="265"/>
        <v>175</v>
      </c>
      <c r="I598" s="93">
        <f t="shared" si="265"/>
        <v>0</v>
      </c>
      <c r="J598" s="17">
        <f t="shared" si="249"/>
        <v>175</v>
      </c>
      <c r="K598" s="93">
        <f t="shared" si="265"/>
        <v>0</v>
      </c>
      <c r="L598" s="17">
        <f t="shared" si="243"/>
        <v>175</v>
      </c>
      <c r="M598" s="93">
        <f t="shared" si="265"/>
        <v>0</v>
      </c>
      <c r="N598" s="17">
        <f t="shared" si="244"/>
        <v>175</v>
      </c>
      <c r="O598" s="93">
        <f t="shared" si="265"/>
        <v>0</v>
      </c>
      <c r="P598" s="17">
        <f t="shared" si="245"/>
        <v>175</v>
      </c>
    </row>
    <row r="599" spans="1:16" x14ac:dyDescent="0.3">
      <c r="A599" s="133" t="s">
        <v>111</v>
      </c>
      <c r="B599" s="16" t="s">
        <v>132</v>
      </c>
      <c r="C599" s="16" t="s">
        <v>61</v>
      </c>
      <c r="D599" s="6" t="s">
        <v>112</v>
      </c>
      <c r="E599" s="16" t="s">
        <v>64</v>
      </c>
      <c r="F599" s="93">
        <f t="shared" si="265"/>
        <v>175</v>
      </c>
      <c r="G599" s="93">
        <f t="shared" si="265"/>
        <v>0</v>
      </c>
      <c r="H599" s="93">
        <f t="shared" si="265"/>
        <v>175</v>
      </c>
      <c r="I599" s="93">
        <f t="shared" si="265"/>
        <v>0</v>
      </c>
      <c r="J599" s="17">
        <f t="shared" si="249"/>
        <v>175</v>
      </c>
      <c r="K599" s="93">
        <f t="shared" si="265"/>
        <v>0</v>
      </c>
      <c r="L599" s="17">
        <f t="shared" si="243"/>
        <v>175</v>
      </c>
      <c r="M599" s="93">
        <f t="shared" si="265"/>
        <v>0</v>
      </c>
      <c r="N599" s="17">
        <f t="shared" si="244"/>
        <v>175</v>
      </c>
      <c r="O599" s="93">
        <f t="shared" si="265"/>
        <v>0</v>
      </c>
      <c r="P599" s="17">
        <f t="shared" si="245"/>
        <v>175</v>
      </c>
    </row>
    <row r="600" spans="1:16" ht="30" customHeight="1" x14ac:dyDescent="0.3">
      <c r="A600" s="133" t="s">
        <v>356</v>
      </c>
      <c r="B600" s="16" t="s">
        <v>132</v>
      </c>
      <c r="C600" s="16" t="s">
        <v>61</v>
      </c>
      <c r="D600" s="6" t="s">
        <v>357</v>
      </c>
      <c r="E600" s="16" t="s">
        <v>64</v>
      </c>
      <c r="F600" s="93">
        <f t="shared" si="265"/>
        <v>175</v>
      </c>
      <c r="G600" s="93">
        <f t="shared" si="265"/>
        <v>0</v>
      </c>
      <c r="H600" s="93">
        <f t="shared" si="265"/>
        <v>175</v>
      </c>
      <c r="I600" s="93">
        <f t="shared" si="265"/>
        <v>0</v>
      </c>
      <c r="J600" s="17">
        <f t="shared" si="249"/>
        <v>175</v>
      </c>
      <c r="K600" s="93">
        <f t="shared" si="265"/>
        <v>0</v>
      </c>
      <c r="L600" s="17">
        <f t="shared" si="243"/>
        <v>175</v>
      </c>
      <c r="M600" s="93">
        <f t="shared" si="265"/>
        <v>0</v>
      </c>
      <c r="N600" s="17">
        <f t="shared" si="244"/>
        <v>175</v>
      </c>
      <c r="O600" s="93">
        <f t="shared" si="265"/>
        <v>0</v>
      </c>
      <c r="P600" s="17">
        <f t="shared" si="245"/>
        <v>175</v>
      </c>
    </row>
    <row r="601" spans="1:16" ht="30" x14ac:dyDescent="0.3">
      <c r="A601" s="133" t="s">
        <v>358</v>
      </c>
      <c r="B601" s="16" t="s">
        <v>132</v>
      </c>
      <c r="C601" s="16" t="s">
        <v>61</v>
      </c>
      <c r="D601" s="6" t="s">
        <v>357</v>
      </c>
      <c r="E601" s="16">
        <v>700</v>
      </c>
      <c r="F601" s="93">
        <f t="shared" si="265"/>
        <v>175</v>
      </c>
      <c r="G601" s="93">
        <f t="shared" si="265"/>
        <v>0</v>
      </c>
      <c r="H601" s="93">
        <f t="shared" si="265"/>
        <v>175</v>
      </c>
      <c r="I601" s="93">
        <f t="shared" si="265"/>
        <v>0</v>
      </c>
      <c r="J601" s="17">
        <f t="shared" si="249"/>
        <v>175</v>
      </c>
      <c r="K601" s="93">
        <f t="shared" si="265"/>
        <v>0</v>
      </c>
      <c r="L601" s="17">
        <f t="shared" si="243"/>
        <v>175</v>
      </c>
      <c r="M601" s="93">
        <f t="shared" si="265"/>
        <v>0</v>
      </c>
      <c r="N601" s="17">
        <f t="shared" si="244"/>
        <v>175</v>
      </c>
      <c r="O601" s="93">
        <f t="shared" si="265"/>
        <v>0</v>
      </c>
      <c r="P601" s="17">
        <f t="shared" si="245"/>
        <v>175</v>
      </c>
    </row>
    <row r="602" spans="1:16" ht="17.25" customHeight="1" x14ac:dyDescent="0.3">
      <c r="A602" s="133" t="s">
        <v>359</v>
      </c>
      <c r="B602" s="16" t="s">
        <v>132</v>
      </c>
      <c r="C602" s="16" t="s">
        <v>61</v>
      </c>
      <c r="D602" s="6" t="s">
        <v>357</v>
      </c>
      <c r="E602" s="16">
        <v>730</v>
      </c>
      <c r="F602" s="93">
        <v>175</v>
      </c>
      <c r="G602" s="5"/>
      <c r="H602" s="17">
        <f t="shared" si="255"/>
        <v>175</v>
      </c>
      <c r="I602" s="93"/>
      <c r="J602" s="17">
        <f t="shared" si="249"/>
        <v>175</v>
      </c>
      <c r="K602" s="93"/>
      <c r="L602" s="17">
        <f t="shared" si="243"/>
        <v>175</v>
      </c>
      <c r="M602" s="93"/>
      <c r="N602" s="17">
        <f t="shared" si="244"/>
        <v>175</v>
      </c>
      <c r="O602" s="93"/>
      <c r="P602" s="17">
        <f t="shared" si="245"/>
        <v>175</v>
      </c>
    </row>
    <row r="603" spans="1:16" ht="44.25" customHeight="1" x14ac:dyDescent="0.3">
      <c r="A603" s="92" t="s">
        <v>360</v>
      </c>
      <c r="B603" s="26" t="s">
        <v>158</v>
      </c>
      <c r="C603" s="26" t="s">
        <v>62</v>
      </c>
      <c r="D603" s="27" t="s">
        <v>63</v>
      </c>
      <c r="E603" s="26" t="s">
        <v>64</v>
      </c>
      <c r="F603" s="73">
        <f>F604+F613</f>
        <v>42645.8</v>
      </c>
      <c r="G603" s="73">
        <f t="shared" ref="G603:H603" si="266">G604+G613</f>
        <v>0</v>
      </c>
      <c r="H603" s="73">
        <f t="shared" si="266"/>
        <v>42645.8</v>
      </c>
      <c r="I603" s="73">
        <f>I604+I613</f>
        <v>0</v>
      </c>
      <c r="J603" s="21">
        <f t="shared" si="249"/>
        <v>42645.8</v>
      </c>
      <c r="K603" s="73">
        <f>K604+K613</f>
        <v>1500</v>
      </c>
      <c r="L603" s="21">
        <f t="shared" si="243"/>
        <v>44145.8</v>
      </c>
      <c r="M603" s="73">
        <f>M604+M613</f>
        <v>0</v>
      </c>
      <c r="N603" s="21">
        <f t="shared" si="244"/>
        <v>44145.8</v>
      </c>
      <c r="O603" s="73">
        <f>O604+O613</f>
        <v>6141.6</v>
      </c>
      <c r="P603" s="21">
        <f t="shared" si="245"/>
        <v>50287.4</v>
      </c>
    </row>
    <row r="604" spans="1:16" ht="45" x14ac:dyDescent="0.3">
      <c r="A604" s="133" t="s">
        <v>361</v>
      </c>
      <c r="B604" s="16" t="s">
        <v>158</v>
      </c>
      <c r="C604" s="16" t="s">
        <v>61</v>
      </c>
      <c r="D604" s="6" t="s">
        <v>63</v>
      </c>
      <c r="E604" s="16" t="s">
        <v>64</v>
      </c>
      <c r="F604" s="93">
        <f>F605</f>
        <v>18571</v>
      </c>
      <c r="G604" s="93">
        <f t="shared" ref="G604:H605" si="267">G605</f>
        <v>0</v>
      </c>
      <c r="H604" s="93">
        <f t="shared" si="267"/>
        <v>18571</v>
      </c>
      <c r="I604" s="93">
        <f>I605</f>
        <v>0</v>
      </c>
      <c r="J604" s="17">
        <f t="shared" si="249"/>
        <v>18571</v>
      </c>
      <c r="K604" s="93">
        <f>K605</f>
        <v>0</v>
      </c>
      <c r="L604" s="17">
        <f t="shared" si="243"/>
        <v>18571</v>
      </c>
      <c r="M604" s="93">
        <f>M605</f>
        <v>0</v>
      </c>
      <c r="N604" s="17">
        <f t="shared" si="244"/>
        <v>18571</v>
      </c>
      <c r="O604" s="93">
        <f>O605</f>
        <v>0</v>
      </c>
      <c r="P604" s="17">
        <f t="shared" si="245"/>
        <v>18571</v>
      </c>
    </row>
    <row r="605" spans="1:16" ht="21.6" customHeight="1" x14ac:dyDescent="0.3">
      <c r="A605" s="133" t="s">
        <v>362</v>
      </c>
      <c r="B605" s="16" t="s">
        <v>158</v>
      </c>
      <c r="C605" s="16" t="s">
        <v>61</v>
      </c>
      <c r="D605" s="6" t="s">
        <v>110</v>
      </c>
      <c r="E605" s="16" t="s">
        <v>64</v>
      </c>
      <c r="F605" s="93">
        <f>F606</f>
        <v>18571</v>
      </c>
      <c r="G605" s="93">
        <f t="shared" si="267"/>
        <v>0</v>
      </c>
      <c r="H605" s="93">
        <f t="shared" si="267"/>
        <v>18571</v>
      </c>
      <c r="I605" s="93">
        <f>I606</f>
        <v>0</v>
      </c>
      <c r="J605" s="17">
        <f t="shared" si="249"/>
        <v>18571</v>
      </c>
      <c r="K605" s="93">
        <f>K606</f>
        <v>0</v>
      </c>
      <c r="L605" s="17">
        <f t="shared" si="243"/>
        <v>18571</v>
      </c>
      <c r="M605" s="93">
        <f>M606</f>
        <v>0</v>
      </c>
      <c r="N605" s="17">
        <f t="shared" si="244"/>
        <v>18571</v>
      </c>
      <c r="O605" s="93">
        <f>O606</f>
        <v>0</v>
      </c>
      <c r="P605" s="17">
        <f t="shared" si="245"/>
        <v>18571</v>
      </c>
    </row>
    <row r="606" spans="1:16" ht="30" x14ac:dyDescent="0.3">
      <c r="A606" s="133" t="s">
        <v>125</v>
      </c>
      <c r="B606" s="16" t="s">
        <v>158</v>
      </c>
      <c r="C606" s="16" t="s">
        <v>61</v>
      </c>
      <c r="D606" s="6" t="s">
        <v>126</v>
      </c>
      <c r="E606" s="16" t="s">
        <v>64</v>
      </c>
      <c r="F606" s="93">
        <f>F607+F610</f>
        <v>18571</v>
      </c>
      <c r="G606" s="93">
        <f t="shared" ref="G606:H606" si="268">G607+G610</f>
        <v>0</v>
      </c>
      <c r="H606" s="93">
        <f t="shared" si="268"/>
        <v>18571</v>
      </c>
      <c r="I606" s="93">
        <f>I607+I610</f>
        <v>0</v>
      </c>
      <c r="J606" s="17">
        <f t="shared" si="249"/>
        <v>18571</v>
      </c>
      <c r="K606" s="93">
        <f>K607+K610</f>
        <v>0</v>
      </c>
      <c r="L606" s="17">
        <f t="shared" si="243"/>
        <v>18571</v>
      </c>
      <c r="M606" s="93">
        <f>M607+M610</f>
        <v>0</v>
      </c>
      <c r="N606" s="17">
        <f t="shared" si="244"/>
        <v>18571</v>
      </c>
      <c r="O606" s="93">
        <f>O607+O610</f>
        <v>0</v>
      </c>
      <c r="P606" s="17">
        <f t="shared" si="245"/>
        <v>18571</v>
      </c>
    </row>
    <row r="607" spans="1:16" ht="30" x14ac:dyDescent="0.3">
      <c r="A607" s="133" t="s">
        <v>363</v>
      </c>
      <c r="B607" s="16" t="s">
        <v>158</v>
      </c>
      <c r="C607" s="16" t="s">
        <v>61</v>
      </c>
      <c r="D607" s="6" t="s">
        <v>364</v>
      </c>
      <c r="E607" s="16" t="s">
        <v>64</v>
      </c>
      <c r="F607" s="93">
        <f>F608</f>
        <v>4993</v>
      </c>
      <c r="G607" s="93">
        <f t="shared" ref="G607:H608" si="269">G608</f>
        <v>0</v>
      </c>
      <c r="H607" s="93">
        <f t="shared" si="269"/>
        <v>4993</v>
      </c>
      <c r="I607" s="93">
        <f>I608</f>
        <v>0</v>
      </c>
      <c r="J607" s="17">
        <f t="shared" si="249"/>
        <v>4993</v>
      </c>
      <c r="K607" s="93">
        <f>K608</f>
        <v>0</v>
      </c>
      <c r="L607" s="17">
        <f t="shared" si="243"/>
        <v>4993</v>
      </c>
      <c r="M607" s="93">
        <f>M608</f>
        <v>0</v>
      </c>
      <c r="N607" s="17">
        <f t="shared" si="244"/>
        <v>4993</v>
      </c>
      <c r="O607" s="93">
        <f>O608</f>
        <v>0</v>
      </c>
      <c r="P607" s="17">
        <f t="shared" si="245"/>
        <v>4993</v>
      </c>
    </row>
    <row r="608" spans="1:16" x14ac:dyDescent="0.3">
      <c r="A608" s="133" t="s">
        <v>136</v>
      </c>
      <c r="B608" s="16" t="s">
        <v>158</v>
      </c>
      <c r="C608" s="16" t="s">
        <v>61</v>
      </c>
      <c r="D608" s="6" t="s">
        <v>364</v>
      </c>
      <c r="E608" s="16">
        <v>500</v>
      </c>
      <c r="F608" s="93">
        <f>F609</f>
        <v>4993</v>
      </c>
      <c r="G608" s="93">
        <f t="shared" si="269"/>
        <v>0</v>
      </c>
      <c r="H608" s="93">
        <f t="shared" si="269"/>
        <v>4993</v>
      </c>
      <c r="I608" s="93">
        <f>I609</f>
        <v>0</v>
      </c>
      <c r="J608" s="17">
        <f t="shared" si="249"/>
        <v>4993</v>
      </c>
      <c r="K608" s="93">
        <f>K609</f>
        <v>0</v>
      </c>
      <c r="L608" s="17">
        <f t="shared" si="243"/>
        <v>4993</v>
      </c>
      <c r="M608" s="93">
        <f>M609</f>
        <v>0</v>
      </c>
      <c r="N608" s="17">
        <f t="shared" si="244"/>
        <v>4993</v>
      </c>
      <c r="O608" s="93">
        <f>O609</f>
        <v>0</v>
      </c>
      <c r="P608" s="17">
        <f t="shared" si="245"/>
        <v>4993</v>
      </c>
    </row>
    <row r="609" spans="1:16" x14ac:dyDescent="0.3">
      <c r="A609" s="133" t="s">
        <v>365</v>
      </c>
      <c r="B609" s="16" t="s">
        <v>158</v>
      </c>
      <c r="C609" s="16" t="s">
        <v>61</v>
      </c>
      <c r="D609" s="6" t="s">
        <v>364</v>
      </c>
      <c r="E609" s="16">
        <v>510</v>
      </c>
      <c r="F609" s="93">
        <v>4993</v>
      </c>
      <c r="G609" s="5"/>
      <c r="H609" s="17">
        <f t="shared" si="255"/>
        <v>4993</v>
      </c>
      <c r="I609" s="93"/>
      <c r="J609" s="17">
        <f t="shared" si="249"/>
        <v>4993</v>
      </c>
      <c r="K609" s="93"/>
      <c r="L609" s="17">
        <f t="shared" si="243"/>
        <v>4993</v>
      </c>
      <c r="M609" s="93"/>
      <c r="N609" s="17">
        <f t="shared" si="244"/>
        <v>4993</v>
      </c>
      <c r="O609" s="93"/>
      <c r="P609" s="17">
        <f t="shared" si="245"/>
        <v>4993</v>
      </c>
    </row>
    <row r="610" spans="1:16" ht="30" x14ac:dyDescent="0.3">
      <c r="A610" s="133" t="s">
        <v>366</v>
      </c>
      <c r="B610" s="16" t="s">
        <v>158</v>
      </c>
      <c r="C610" s="16" t="s">
        <v>61</v>
      </c>
      <c r="D610" s="6" t="s">
        <v>367</v>
      </c>
      <c r="E610" s="16" t="s">
        <v>64</v>
      </c>
      <c r="F610" s="93">
        <f>F611</f>
        <v>13578</v>
      </c>
      <c r="G610" s="93">
        <f t="shared" ref="G610:H611" si="270">G611</f>
        <v>0</v>
      </c>
      <c r="H610" s="93">
        <f t="shared" si="270"/>
        <v>13578</v>
      </c>
      <c r="I610" s="93">
        <f>I611</f>
        <v>0</v>
      </c>
      <c r="J610" s="17">
        <f t="shared" si="249"/>
        <v>13578</v>
      </c>
      <c r="K610" s="93">
        <f>K611</f>
        <v>0</v>
      </c>
      <c r="L610" s="17">
        <f t="shared" si="243"/>
        <v>13578</v>
      </c>
      <c r="M610" s="93">
        <f>M611</f>
        <v>0</v>
      </c>
      <c r="N610" s="17">
        <f t="shared" si="244"/>
        <v>13578</v>
      </c>
      <c r="O610" s="93">
        <f>O611</f>
        <v>0</v>
      </c>
      <c r="P610" s="17">
        <f t="shared" si="245"/>
        <v>13578</v>
      </c>
    </row>
    <row r="611" spans="1:16" ht="17.45" customHeight="1" x14ac:dyDescent="0.3">
      <c r="A611" s="133" t="s">
        <v>136</v>
      </c>
      <c r="B611" s="16" t="s">
        <v>158</v>
      </c>
      <c r="C611" s="16" t="s">
        <v>61</v>
      </c>
      <c r="D611" s="6" t="s">
        <v>367</v>
      </c>
      <c r="E611" s="16">
        <v>500</v>
      </c>
      <c r="F611" s="93">
        <f>F612</f>
        <v>13578</v>
      </c>
      <c r="G611" s="93">
        <f t="shared" si="270"/>
        <v>0</v>
      </c>
      <c r="H611" s="93">
        <f t="shared" si="270"/>
        <v>13578</v>
      </c>
      <c r="I611" s="93">
        <f>I612</f>
        <v>0</v>
      </c>
      <c r="J611" s="17">
        <f t="shared" si="249"/>
        <v>13578</v>
      </c>
      <c r="K611" s="93">
        <f>K612</f>
        <v>0</v>
      </c>
      <c r="L611" s="17">
        <f t="shared" si="243"/>
        <v>13578</v>
      </c>
      <c r="M611" s="93">
        <f>M612</f>
        <v>0</v>
      </c>
      <c r="N611" s="17">
        <f t="shared" si="244"/>
        <v>13578</v>
      </c>
      <c r="O611" s="93">
        <f>O612</f>
        <v>0</v>
      </c>
      <c r="P611" s="17">
        <f t="shared" si="245"/>
        <v>13578</v>
      </c>
    </row>
    <row r="612" spans="1:16" ht="16.899999999999999" customHeight="1" x14ac:dyDescent="0.3">
      <c r="A612" s="133" t="s">
        <v>365</v>
      </c>
      <c r="B612" s="16" t="s">
        <v>158</v>
      </c>
      <c r="C612" s="16" t="s">
        <v>61</v>
      </c>
      <c r="D612" s="6" t="s">
        <v>367</v>
      </c>
      <c r="E612" s="16">
        <v>510</v>
      </c>
      <c r="F612" s="93">
        <v>13578</v>
      </c>
      <c r="G612" s="5"/>
      <c r="H612" s="17">
        <f t="shared" si="255"/>
        <v>13578</v>
      </c>
      <c r="I612" s="93"/>
      <c r="J612" s="17">
        <f t="shared" si="249"/>
        <v>13578</v>
      </c>
      <c r="K612" s="93"/>
      <c r="L612" s="17">
        <f t="shared" si="243"/>
        <v>13578</v>
      </c>
      <c r="M612" s="93"/>
      <c r="N612" s="17">
        <f t="shared" si="244"/>
        <v>13578</v>
      </c>
      <c r="O612" s="93"/>
      <c r="P612" s="17">
        <f t="shared" si="245"/>
        <v>13578</v>
      </c>
    </row>
    <row r="613" spans="1:16" ht="15" customHeight="1" x14ac:dyDescent="0.3">
      <c r="A613" s="133" t="s">
        <v>368</v>
      </c>
      <c r="B613" s="16" t="s">
        <v>158</v>
      </c>
      <c r="C613" s="16" t="s">
        <v>78</v>
      </c>
      <c r="D613" s="6" t="s">
        <v>63</v>
      </c>
      <c r="E613" s="16" t="s">
        <v>64</v>
      </c>
      <c r="F613" s="93">
        <f>F614+F620+F629</f>
        <v>24074.800000000003</v>
      </c>
      <c r="G613" s="93">
        <f t="shared" ref="G613:H613" si="271">G614+G620+G629</f>
        <v>0</v>
      </c>
      <c r="H613" s="93">
        <f t="shared" si="271"/>
        <v>24074.800000000003</v>
      </c>
      <c r="I613" s="93">
        <f>I614+I620+I629</f>
        <v>0</v>
      </c>
      <c r="J613" s="17">
        <f t="shared" si="249"/>
        <v>24074.800000000003</v>
      </c>
      <c r="K613" s="93">
        <f>K614+K620+K629</f>
        <v>1500</v>
      </c>
      <c r="L613" s="17">
        <f t="shared" si="243"/>
        <v>25574.800000000003</v>
      </c>
      <c r="M613" s="93">
        <f>M614+M620+M629</f>
        <v>0</v>
      </c>
      <c r="N613" s="17">
        <f t="shared" si="244"/>
        <v>25574.800000000003</v>
      </c>
      <c r="O613" s="93">
        <f>O614+O620+O629</f>
        <v>6141.6</v>
      </c>
      <c r="P613" s="17">
        <f t="shared" si="245"/>
        <v>31716.400000000001</v>
      </c>
    </row>
    <row r="614" spans="1:16" ht="48" customHeight="1" x14ac:dyDescent="0.3">
      <c r="A614" s="133" t="s">
        <v>707</v>
      </c>
      <c r="B614" s="16" t="s">
        <v>158</v>
      </c>
      <c r="C614" s="16" t="s">
        <v>78</v>
      </c>
      <c r="D614" s="6" t="s">
        <v>186</v>
      </c>
      <c r="E614" s="16" t="s">
        <v>64</v>
      </c>
      <c r="F614" s="93">
        <f>F615</f>
        <v>12628.7</v>
      </c>
      <c r="G614" s="93">
        <f t="shared" ref="G614:H616" si="272">G615</f>
        <v>0</v>
      </c>
      <c r="H614" s="93">
        <f t="shared" si="272"/>
        <v>12628.7</v>
      </c>
      <c r="I614" s="93">
        <f>I615</f>
        <v>0</v>
      </c>
      <c r="J614" s="17">
        <f t="shared" si="249"/>
        <v>12628.7</v>
      </c>
      <c r="K614" s="93">
        <f>K615</f>
        <v>0</v>
      </c>
      <c r="L614" s="17">
        <f t="shared" si="243"/>
        <v>12628.7</v>
      </c>
      <c r="M614" s="93">
        <f>M615</f>
        <v>0</v>
      </c>
      <c r="N614" s="17">
        <f t="shared" si="244"/>
        <v>12628.7</v>
      </c>
      <c r="O614" s="93">
        <f>O615</f>
        <v>0</v>
      </c>
      <c r="P614" s="17">
        <f t="shared" si="245"/>
        <v>12628.7</v>
      </c>
    </row>
    <row r="615" spans="1:16" ht="30" x14ac:dyDescent="0.3">
      <c r="A615" s="133" t="s">
        <v>188</v>
      </c>
      <c r="B615" s="16" t="s">
        <v>158</v>
      </c>
      <c r="C615" s="16" t="s">
        <v>78</v>
      </c>
      <c r="D615" s="6" t="s">
        <v>549</v>
      </c>
      <c r="E615" s="16" t="s">
        <v>64</v>
      </c>
      <c r="F615" s="93">
        <f>F616</f>
        <v>12628.7</v>
      </c>
      <c r="G615" s="93">
        <f t="shared" si="272"/>
        <v>0</v>
      </c>
      <c r="H615" s="93">
        <f t="shared" si="272"/>
        <v>12628.7</v>
      </c>
      <c r="I615" s="93">
        <f>I616</f>
        <v>0</v>
      </c>
      <c r="J615" s="17">
        <f t="shared" si="249"/>
        <v>12628.7</v>
      </c>
      <c r="K615" s="93">
        <f>K616</f>
        <v>0</v>
      </c>
      <c r="L615" s="17">
        <f t="shared" si="243"/>
        <v>12628.7</v>
      </c>
      <c r="M615" s="93">
        <f>M616</f>
        <v>0</v>
      </c>
      <c r="N615" s="17">
        <f t="shared" si="244"/>
        <v>12628.7</v>
      </c>
      <c r="O615" s="93">
        <f>O616</f>
        <v>0</v>
      </c>
      <c r="P615" s="17">
        <f t="shared" si="245"/>
        <v>12628.7</v>
      </c>
    </row>
    <row r="616" spans="1:16" ht="33.75" customHeight="1" x14ac:dyDescent="0.3">
      <c r="A616" s="133" t="s">
        <v>369</v>
      </c>
      <c r="B616" s="16" t="s">
        <v>158</v>
      </c>
      <c r="C616" s="16" t="s">
        <v>78</v>
      </c>
      <c r="D616" s="6" t="s">
        <v>550</v>
      </c>
      <c r="E616" s="16" t="s">
        <v>64</v>
      </c>
      <c r="F616" s="93">
        <f>F617</f>
        <v>12628.7</v>
      </c>
      <c r="G616" s="93">
        <f t="shared" si="272"/>
        <v>0</v>
      </c>
      <c r="H616" s="93">
        <f t="shared" si="272"/>
        <v>12628.7</v>
      </c>
      <c r="I616" s="93">
        <f>I617</f>
        <v>0</v>
      </c>
      <c r="J616" s="17">
        <f t="shared" si="249"/>
        <v>12628.7</v>
      </c>
      <c r="K616" s="93">
        <f>K617</f>
        <v>0</v>
      </c>
      <c r="L616" s="17">
        <f t="shared" ref="L616:L636" si="273">J616+K616</f>
        <v>12628.7</v>
      </c>
      <c r="M616" s="93">
        <f>M617</f>
        <v>0</v>
      </c>
      <c r="N616" s="17">
        <f t="shared" ref="N616:N630" si="274">L616+M616</f>
        <v>12628.7</v>
      </c>
      <c r="O616" s="93">
        <f>O617</f>
        <v>0</v>
      </c>
      <c r="P616" s="17">
        <f t="shared" ref="P616:P630" si="275">N616+O616</f>
        <v>12628.7</v>
      </c>
    </row>
    <row r="617" spans="1:16" ht="16.899999999999999" customHeight="1" x14ac:dyDescent="0.3">
      <c r="A617" s="133" t="s">
        <v>136</v>
      </c>
      <c r="B617" s="16" t="s">
        <v>158</v>
      </c>
      <c r="C617" s="16" t="s">
        <v>78</v>
      </c>
      <c r="D617" s="6" t="s">
        <v>550</v>
      </c>
      <c r="E617" s="16">
        <v>500</v>
      </c>
      <c r="F617" s="93">
        <f>F618+F619</f>
        <v>12628.7</v>
      </c>
      <c r="G617" s="93">
        <f t="shared" ref="G617:H617" si="276">G618+G619</f>
        <v>0</v>
      </c>
      <c r="H617" s="93">
        <f t="shared" si="276"/>
        <v>12628.7</v>
      </c>
      <c r="I617" s="93">
        <f>I618+I619</f>
        <v>0</v>
      </c>
      <c r="J617" s="17">
        <f t="shared" si="249"/>
        <v>12628.7</v>
      </c>
      <c r="K617" s="93">
        <f>K618+K619</f>
        <v>0</v>
      </c>
      <c r="L617" s="17">
        <f t="shared" si="273"/>
        <v>12628.7</v>
      </c>
      <c r="M617" s="93">
        <f>M618+M619</f>
        <v>0</v>
      </c>
      <c r="N617" s="17">
        <f t="shared" si="274"/>
        <v>12628.7</v>
      </c>
      <c r="O617" s="93">
        <f>O618+O619</f>
        <v>0</v>
      </c>
      <c r="P617" s="17">
        <f t="shared" si="275"/>
        <v>12628.7</v>
      </c>
    </row>
    <row r="618" spans="1:16" ht="16.149999999999999" customHeight="1" x14ac:dyDescent="0.3">
      <c r="A618" s="133" t="s">
        <v>137</v>
      </c>
      <c r="B618" s="16" t="s">
        <v>158</v>
      </c>
      <c r="C618" s="16" t="s">
        <v>78</v>
      </c>
      <c r="D618" s="6" t="s">
        <v>550</v>
      </c>
      <c r="E618" s="16" t="s">
        <v>511</v>
      </c>
      <c r="F618" s="93">
        <v>5150</v>
      </c>
      <c r="G618" s="5"/>
      <c r="H618" s="17">
        <f t="shared" si="255"/>
        <v>5150</v>
      </c>
      <c r="I618" s="93"/>
      <c r="J618" s="17">
        <f t="shared" si="249"/>
        <v>5150</v>
      </c>
      <c r="K618" s="93"/>
      <c r="L618" s="17">
        <f t="shared" si="273"/>
        <v>5150</v>
      </c>
      <c r="M618" s="93"/>
      <c r="N618" s="17">
        <f t="shared" si="274"/>
        <v>5150</v>
      </c>
      <c r="O618" s="93"/>
      <c r="P618" s="17">
        <f t="shared" si="275"/>
        <v>5150</v>
      </c>
    </row>
    <row r="619" spans="1:16" ht="17.25" customHeight="1" x14ac:dyDescent="0.3">
      <c r="A619" s="133" t="s">
        <v>54</v>
      </c>
      <c r="B619" s="16" t="s">
        <v>158</v>
      </c>
      <c r="C619" s="16" t="s">
        <v>78</v>
      </c>
      <c r="D619" s="6" t="s">
        <v>550</v>
      </c>
      <c r="E619" s="16" t="s">
        <v>545</v>
      </c>
      <c r="F619" s="93">
        <v>7478.7</v>
      </c>
      <c r="G619" s="5"/>
      <c r="H619" s="17">
        <f t="shared" si="255"/>
        <v>7478.7</v>
      </c>
      <c r="I619" s="93"/>
      <c r="J619" s="17">
        <f t="shared" ref="J619:J632" si="277">H619+I619</f>
        <v>7478.7</v>
      </c>
      <c r="K619" s="93"/>
      <c r="L619" s="17">
        <f t="shared" si="273"/>
        <v>7478.7</v>
      </c>
      <c r="M619" s="93"/>
      <c r="N619" s="17">
        <f t="shared" si="274"/>
        <v>7478.7</v>
      </c>
      <c r="O619" s="93"/>
      <c r="P619" s="17">
        <f t="shared" si="275"/>
        <v>7478.7</v>
      </c>
    </row>
    <row r="620" spans="1:16" ht="46.5" customHeight="1" x14ac:dyDescent="0.3">
      <c r="A620" s="133" t="s">
        <v>686</v>
      </c>
      <c r="B620" s="16" t="s">
        <v>158</v>
      </c>
      <c r="C620" s="16" t="s">
        <v>78</v>
      </c>
      <c r="D620" s="6" t="s">
        <v>175</v>
      </c>
      <c r="E620" s="16" t="s">
        <v>64</v>
      </c>
      <c r="F620" s="93">
        <f>F621</f>
        <v>40</v>
      </c>
      <c r="G620" s="93">
        <f t="shared" ref="G620:H621" si="278">G621</f>
        <v>0</v>
      </c>
      <c r="H620" s="93">
        <f t="shared" si="278"/>
        <v>40</v>
      </c>
      <c r="I620" s="93">
        <f>I621</f>
        <v>0</v>
      </c>
      <c r="J620" s="17">
        <f t="shared" si="277"/>
        <v>40</v>
      </c>
      <c r="K620" s="93">
        <f>K621</f>
        <v>0</v>
      </c>
      <c r="L620" s="17">
        <f t="shared" si="273"/>
        <v>40</v>
      </c>
      <c r="M620" s="93">
        <f>M621</f>
        <v>0</v>
      </c>
      <c r="N620" s="17">
        <f t="shared" si="274"/>
        <v>40</v>
      </c>
      <c r="O620" s="93">
        <f>O621</f>
        <v>0</v>
      </c>
      <c r="P620" s="17">
        <f t="shared" si="275"/>
        <v>40</v>
      </c>
    </row>
    <row r="621" spans="1:16" ht="45" x14ac:dyDescent="0.3">
      <c r="A621" s="133" t="s">
        <v>370</v>
      </c>
      <c r="B621" s="16" t="s">
        <v>158</v>
      </c>
      <c r="C621" s="16" t="s">
        <v>78</v>
      </c>
      <c r="D621" s="6" t="s">
        <v>177</v>
      </c>
      <c r="E621" s="16" t="s">
        <v>64</v>
      </c>
      <c r="F621" s="93">
        <f>F622</f>
        <v>40</v>
      </c>
      <c r="G621" s="93">
        <f t="shared" si="278"/>
        <v>0</v>
      </c>
      <c r="H621" s="93">
        <f t="shared" si="278"/>
        <v>40</v>
      </c>
      <c r="I621" s="93">
        <f>I622</f>
        <v>0</v>
      </c>
      <c r="J621" s="17">
        <f t="shared" si="277"/>
        <v>40</v>
      </c>
      <c r="K621" s="93">
        <f>K622</f>
        <v>0</v>
      </c>
      <c r="L621" s="17">
        <f t="shared" si="273"/>
        <v>40</v>
      </c>
      <c r="M621" s="93">
        <f>M622</f>
        <v>0</v>
      </c>
      <c r="N621" s="17">
        <f t="shared" si="274"/>
        <v>40</v>
      </c>
      <c r="O621" s="93">
        <f>O622</f>
        <v>0</v>
      </c>
      <c r="P621" s="17">
        <f t="shared" si="275"/>
        <v>40</v>
      </c>
    </row>
    <row r="622" spans="1:16" ht="30" x14ac:dyDescent="0.3">
      <c r="A622" s="133" t="s">
        <v>371</v>
      </c>
      <c r="B622" s="16" t="s">
        <v>158</v>
      </c>
      <c r="C622" s="16" t="s">
        <v>78</v>
      </c>
      <c r="D622" s="6" t="s">
        <v>179</v>
      </c>
      <c r="E622" s="16" t="s">
        <v>64</v>
      </c>
      <c r="F622" s="93">
        <f>F623+F626</f>
        <v>40</v>
      </c>
      <c r="G622" s="93">
        <f t="shared" ref="G622:H622" si="279">G623+G626</f>
        <v>0</v>
      </c>
      <c r="H622" s="93">
        <f t="shared" si="279"/>
        <v>40</v>
      </c>
      <c r="I622" s="93">
        <f>I623+I626</f>
        <v>0</v>
      </c>
      <c r="J622" s="17">
        <f t="shared" si="277"/>
        <v>40</v>
      </c>
      <c r="K622" s="93">
        <f>K623+K626</f>
        <v>0</v>
      </c>
      <c r="L622" s="17">
        <f t="shared" si="273"/>
        <v>40</v>
      </c>
      <c r="M622" s="93">
        <f>M623+M626</f>
        <v>0</v>
      </c>
      <c r="N622" s="17">
        <f t="shared" si="274"/>
        <v>40</v>
      </c>
      <c r="O622" s="93">
        <f>O623+O626</f>
        <v>0</v>
      </c>
      <c r="P622" s="17">
        <f t="shared" si="275"/>
        <v>40</v>
      </c>
    </row>
    <row r="623" spans="1:16" ht="30" x14ac:dyDescent="0.3">
      <c r="A623" s="133" t="s">
        <v>372</v>
      </c>
      <c r="B623" s="16" t="s">
        <v>158</v>
      </c>
      <c r="C623" s="16" t="s">
        <v>78</v>
      </c>
      <c r="D623" s="6" t="s">
        <v>373</v>
      </c>
      <c r="E623" s="16" t="s">
        <v>64</v>
      </c>
      <c r="F623" s="93">
        <f>F624</f>
        <v>22.4</v>
      </c>
      <c r="G623" s="93">
        <f t="shared" ref="G623:H624" si="280">G624</f>
        <v>0</v>
      </c>
      <c r="H623" s="93">
        <f t="shared" si="280"/>
        <v>22.4</v>
      </c>
      <c r="I623" s="93">
        <f>I624</f>
        <v>0</v>
      </c>
      <c r="J623" s="17">
        <f t="shared" si="277"/>
        <v>22.4</v>
      </c>
      <c r="K623" s="93">
        <f>K624</f>
        <v>0</v>
      </c>
      <c r="L623" s="17">
        <f t="shared" si="273"/>
        <v>22.4</v>
      </c>
      <c r="M623" s="93">
        <f>M624</f>
        <v>0</v>
      </c>
      <c r="N623" s="17">
        <f t="shared" si="274"/>
        <v>22.4</v>
      </c>
      <c r="O623" s="93">
        <f>O624</f>
        <v>0</v>
      </c>
      <c r="P623" s="17">
        <f t="shared" si="275"/>
        <v>22.4</v>
      </c>
    </row>
    <row r="624" spans="1:16" x14ac:dyDescent="0.3">
      <c r="A624" s="133" t="s">
        <v>136</v>
      </c>
      <c r="B624" s="16" t="s">
        <v>158</v>
      </c>
      <c r="C624" s="16" t="s">
        <v>78</v>
      </c>
      <c r="D624" s="6" t="s">
        <v>373</v>
      </c>
      <c r="E624" s="16">
        <v>500</v>
      </c>
      <c r="F624" s="93">
        <f>F625</f>
        <v>22.4</v>
      </c>
      <c r="G624" s="93">
        <f t="shared" si="280"/>
        <v>0</v>
      </c>
      <c r="H624" s="93">
        <f t="shared" si="280"/>
        <v>22.4</v>
      </c>
      <c r="I624" s="93">
        <f>I625</f>
        <v>0</v>
      </c>
      <c r="J624" s="17">
        <f t="shared" si="277"/>
        <v>22.4</v>
      </c>
      <c r="K624" s="93">
        <f>K625</f>
        <v>0</v>
      </c>
      <c r="L624" s="17">
        <f t="shared" si="273"/>
        <v>22.4</v>
      </c>
      <c r="M624" s="93">
        <f>M625</f>
        <v>0</v>
      </c>
      <c r="N624" s="17">
        <f t="shared" si="274"/>
        <v>22.4</v>
      </c>
      <c r="O624" s="93">
        <f>O625</f>
        <v>0</v>
      </c>
      <c r="P624" s="17">
        <f t="shared" si="275"/>
        <v>22.4</v>
      </c>
    </row>
    <row r="625" spans="1:16" x14ac:dyDescent="0.3">
      <c r="A625" s="133" t="s">
        <v>54</v>
      </c>
      <c r="B625" s="16" t="s">
        <v>158</v>
      </c>
      <c r="C625" s="16" t="s">
        <v>78</v>
      </c>
      <c r="D625" s="6" t="s">
        <v>373</v>
      </c>
      <c r="E625" s="16">
        <v>540</v>
      </c>
      <c r="F625" s="93">
        <v>22.4</v>
      </c>
      <c r="G625" s="5"/>
      <c r="H625" s="17">
        <f t="shared" si="255"/>
        <v>22.4</v>
      </c>
      <c r="I625" s="93"/>
      <c r="J625" s="17">
        <f t="shared" si="277"/>
        <v>22.4</v>
      </c>
      <c r="K625" s="93"/>
      <c r="L625" s="17">
        <f t="shared" si="273"/>
        <v>22.4</v>
      </c>
      <c r="M625" s="93"/>
      <c r="N625" s="17">
        <f t="shared" si="274"/>
        <v>22.4</v>
      </c>
      <c r="O625" s="93"/>
      <c r="P625" s="17">
        <f t="shared" si="275"/>
        <v>22.4</v>
      </c>
    </row>
    <row r="626" spans="1:16" ht="46.5" customHeight="1" x14ac:dyDescent="0.3">
      <c r="A626" s="133" t="s">
        <v>374</v>
      </c>
      <c r="B626" s="16" t="s">
        <v>158</v>
      </c>
      <c r="C626" s="16" t="s">
        <v>78</v>
      </c>
      <c r="D626" s="6" t="s">
        <v>375</v>
      </c>
      <c r="E626" s="16" t="s">
        <v>64</v>
      </c>
      <c r="F626" s="93">
        <f>F627</f>
        <v>17.600000000000001</v>
      </c>
      <c r="G626" s="93">
        <f t="shared" ref="G626:H627" si="281">G627</f>
        <v>0</v>
      </c>
      <c r="H626" s="93">
        <f t="shared" si="281"/>
        <v>17.600000000000001</v>
      </c>
      <c r="I626" s="93">
        <f>I627</f>
        <v>0</v>
      </c>
      <c r="J626" s="17">
        <f t="shared" si="277"/>
        <v>17.600000000000001</v>
      </c>
      <c r="K626" s="93">
        <f>K627</f>
        <v>0</v>
      </c>
      <c r="L626" s="17">
        <f t="shared" si="273"/>
        <v>17.600000000000001</v>
      </c>
      <c r="M626" s="93">
        <f>M627</f>
        <v>0</v>
      </c>
      <c r="N626" s="17">
        <f t="shared" si="274"/>
        <v>17.600000000000001</v>
      </c>
      <c r="O626" s="93">
        <f>O627</f>
        <v>0</v>
      </c>
      <c r="P626" s="17">
        <f t="shared" si="275"/>
        <v>17.600000000000001</v>
      </c>
    </row>
    <row r="627" spans="1:16" x14ac:dyDescent="0.3">
      <c r="A627" s="133" t="s">
        <v>136</v>
      </c>
      <c r="B627" s="16" t="s">
        <v>158</v>
      </c>
      <c r="C627" s="16" t="s">
        <v>78</v>
      </c>
      <c r="D627" s="6" t="s">
        <v>375</v>
      </c>
      <c r="E627" s="16">
        <v>500</v>
      </c>
      <c r="F627" s="93">
        <f>F628</f>
        <v>17.600000000000001</v>
      </c>
      <c r="G627" s="93">
        <f t="shared" si="281"/>
        <v>0</v>
      </c>
      <c r="H627" s="93">
        <f t="shared" si="281"/>
        <v>17.600000000000001</v>
      </c>
      <c r="I627" s="93">
        <f>I628</f>
        <v>0</v>
      </c>
      <c r="J627" s="17">
        <f t="shared" si="277"/>
        <v>17.600000000000001</v>
      </c>
      <c r="K627" s="93">
        <f>K628</f>
        <v>0</v>
      </c>
      <c r="L627" s="17">
        <f t="shared" si="273"/>
        <v>17.600000000000001</v>
      </c>
      <c r="M627" s="93">
        <f>M628</f>
        <v>0</v>
      </c>
      <c r="N627" s="17">
        <f t="shared" si="274"/>
        <v>17.600000000000001</v>
      </c>
      <c r="O627" s="93">
        <f>O628</f>
        <v>0</v>
      </c>
      <c r="P627" s="17">
        <f t="shared" si="275"/>
        <v>17.600000000000001</v>
      </c>
    </row>
    <row r="628" spans="1:16" x14ac:dyDescent="0.3">
      <c r="A628" s="133" t="s">
        <v>54</v>
      </c>
      <c r="B628" s="16" t="s">
        <v>158</v>
      </c>
      <c r="C628" s="16" t="s">
        <v>78</v>
      </c>
      <c r="D628" s="6" t="s">
        <v>375</v>
      </c>
      <c r="E628" s="16">
        <v>540</v>
      </c>
      <c r="F628" s="93">
        <v>17.600000000000001</v>
      </c>
      <c r="G628" s="5"/>
      <c r="H628" s="17">
        <f t="shared" si="255"/>
        <v>17.600000000000001</v>
      </c>
      <c r="I628" s="93"/>
      <c r="J628" s="17">
        <f t="shared" si="277"/>
        <v>17.600000000000001</v>
      </c>
      <c r="K628" s="93"/>
      <c r="L628" s="17">
        <f t="shared" si="273"/>
        <v>17.600000000000001</v>
      </c>
      <c r="M628" s="93"/>
      <c r="N628" s="17">
        <f t="shared" si="274"/>
        <v>17.600000000000001</v>
      </c>
      <c r="O628" s="93"/>
      <c r="P628" s="17">
        <f t="shared" si="275"/>
        <v>17.600000000000001</v>
      </c>
    </row>
    <row r="629" spans="1:16" x14ac:dyDescent="0.3">
      <c r="A629" s="133" t="s">
        <v>376</v>
      </c>
      <c r="B629" s="16" t="s">
        <v>158</v>
      </c>
      <c r="C629" s="16" t="s">
        <v>78</v>
      </c>
      <c r="D629" s="6" t="s">
        <v>110</v>
      </c>
      <c r="E629" s="16" t="s">
        <v>64</v>
      </c>
      <c r="F629" s="93">
        <f t="shared" ref="F629:O632" si="282">F630</f>
        <v>11406.1</v>
      </c>
      <c r="G629" s="93">
        <f t="shared" si="282"/>
        <v>0</v>
      </c>
      <c r="H629" s="93">
        <f t="shared" si="282"/>
        <v>11406.1</v>
      </c>
      <c r="I629" s="93">
        <f t="shared" si="282"/>
        <v>0</v>
      </c>
      <c r="J629" s="17">
        <f t="shared" si="277"/>
        <v>11406.1</v>
      </c>
      <c r="K629" s="93">
        <f>K630</f>
        <v>1500</v>
      </c>
      <c r="L629" s="17">
        <f t="shared" si="273"/>
        <v>12906.1</v>
      </c>
      <c r="M629" s="93">
        <f>M630</f>
        <v>0</v>
      </c>
      <c r="N629" s="17">
        <f t="shared" si="274"/>
        <v>12906.1</v>
      </c>
      <c r="O629" s="93">
        <f>O630</f>
        <v>6141.6</v>
      </c>
      <c r="P629" s="17">
        <f t="shared" si="275"/>
        <v>19047.7</v>
      </c>
    </row>
    <row r="630" spans="1:16" ht="30" x14ac:dyDescent="0.3">
      <c r="A630" s="133" t="s">
        <v>125</v>
      </c>
      <c r="B630" s="16" t="s">
        <v>158</v>
      </c>
      <c r="C630" s="16" t="s">
        <v>78</v>
      </c>
      <c r="D630" s="6" t="s">
        <v>126</v>
      </c>
      <c r="E630" s="16" t="s">
        <v>64</v>
      </c>
      <c r="F630" s="93">
        <f t="shared" si="282"/>
        <v>11406.1</v>
      </c>
      <c r="G630" s="93">
        <f t="shared" si="282"/>
        <v>0</v>
      </c>
      <c r="H630" s="93">
        <f t="shared" si="282"/>
        <v>11406.1</v>
      </c>
      <c r="I630" s="93">
        <f t="shared" si="282"/>
        <v>0</v>
      </c>
      <c r="J630" s="17">
        <f t="shared" si="277"/>
        <v>11406.1</v>
      </c>
      <c r="K630" s="93">
        <f>K631+K634</f>
        <v>1500</v>
      </c>
      <c r="L630" s="17">
        <f t="shared" si="273"/>
        <v>12906.1</v>
      </c>
      <c r="M630" s="93">
        <f>M631+M634</f>
        <v>0</v>
      </c>
      <c r="N630" s="17">
        <f t="shared" si="274"/>
        <v>12906.1</v>
      </c>
      <c r="O630" s="93">
        <f>O631+O634</f>
        <v>6141.6</v>
      </c>
      <c r="P630" s="17">
        <f t="shared" si="275"/>
        <v>19047.7</v>
      </c>
    </row>
    <row r="631" spans="1:16" ht="56.45" customHeight="1" x14ac:dyDescent="0.3">
      <c r="A631" s="133" t="s">
        <v>674</v>
      </c>
      <c r="B631" s="16" t="s">
        <v>158</v>
      </c>
      <c r="C631" s="16" t="s">
        <v>78</v>
      </c>
      <c r="D631" s="6" t="s">
        <v>377</v>
      </c>
      <c r="E631" s="16" t="s">
        <v>64</v>
      </c>
      <c r="F631" s="93">
        <f t="shared" si="282"/>
        <v>11406.1</v>
      </c>
      <c r="G631" s="93">
        <f t="shared" si="282"/>
        <v>0</v>
      </c>
      <c r="H631" s="93">
        <f t="shared" si="282"/>
        <v>11406.1</v>
      </c>
      <c r="I631" s="93">
        <f t="shared" si="282"/>
        <v>0</v>
      </c>
      <c r="J631" s="17">
        <f t="shared" si="277"/>
        <v>11406.1</v>
      </c>
      <c r="K631" s="93">
        <f t="shared" si="282"/>
        <v>0</v>
      </c>
      <c r="L631" s="17">
        <f>J631+K631</f>
        <v>11406.1</v>
      </c>
      <c r="M631" s="93">
        <f t="shared" si="282"/>
        <v>0</v>
      </c>
      <c r="N631" s="17">
        <f>L631+M631</f>
        <v>11406.1</v>
      </c>
      <c r="O631" s="93">
        <f t="shared" si="282"/>
        <v>2200</v>
      </c>
      <c r="P631" s="17">
        <f>N631+O631</f>
        <v>13606.1</v>
      </c>
    </row>
    <row r="632" spans="1:16" ht="19.149999999999999" customHeight="1" x14ac:dyDescent="0.3">
      <c r="A632" s="133" t="s">
        <v>136</v>
      </c>
      <c r="B632" s="16" t="s">
        <v>158</v>
      </c>
      <c r="C632" s="16" t="s">
        <v>78</v>
      </c>
      <c r="D632" s="6" t="s">
        <v>377</v>
      </c>
      <c r="E632" s="16">
        <v>500</v>
      </c>
      <c r="F632" s="93">
        <f t="shared" si="282"/>
        <v>11406.1</v>
      </c>
      <c r="G632" s="93">
        <f t="shared" si="282"/>
        <v>0</v>
      </c>
      <c r="H632" s="93">
        <f t="shared" si="282"/>
        <v>11406.1</v>
      </c>
      <c r="I632" s="93">
        <f t="shared" si="282"/>
        <v>0</v>
      </c>
      <c r="J632" s="17">
        <f t="shared" si="277"/>
        <v>11406.1</v>
      </c>
      <c r="K632" s="93">
        <f t="shared" si="282"/>
        <v>0</v>
      </c>
      <c r="L632" s="17">
        <f t="shared" si="273"/>
        <v>11406.1</v>
      </c>
      <c r="M632" s="93">
        <f t="shared" si="282"/>
        <v>0</v>
      </c>
      <c r="N632" s="17">
        <f t="shared" ref="N632:N636" si="283">L632+M632</f>
        <v>11406.1</v>
      </c>
      <c r="O632" s="93">
        <f t="shared" si="282"/>
        <v>2200</v>
      </c>
      <c r="P632" s="17">
        <f t="shared" ref="P632:P636" si="284">N632+O632</f>
        <v>13606.1</v>
      </c>
    </row>
    <row r="633" spans="1:16" ht="16.899999999999999" customHeight="1" x14ac:dyDescent="0.3">
      <c r="A633" s="133" t="s">
        <v>137</v>
      </c>
      <c r="B633" s="16" t="s">
        <v>158</v>
      </c>
      <c r="C633" s="16" t="s">
        <v>78</v>
      </c>
      <c r="D633" s="6" t="s">
        <v>377</v>
      </c>
      <c r="E633" s="16" t="s">
        <v>511</v>
      </c>
      <c r="F633" s="93">
        <v>11406.1</v>
      </c>
      <c r="G633" s="5"/>
      <c r="H633" s="17">
        <f t="shared" ref="H633" si="285">F633+G633</f>
        <v>11406.1</v>
      </c>
      <c r="I633" s="93"/>
      <c r="J633" s="17">
        <f>H633+I633</f>
        <v>11406.1</v>
      </c>
      <c r="K633" s="93"/>
      <c r="L633" s="17">
        <f t="shared" si="273"/>
        <v>11406.1</v>
      </c>
      <c r="M633" s="93"/>
      <c r="N633" s="17">
        <f t="shared" si="283"/>
        <v>11406.1</v>
      </c>
      <c r="O633" s="93">
        <f>1940+260</f>
        <v>2200</v>
      </c>
      <c r="P633" s="17">
        <f t="shared" si="284"/>
        <v>13606.1</v>
      </c>
    </row>
    <row r="634" spans="1:16" ht="39.6" customHeight="1" x14ac:dyDescent="0.3">
      <c r="A634" s="133" t="s">
        <v>854</v>
      </c>
      <c r="B634" s="16">
        <v>14</v>
      </c>
      <c r="C634" s="16" t="s">
        <v>78</v>
      </c>
      <c r="D634" s="16" t="s">
        <v>855</v>
      </c>
      <c r="E634" s="16" t="s">
        <v>64</v>
      </c>
      <c r="F634" s="17"/>
      <c r="G634" s="5"/>
      <c r="H634" s="5"/>
      <c r="I634" s="17"/>
      <c r="J634" s="17">
        <f t="shared" ref="J634:J636" si="286">H634+I634</f>
        <v>0</v>
      </c>
      <c r="K634" s="17">
        <f>K635</f>
        <v>1500</v>
      </c>
      <c r="L634" s="17">
        <f t="shared" si="273"/>
        <v>1500</v>
      </c>
      <c r="M634" s="17">
        <f>M635</f>
        <v>0</v>
      </c>
      <c r="N634" s="17">
        <f t="shared" si="283"/>
        <v>1500</v>
      </c>
      <c r="O634" s="17">
        <f>O635</f>
        <v>3941.6</v>
      </c>
      <c r="P634" s="17">
        <f t="shared" si="284"/>
        <v>5441.6</v>
      </c>
    </row>
    <row r="635" spans="1:16" ht="13.15" customHeight="1" x14ac:dyDescent="0.3">
      <c r="A635" s="133" t="s">
        <v>136</v>
      </c>
      <c r="B635" s="16">
        <v>14</v>
      </c>
      <c r="C635" s="16" t="s">
        <v>78</v>
      </c>
      <c r="D635" s="16" t="s">
        <v>855</v>
      </c>
      <c r="E635" s="16">
        <v>500</v>
      </c>
      <c r="F635" s="17"/>
      <c r="G635" s="5"/>
      <c r="H635" s="5"/>
      <c r="I635" s="17"/>
      <c r="J635" s="17">
        <f t="shared" si="286"/>
        <v>0</v>
      </c>
      <c r="K635" s="17">
        <f>K636</f>
        <v>1500</v>
      </c>
      <c r="L635" s="17">
        <f t="shared" si="273"/>
        <v>1500</v>
      </c>
      <c r="M635" s="17">
        <f>M636</f>
        <v>0</v>
      </c>
      <c r="N635" s="17">
        <f t="shared" si="283"/>
        <v>1500</v>
      </c>
      <c r="O635" s="17">
        <f>O636</f>
        <v>3941.6</v>
      </c>
      <c r="P635" s="17">
        <f t="shared" si="284"/>
        <v>5441.6</v>
      </c>
    </row>
    <row r="636" spans="1:16" ht="12.6" customHeight="1" x14ac:dyDescent="0.3">
      <c r="A636" s="133" t="s">
        <v>54</v>
      </c>
      <c r="B636" s="16">
        <v>14</v>
      </c>
      <c r="C636" s="16" t="s">
        <v>78</v>
      </c>
      <c r="D636" s="16" t="s">
        <v>855</v>
      </c>
      <c r="E636" s="16" t="s">
        <v>545</v>
      </c>
      <c r="F636" s="17"/>
      <c r="G636" s="5"/>
      <c r="H636" s="5"/>
      <c r="I636" s="17"/>
      <c r="J636" s="17">
        <f t="shared" si="286"/>
        <v>0</v>
      </c>
      <c r="K636" s="17">
        <v>1500</v>
      </c>
      <c r="L636" s="17">
        <f t="shared" si="273"/>
        <v>1500</v>
      </c>
      <c r="M636" s="17"/>
      <c r="N636" s="17">
        <f t="shared" si="283"/>
        <v>1500</v>
      </c>
      <c r="O636" s="17">
        <v>3941.6</v>
      </c>
      <c r="P636" s="17">
        <f t="shared" si="284"/>
        <v>5441.6</v>
      </c>
    </row>
  </sheetData>
  <mergeCells count="19">
    <mergeCell ref="F5:F6"/>
    <mergeCell ref="O5:O6"/>
    <mergeCell ref="P5:P6"/>
    <mergeCell ref="A1:P1"/>
    <mergeCell ref="A2:P2"/>
    <mergeCell ref="A3:P3"/>
    <mergeCell ref="M5:M6"/>
    <mergeCell ref="N5:N6"/>
    <mergeCell ref="K5:K6"/>
    <mergeCell ref="L5:L6"/>
    <mergeCell ref="I5:I6"/>
    <mergeCell ref="J5:J6"/>
    <mergeCell ref="G5:G6"/>
    <mergeCell ref="H5:H6"/>
    <mergeCell ref="A5:A6"/>
    <mergeCell ref="B5:B6"/>
    <mergeCell ref="C5:C6"/>
    <mergeCell ref="D5:D6"/>
    <mergeCell ref="E5:E6"/>
  </mergeCells>
  <pageMargins left="1.1811023622047245" right="0.39370078740157483" top="0.78740157480314965" bottom="0.78740157480314965" header="0.19685039370078741" footer="0.19685039370078741"/>
  <pageSetup paperSize="9" scale="67"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830"/>
  <sheetViews>
    <sheetView zoomScale="110" zoomScaleNormal="110" zoomScaleSheetLayoutView="90" workbookViewId="0">
      <selection sqref="A1:P1"/>
    </sheetView>
  </sheetViews>
  <sheetFormatPr defaultColWidth="9.140625" defaultRowHeight="15" outlineLevelCol="1" x14ac:dyDescent="0.3"/>
  <cols>
    <col min="1" max="1" width="48.28515625" style="22" customWidth="1"/>
    <col min="2" max="2" width="17.28515625" style="18" customWidth="1"/>
    <col min="3" max="4" width="11.28515625" style="18" customWidth="1"/>
    <col min="5" max="5" width="9.7109375" style="23" customWidth="1"/>
    <col min="6" max="6" width="18.140625" style="24" hidden="1" customWidth="1" outlineLevel="1"/>
    <col min="7" max="7" width="13.7109375" style="1" hidden="1" customWidth="1" outlineLevel="1"/>
    <col min="8" max="8" width="18.28515625" style="1" hidden="1" customWidth="1" outlineLevel="1"/>
    <col min="9" max="9" width="14.28515625" style="24" hidden="1" customWidth="1" outlineLevel="1"/>
    <col min="10" max="10" width="16.5703125" style="1" hidden="1" customWidth="1" outlineLevel="1"/>
    <col min="11" max="11" width="15.7109375" style="24" hidden="1" customWidth="1" outlineLevel="1"/>
    <col min="12" max="12" width="18" style="1" hidden="1" customWidth="1" outlineLevel="1"/>
    <col min="13" max="13" width="15.7109375" style="24" hidden="1" customWidth="1" outlineLevel="1"/>
    <col min="14" max="14" width="18" style="1" hidden="1" customWidth="1" outlineLevel="1" collapsed="1"/>
    <col min="15" max="15" width="15.7109375" style="24" hidden="1" customWidth="1" outlineLevel="1"/>
    <col min="16" max="16" width="18" style="1" customWidth="1" collapsed="1"/>
    <col min="17" max="16384" width="9.140625" style="1"/>
  </cols>
  <sheetData>
    <row r="1" spans="1:16" ht="67.5" customHeight="1" x14ac:dyDescent="0.3">
      <c r="A1" s="142" t="s">
        <v>1001</v>
      </c>
      <c r="B1" s="142"/>
      <c r="C1" s="142"/>
      <c r="D1" s="142"/>
      <c r="E1" s="142"/>
      <c r="F1" s="142"/>
      <c r="G1" s="142"/>
      <c r="H1" s="142"/>
      <c r="I1" s="142"/>
      <c r="J1" s="142"/>
      <c r="K1" s="142"/>
      <c r="L1" s="142"/>
      <c r="M1" s="142"/>
      <c r="N1" s="142"/>
      <c r="O1" s="142"/>
      <c r="P1" s="142"/>
    </row>
    <row r="2" spans="1:16" ht="54.75" customHeight="1" x14ac:dyDescent="0.3">
      <c r="A2" s="168" t="s">
        <v>1006</v>
      </c>
      <c r="B2" s="168"/>
      <c r="C2" s="168"/>
      <c r="D2" s="168"/>
      <c r="E2" s="168"/>
      <c r="F2" s="168"/>
      <c r="G2" s="168"/>
      <c r="H2" s="168"/>
      <c r="I2" s="168"/>
      <c r="J2" s="168"/>
      <c r="K2" s="168"/>
      <c r="L2" s="168"/>
      <c r="M2" s="168"/>
      <c r="N2" s="168"/>
      <c r="O2" s="168"/>
      <c r="P2" s="168"/>
    </row>
    <row r="3" spans="1:16" ht="100.9" customHeight="1" x14ac:dyDescent="0.3">
      <c r="A3" s="169" t="s">
        <v>867</v>
      </c>
      <c r="B3" s="169"/>
      <c r="C3" s="169"/>
      <c r="D3" s="169"/>
      <c r="E3" s="169"/>
      <c r="F3" s="169"/>
      <c r="G3" s="169"/>
      <c r="H3" s="169"/>
      <c r="I3" s="169"/>
      <c r="J3" s="169"/>
      <c r="K3" s="169"/>
      <c r="L3" s="169"/>
      <c r="M3" s="169"/>
      <c r="N3" s="169"/>
      <c r="O3" s="169"/>
      <c r="P3" s="169"/>
    </row>
    <row r="4" spans="1:16" x14ac:dyDescent="0.3">
      <c r="A4" s="30"/>
      <c r="B4" s="30"/>
      <c r="C4" s="30"/>
      <c r="D4" s="30"/>
      <c r="E4" s="30"/>
      <c r="H4" s="31"/>
      <c r="J4" s="31"/>
      <c r="L4" s="31"/>
      <c r="N4" s="31"/>
      <c r="P4" s="31" t="s">
        <v>462</v>
      </c>
    </row>
    <row r="5" spans="1:16" ht="15" customHeight="1" x14ac:dyDescent="0.3">
      <c r="A5" s="170" t="s">
        <v>465</v>
      </c>
      <c r="B5" s="163" t="s">
        <v>467</v>
      </c>
      <c r="C5" s="163" t="s">
        <v>56</v>
      </c>
      <c r="D5" s="163" t="s">
        <v>57</v>
      </c>
      <c r="E5" s="163" t="s">
        <v>379</v>
      </c>
      <c r="F5" s="156" t="s">
        <v>632</v>
      </c>
      <c r="G5" s="153" t="s">
        <v>911</v>
      </c>
      <c r="H5" s="147" t="s">
        <v>912</v>
      </c>
      <c r="I5" s="156" t="s">
        <v>929</v>
      </c>
      <c r="J5" s="147" t="s">
        <v>912</v>
      </c>
      <c r="K5" s="156" t="s">
        <v>945</v>
      </c>
      <c r="L5" s="147" t="s">
        <v>912</v>
      </c>
      <c r="M5" s="156" t="s">
        <v>958</v>
      </c>
      <c r="N5" s="147" t="s">
        <v>912</v>
      </c>
      <c r="O5" s="156" t="s">
        <v>965</v>
      </c>
      <c r="P5" s="147" t="s">
        <v>912</v>
      </c>
    </row>
    <row r="6" spans="1:16" ht="19.149999999999999" customHeight="1" x14ac:dyDescent="0.3">
      <c r="A6" s="170"/>
      <c r="B6" s="163"/>
      <c r="C6" s="163"/>
      <c r="D6" s="163"/>
      <c r="E6" s="163"/>
      <c r="F6" s="156"/>
      <c r="G6" s="154"/>
      <c r="H6" s="147"/>
      <c r="I6" s="156"/>
      <c r="J6" s="147"/>
      <c r="K6" s="156"/>
      <c r="L6" s="147"/>
      <c r="M6" s="156"/>
      <c r="N6" s="147"/>
      <c r="O6" s="156"/>
      <c r="P6" s="147"/>
    </row>
    <row r="7" spans="1:16" x14ac:dyDescent="0.3">
      <c r="A7" s="32" t="s">
        <v>435</v>
      </c>
      <c r="B7" s="33"/>
      <c r="C7" s="33"/>
      <c r="D7" s="33"/>
      <c r="E7" s="34"/>
      <c r="F7" s="35">
        <f>F8+F85+F100+F254+F261+F290+F319+F352+F369+F393+F443+F450+F478+F493+F511+F525+F534+F541+F548+F555+F569+F586+F607+F634+F647+F678+F562+F600</f>
        <v>1403936.7000000002</v>
      </c>
      <c r="G7" s="35">
        <f>G8+G85+G100+G254+G261+G290+G319+G352+G369+G393+G443+G450+G478+G493+G511+G525+G534+G541+G548+G555+G569+G586+G607+G634+G647+G678+G562+G600</f>
        <v>99293.3</v>
      </c>
      <c r="H7" s="35">
        <f>H8+H85+H100+H254+H261+H290+H319+H352+H369+H393+H443+H450+H478+H493+H511+H525+H534+H541+H548+H555+H569+H586+H607+H634+H647+H678+H562+H600</f>
        <v>1503230</v>
      </c>
      <c r="I7" s="35">
        <f>I8+I85+I100+I254+I261+I290+I319+I352+I369+I393+I443+I450+I478+I493+I511+I525+I534+I541+I548+I555+I569+I586+I607+I634+I647+I678+I562+I600+I593</f>
        <v>83291.399999999994</v>
      </c>
      <c r="J7" s="21">
        <f>H7+I7</f>
        <v>1586521.4</v>
      </c>
      <c r="K7" s="35">
        <f>K8+K85+K100+K254+K261+K290+K319+K352+K369+K393+K443+K450+K478+K493+K511+K525+K534+K541+K548+K555+K569+K586+K607+K634+K647+K678+K562+K600+K593</f>
        <v>107699.7</v>
      </c>
      <c r="L7" s="21">
        <f>J7+K7</f>
        <v>1694221.0999999999</v>
      </c>
      <c r="M7" s="35">
        <f>M8+M85+M100+M254+M261+M290+M319+M352+M369+M393+M443+M450+M478+M493+M511+M525+M534+M541+M548+M555+M569+M586+M607+M634+M647+M678+M562+M600+M593</f>
        <v>5811.0899994000001</v>
      </c>
      <c r="N7" s="21">
        <f>L7+M7</f>
        <v>1700032.1899993999</v>
      </c>
      <c r="O7" s="35">
        <f>O8+O85+O100+O254+O261+O290+O319+O352+O369+O393+O443+O450+O478+O493+O511+O525+O534+O541+O548+O555+O569+O586+O607+O634+O647+O678+O562+O600+O593</f>
        <v>13615.588</v>
      </c>
      <c r="P7" s="21">
        <f>N7+O7</f>
        <v>1713647.7779993999</v>
      </c>
    </row>
    <row r="8" spans="1:16" ht="30" customHeight="1" x14ac:dyDescent="0.3">
      <c r="A8" s="36" t="s">
        <v>679</v>
      </c>
      <c r="B8" s="26" t="s">
        <v>258</v>
      </c>
      <c r="C8" s="15"/>
      <c r="D8" s="15"/>
      <c r="E8" s="16"/>
      <c r="F8" s="21">
        <f>F9+F16+F59</f>
        <v>57632.6</v>
      </c>
      <c r="G8" s="21">
        <f>G9+G16+G59</f>
        <v>2081</v>
      </c>
      <c r="H8" s="21">
        <f>H9+H16+H59</f>
        <v>59713.599999999999</v>
      </c>
      <c r="I8" s="21">
        <f>I9+I16+I59</f>
        <v>296.2</v>
      </c>
      <c r="J8" s="21">
        <f t="shared" ref="J8:J76" si="0">H8+I8</f>
        <v>60009.799999999996</v>
      </c>
      <c r="K8" s="21">
        <f>K9+K16+K59</f>
        <v>-2</v>
      </c>
      <c r="L8" s="21">
        <f t="shared" ref="L8:L76" si="1">J8+K8</f>
        <v>60007.799999999996</v>
      </c>
      <c r="M8" s="21">
        <f>M9+M16+M59</f>
        <v>473.5</v>
      </c>
      <c r="N8" s="21">
        <f t="shared" ref="N8:N76" si="2">L8+M8</f>
        <v>60481.299999999996</v>
      </c>
      <c r="O8" s="21">
        <f>O9+O16+O59</f>
        <v>97.5</v>
      </c>
      <c r="P8" s="21">
        <f t="shared" ref="P8:P76" si="3">N8+O8</f>
        <v>60578.799999999996</v>
      </c>
    </row>
    <row r="9" spans="1:16" ht="54" customHeight="1" x14ac:dyDescent="0.3">
      <c r="A9" s="36" t="s">
        <v>400</v>
      </c>
      <c r="B9" s="26" t="s">
        <v>260</v>
      </c>
      <c r="C9" s="15"/>
      <c r="D9" s="15"/>
      <c r="E9" s="16"/>
      <c r="F9" s="21">
        <f t="shared" ref="F9:O14" si="4">F10</f>
        <v>25398.400000000001</v>
      </c>
      <c r="G9" s="21">
        <f t="shared" si="4"/>
        <v>0</v>
      </c>
      <c r="H9" s="21">
        <f t="shared" si="4"/>
        <v>25398.400000000001</v>
      </c>
      <c r="I9" s="21">
        <f t="shared" si="4"/>
        <v>40.799999999999997</v>
      </c>
      <c r="J9" s="21">
        <f t="shared" si="0"/>
        <v>25439.200000000001</v>
      </c>
      <c r="K9" s="21">
        <f t="shared" si="4"/>
        <v>0</v>
      </c>
      <c r="L9" s="21">
        <f t="shared" si="1"/>
        <v>25439.200000000001</v>
      </c>
      <c r="M9" s="21">
        <f t="shared" si="4"/>
        <v>0</v>
      </c>
      <c r="N9" s="21">
        <f t="shared" si="2"/>
        <v>25439.200000000001</v>
      </c>
      <c r="O9" s="21">
        <f t="shared" si="4"/>
        <v>40</v>
      </c>
      <c r="P9" s="21">
        <f t="shared" si="3"/>
        <v>25479.200000000001</v>
      </c>
    </row>
    <row r="10" spans="1:16" ht="41.25" customHeight="1" x14ac:dyDescent="0.3">
      <c r="A10" s="36" t="s">
        <v>277</v>
      </c>
      <c r="B10" s="37" t="s">
        <v>261</v>
      </c>
      <c r="C10" s="15"/>
      <c r="D10" s="15"/>
      <c r="E10" s="16"/>
      <c r="F10" s="38">
        <f t="shared" si="4"/>
        <v>25398.400000000001</v>
      </c>
      <c r="G10" s="38">
        <f t="shared" si="4"/>
        <v>0</v>
      </c>
      <c r="H10" s="38">
        <f t="shared" si="4"/>
        <v>25398.400000000001</v>
      </c>
      <c r="I10" s="38">
        <f t="shared" si="4"/>
        <v>40.799999999999997</v>
      </c>
      <c r="J10" s="21">
        <f t="shared" si="0"/>
        <v>25439.200000000001</v>
      </c>
      <c r="K10" s="38">
        <f t="shared" si="4"/>
        <v>0</v>
      </c>
      <c r="L10" s="21">
        <f t="shared" si="1"/>
        <v>25439.200000000001</v>
      </c>
      <c r="M10" s="38">
        <f t="shared" si="4"/>
        <v>0</v>
      </c>
      <c r="N10" s="21">
        <f t="shared" si="2"/>
        <v>25439.200000000001</v>
      </c>
      <c r="O10" s="38">
        <f t="shared" si="4"/>
        <v>40</v>
      </c>
      <c r="P10" s="21">
        <f t="shared" si="3"/>
        <v>25479.200000000001</v>
      </c>
    </row>
    <row r="11" spans="1:16" ht="60" x14ac:dyDescent="0.3">
      <c r="A11" s="134" t="s">
        <v>401</v>
      </c>
      <c r="B11" s="16" t="s">
        <v>263</v>
      </c>
      <c r="C11" s="15"/>
      <c r="D11" s="15"/>
      <c r="E11" s="16"/>
      <c r="F11" s="17">
        <f t="shared" si="4"/>
        <v>25398.400000000001</v>
      </c>
      <c r="G11" s="17">
        <f t="shared" si="4"/>
        <v>0</v>
      </c>
      <c r="H11" s="17">
        <f>H12</f>
        <v>25398.400000000001</v>
      </c>
      <c r="I11" s="17">
        <f t="shared" si="4"/>
        <v>40.799999999999997</v>
      </c>
      <c r="J11" s="17">
        <f t="shared" si="0"/>
        <v>25439.200000000001</v>
      </c>
      <c r="K11" s="17">
        <f t="shared" si="4"/>
        <v>0</v>
      </c>
      <c r="L11" s="17">
        <f t="shared" si="1"/>
        <v>25439.200000000001</v>
      </c>
      <c r="M11" s="17">
        <f t="shared" si="4"/>
        <v>0</v>
      </c>
      <c r="N11" s="17">
        <f t="shared" si="2"/>
        <v>25439.200000000001</v>
      </c>
      <c r="O11" s="17">
        <f t="shared" si="4"/>
        <v>40</v>
      </c>
      <c r="P11" s="17">
        <f t="shared" si="3"/>
        <v>25479.200000000001</v>
      </c>
    </row>
    <row r="12" spans="1:16" x14ac:dyDescent="0.3">
      <c r="A12" s="134" t="s">
        <v>220</v>
      </c>
      <c r="B12" s="16" t="s">
        <v>263</v>
      </c>
      <c r="C12" s="16" t="s">
        <v>108</v>
      </c>
      <c r="D12" s="15"/>
      <c r="E12" s="16"/>
      <c r="F12" s="17">
        <f t="shared" si="4"/>
        <v>25398.400000000001</v>
      </c>
      <c r="G12" s="17">
        <f t="shared" si="4"/>
        <v>0</v>
      </c>
      <c r="H12" s="17">
        <f t="shared" si="4"/>
        <v>25398.400000000001</v>
      </c>
      <c r="I12" s="17">
        <f t="shared" si="4"/>
        <v>40.799999999999997</v>
      </c>
      <c r="J12" s="17">
        <f t="shared" si="0"/>
        <v>25439.200000000001</v>
      </c>
      <c r="K12" s="17">
        <f t="shared" si="4"/>
        <v>0</v>
      </c>
      <c r="L12" s="17">
        <f t="shared" si="1"/>
        <v>25439.200000000001</v>
      </c>
      <c r="M12" s="17">
        <f t="shared" si="4"/>
        <v>0</v>
      </c>
      <c r="N12" s="17">
        <f t="shared" si="2"/>
        <v>25439.200000000001</v>
      </c>
      <c r="O12" s="17">
        <f t="shared" si="4"/>
        <v>40</v>
      </c>
      <c r="P12" s="17">
        <f t="shared" si="3"/>
        <v>25479.200000000001</v>
      </c>
    </row>
    <row r="13" spans="1:16" ht="18" customHeight="1" x14ac:dyDescent="0.3">
      <c r="A13" s="134" t="s">
        <v>244</v>
      </c>
      <c r="B13" s="16" t="s">
        <v>263</v>
      </c>
      <c r="C13" s="16" t="s">
        <v>108</v>
      </c>
      <c r="D13" s="16" t="s">
        <v>78</v>
      </c>
      <c r="E13" s="16"/>
      <c r="F13" s="17">
        <f t="shared" si="4"/>
        <v>25398.400000000001</v>
      </c>
      <c r="G13" s="17">
        <f t="shared" si="4"/>
        <v>0</v>
      </c>
      <c r="H13" s="17">
        <f t="shared" si="4"/>
        <v>25398.400000000001</v>
      </c>
      <c r="I13" s="17">
        <f t="shared" si="4"/>
        <v>40.799999999999997</v>
      </c>
      <c r="J13" s="17">
        <f t="shared" si="0"/>
        <v>25439.200000000001</v>
      </c>
      <c r="K13" s="17">
        <f t="shared" si="4"/>
        <v>0</v>
      </c>
      <c r="L13" s="17">
        <f t="shared" si="1"/>
        <v>25439.200000000001</v>
      </c>
      <c r="M13" s="17">
        <f t="shared" si="4"/>
        <v>0</v>
      </c>
      <c r="N13" s="17">
        <f t="shared" si="2"/>
        <v>25439.200000000001</v>
      </c>
      <c r="O13" s="17">
        <f t="shared" si="4"/>
        <v>40</v>
      </c>
      <c r="P13" s="17">
        <f t="shared" si="3"/>
        <v>25479.200000000001</v>
      </c>
    </row>
    <row r="14" spans="1:16" ht="45" x14ac:dyDescent="0.3">
      <c r="A14" s="134" t="s">
        <v>166</v>
      </c>
      <c r="B14" s="16" t="s">
        <v>263</v>
      </c>
      <c r="C14" s="16" t="s">
        <v>108</v>
      </c>
      <c r="D14" s="16" t="s">
        <v>78</v>
      </c>
      <c r="E14" s="16">
        <v>600</v>
      </c>
      <c r="F14" s="17">
        <f t="shared" si="4"/>
        <v>25398.400000000001</v>
      </c>
      <c r="G14" s="17">
        <f t="shared" si="4"/>
        <v>0</v>
      </c>
      <c r="H14" s="17">
        <f>H15</f>
        <v>25398.400000000001</v>
      </c>
      <c r="I14" s="17">
        <f t="shared" si="4"/>
        <v>40.799999999999997</v>
      </c>
      <c r="J14" s="17">
        <f t="shared" si="0"/>
        <v>25439.200000000001</v>
      </c>
      <c r="K14" s="17">
        <f t="shared" si="4"/>
        <v>0</v>
      </c>
      <c r="L14" s="17">
        <f t="shared" si="1"/>
        <v>25439.200000000001</v>
      </c>
      <c r="M14" s="17">
        <f t="shared" si="4"/>
        <v>0</v>
      </c>
      <c r="N14" s="17">
        <f t="shared" si="2"/>
        <v>25439.200000000001</v>
      </c>
      <c r="O14" s="17">
        <f t="shared" si="4"/>
        <v>40</v>
      </c>
      <c r="P14" s="17">
        <f t="shared" si="3"/>
        <v>25479.200000000001</v>
      </c>
    </row>
    <row r="15" spans="1:16" ht="18.75" customHeight="1" x14ac:dyDescent="0.3">
      <c r="A15" s="134" t="s">
        <v>174</v>
      </c>
      <c r="B15" s="16" t="s">
        <v>263</v>
      </c>
      <c r="C15" s="16" t="s">
        <v>108</v>
      </c>
      <c r="D15" s="16" t="s">
        <v>78</v>
      </c>
      <c r="E15" s="16">
        <v>610</v>
      </c>
      <c r="F15" s="17">
        <v>25398.400000000001</v>
      </c>
      <c r="G15" s="5"/>
      <c r="H15" s="17">
        <f t="shared" ref="H15:H75" si="5">F15+G15</f>
        <v>25398.400000000001</v>
      </c>
      <c r="I15" s="17">
        <v>40.799999999999997</v>
      </c>
      <c r="J15" s="17">
        <f t="shared" si="0"/>
        <v>25439.200000000001</v>
      </c>
      <c r="K15" s="17"/>
      <c r="L15" s="17">
        <f t="shared" si="1"/>
        <v>25439.200000000001</v>
      </c>
      <c r="M15" s="17"/>
      <c r="N15" s="17">
        <f t="shared" si="2"/>
        <v>25439.200000000001</v>
      </c>
      <c r="O15" s="17">
        <v>40</v>
      </c>
      <c r="P15" s="17">
        <f t="shared" si="3"/>
        <v>25479.200000000001</v>
      </c>
    </row>
    <row r="16" spans="1:16" ht="43.5" customHeight="1" x14ac:dyDescent="0.3">
      <c r="A16" s="36" t="s">
        <v>275</v>
      </c>
      <c r="B16" s="26" t="s">
        <v>276</v>
      </c>
      <c r="C16" s="15"/>
      <c r="D16" s="15"/>
      <c r="E16" s="16"/>
      <c r="F16" s="21">
        <f>F17+F38</f>
        <v>27544.6</v>
      </c>
      <c r="G16" s="21">
        <f t="shared" ref="G16:H16" si="6">G17+G38</f>
        <v>2081</v>
      </c>
      <c r="H16" s="21">
        <f t="shared" si="6"/>
        <v>29625.599999999999</v>
      </c>
      <c r="I16" s="21">
        <f>I17+I38</f>
        <v>227.7</v>
      </c>
      <c r="J16" s="21">
        <f t="shared" si="0"/>
        <v>29853.3</v>
      </c>
      <c r="K16" s="21">
        <f>K17+K38</f>
        <v>-2</v>
      </c>
      <c r="L16" s="21">
        <f t="shared" si="1"/>
        <v>29851.3</v>
      </c>
      <c r="M16" s="21">
        <f>M17+M38</f>
        <v>473.5</v>
      </c>
      <c r="N16" s="21">
        <f t="shared" si="2"/>
        <v>30324.799999999999</v>
      </c>
      <c r="O16" s="21">
        <f>O17+O38</f>
        <v>0</v>
      </c>
      <c r="P16" s="21">
        <f t="shared" si="3"/>
        <v>30324.799999999999</v>
      </c>
    </row>
    <row r="17" spans="1:16" ht="39.75" customHeight="1" x14ac:dyDescent="0.3">
      <c r="A17" s="36" t="s">
        <v>277</v>
      </c>
      <c r="B17" s="37" t="s">
        <v>278</v>
      </c>
      <c r="C17" s="15"/>
      <c r="D17" s="15"/>
      <c r="E17" s="16"/>
      <c r="F17" s="38">
        <f>F18+F23+F33</f>
        <v>11468</v>
      </c>
      <c r="G17" s="38">
        <f t="shared" ref="G17:H17" si="7">G18+G23+G33</f>
        <v>2081</v>
      </c>
      <c r="H17" s="38">
        <f t="shared" si="7"/>
        <v>13549</v>
      </c>
      <c r="I17" s="38">
        <f>I18+I23+I33+I28</f>
        <v>53.1</v>
      </c>
      <c r="J17" s="21">
        <f t="shared" si="0"/>
        <v>13602.1</v>
      </c>
      <c r="K17" s="38">
        <f>K18+K23+K33+K28</f>
        <v>-2</v>
      </c>
      <c r="L17" s="21">
        <f t="shared" si="1"/>
        <v>13600.1</v>
      </c>
      <c r="M17" s="38">
        <f>M18+M23+M33+M28</f>
        <v>0</v>
      </c>
      <c r="N17" s="21">
        <f t="shared" si="2"/>
        <v>13600.1</v>
      </c>
      <c r="O17" s="38">
        <f>O18+O23+O33+O28</f>
        <v>0</v>
      </c>
      <c r="P17" s="21">
        <f t="shared" si="3"/>
        <v>13600.1</v>
      </c>
    </row>
    <row r="18" spans="1:16" ht="45" x14ac:dyDescent="0.3">
      <c r="A18" s="134" t="s">
        <v>279</v>
      </c>
      <c r="B18" s="16" t="s">
        <v>280</v>
      </c>
      <c r="C18" s="15"/>
      <c r="D18" s="15"/>
      <c r="E18" s="16"/>
      <c r="F18" s="17">
        <f t="shared" ref="F18:O21" si="8">F19</f>
        <v>8842.7999999999993</v>
      </c>
      <c r="G18" s="17">
        <f t="shared" si="8"/>
        <v>2081</v>
      </c>
      <c r="H18" s="17">
        <f t="shared" si="8"/>
        <v>10923.8</v>
      </c>
      <c r="I18" s="17">
        <f t="shared" si="8"/>
        <v>0</v>
      </c>
      <c r="J18" s="17">
        <f t="shared" si="0"/>
        <v>10923.8</v>
      </c>
      <c r="K18" s="17">
        <f t="shared" si="8"/>
        <v>0</v>
      </c>
      <c r="L18" s="17">
        <f t="shared" si="1"/>
        <v>10923.8</v>
      </c>
      <c r="M18" s="17">
        <f t="shared" si="8"/>
        <v>0</v>
      </c>
      <c r="N18" s="17">
        <f t="shared" si="2"/>
        <v>10923.8</v>
      </c>
      <c r="O18" s="17">
        <f t="shared" si="8"/>
        <v>0</v>
      </c>
      <c r="P18" s="17">
        <f t="shared" si="3"/>
        <v>10923.8</v>
      </c>
    </row>
    <row r="19" spans="1:16" x14ac:dyDescent="0.3">
      <c r="A19" s="134" t="s">
        <v>273</v>
      </c>
      <c r="B19" s="16" t="s">
        <v>280</v>
      </c>
      <c r="C19" s="16" t="s">
        <v>183</v>
      </c>
      <c r="D19" s="15"/>
      <c r="E19" s="16"/>
      <c r="F19" s="17">
        <f t="shared" si="8"/>
        <v>8842.7999999999993</v>
      </c>
      <c r="G19" s="17">
        <f t="shared" si="8"/>
        <v>2081</v>
      </c>
      <c r="H19" s="17">
        <f t="shared" si="8"/>
        <v>10923.8</v>
      </c>
      <c r="I19" s="17">
        <f t="shared" si="8"/>
        <v>0</v>
      </c>
      <c r="J19" s="17">
        <f t="shared" si="0"/>
        <v>10923.8</v>
      </c>
      <c r="K19" s="17">
        <f t="shared" si="8"/>
        <v>0</v>
      </c>
      <c r="L19" s="17">
        <f t="shared" si="1"/>
        <v>10923.8</v>
      </c>
      <c r="M19" s="17">
        <f t="shared" si="8"/>
        <v>0</v>
      </c>
      <c r="N19" s="17">
        <f t="shared" si="2"/>
        <v>10923.8</v>
      </c>
      <c r="O19" s="17">
        <f t="shared" si="8"/>
        <v>0</v>
      </c>
      <c r="P19" s="17">
        <f t="shared" si="3"/>
        <v>10923.8</v>
      </c>
    </row>
    <row r="20" spans="1:16" x14ac:dyDescent="0.3">
      <c r="A20" s="134" t="s">
        <v>274</v>
      </c>
      <c r="B20" s="16" t="s">
        <v>280</v>
      </c>
      <c r="C20" s="16" t="s">
        <v>183</v>
      </c>
      <c r="D20" s="16" t="s">
        <v>61</v>
      </c>
      <c r="E20" s="16"/>
      <c r="F20" s="17">
        <f t="shared" si="8"/>
        <v>8842.7999999999993</v>
      </c>
      <c r="G20" s="17">
        <f t="shared" si="8"/>
        <v>2081</v>
      </c>
      <c r="H20" s="17">
        <f t="shared" si="8"/>
        <v>10923.8</v>
      </c>
      <c r="I20" s="17">
        <f t="shared" si="8"/>
        <v>0</v>
      </c>
      <c r="J20" s="17">
        <f t="shared" si="0"/>
        <v>10923.8</v>
      </c>
      <c r="K20" s="17">
        <f t="shared" si="8"/>
        <v>0</v>
      </c>
      <c r="L20" s="17">
        <f t="shared" si="1"/>
        <v>10923.8</v>
      </c>
      <c r="M20" s="17">
        <f t="shared" si="8"/>
        <v>0</v>
      </c>
      <c r="N20" s="17">
        <f t="shared" si="2"/>
        <v>10923.8</v>
      </c>
      <c r="O20" s="17">
        <f t="shared" si="8"/>
        <v>0</v>
      </c>
      <c r="P20" s="17">
        <f t="shared" si="3"/>
        <v>10923.8</v>
      </c>
    </row>
    <row r="21" spans="1:16" ht="45" x14ac:dyDescent="0.3">
      <c r="A21" s="134" t="s">
        <v>166</v>
      </c>
      <c r="B21" s="16" t="s">
        <v>280</v>
      </c>
      <c r="C21" s="16" t="s">
        <v>183</v>
      </c>
      <c r="D21" s="16" t="s">
        <v>61</v>
      </c>
      <c r="E21" s="16">
        <v>600</v>
      </c>
      <c r="F21" s="17">
        <f t="shared" si="8"/>
        <v>8842.7999999999993</v>
      </c>
      <c r="G21" s="17">
        <f t="shared" si="8"/>
        <v>2081</v>
      </c>
      <c r="H21" s="17">
        <f t="shared" si="8"/>
        <v>10923.8</v>
      </c>
      <c r="I21" s="17">
        <f t="shared" si="8"/>
        <v>0</v>
      </c>
      <c r="J21" s="17">
        <f t="shared" si="0"/>
        <v>10923.8</v>
      </c>
      <c r="K21" s="17">
        <f t="shared" si="8"/>
        <v>0</v>
      </c>
      <c r="L21" s="17">
        <f t="shared" si="1"/>
        <v>10923.8</v>
      </c>
      <c r="M21" s="17">
        <f t="shared" si="8"/>
        <v>0</v>
      </c>
      <c r="N21" s="17">
        <f t="shared" si="2"/>
        <v>10923.8</v>
      </c>
      <c r="O21" s="17">
        <f t="shared" si="8"/>
        <v>0</v>
      </c>
      <c r="P21" s="17">
        <f t="shared" si="3"/>
        <v>10923.8</v>
      </c>
    </row>
    <row r="22" spans="1:16" ht="15.75" customHeight="1" x14ac:dyDescent="0.3">
      <c r="A22" s="134" t="s">
        <v>174</v>
      </c>
      <c r="B22" s="16" t="s">
        <v>280</v>
      </c>
      <c r="C22" s="16" t="s">
        <v>183</v>
      </c>
      <c r="D22" s="16" t="s">
        <v>61</v>
      </c>
      <c r="E22" s="16">
        <v>610</v>
      </c>
      <c r="F22" s="17">
        <v>8842.7999999999993</v>
      </c>
      <c r="G22" s="17">
        <v>2081</v>
      </c>
      <c r="H22" s="17">
        <f t="shared" si="5"/>
        <v>10923.8</v>
      </c>
      <c r="I22" s="17"/>
      <c r="J22" s="17">
        <f t="shared" si="0"/>
        <v>10923.8</v>
      </c>
      <c r="K22" s="17"/>
      <c r="L22" s="17">
        <f t="shared" si="1"/>
        <v>10923.8</v>
      </c>
      <c r="M22" s="17"/>
      <c r="N22" s="17">
        <f t="shared" si="2"/>
        <v>10923.8</v>
      </c>
      <c r="O22" s="17"/>
      <c r="P22" s="17">
        <f t="shared" si="3"/>
        <v>10923.8</v>
      </c>
    </row>
    <row r="23" spans="1:16" ht="45" x14ac:dyDescent="0.3">
      <c r="A23" s="134" t="s">
        <v>281</v>
      </c>
      <c r="B23" s="16" t="s">
        <v>282</v>
      </c>
      <c r="C23" s="15"/>
      <c r="D23" s="15"/>
      <c r="E23" s="16"/>
      <c r="F23" s="17">
        <f t="shared" ref="F23:O26" si="9">F24</f>
        <v>2623.2</v>
      </c>
      <c r="G23" s="17">
        <f t="shared" si="9"/>
        <v>0</v>
      </c>
      <c r="H23" s="17">
        <f t="shared" si="9"/>
        <v>2623.2</v>
      </c>
      <c r="I23" s="17">
        <f t="shared" si="9"/>
        <v>53.1</v>
      </c>
      <c r="J23" s="17">
        <f t="shared" si="0"/>
        <v>2676.2999999999997</v>
      </c>
      <c r="K23" s="17">
        <f t="shared" si="9"/>
        <v>0</v>
      </c>
      <c r="L23" s="17">
        <f t="shared" si="1"/>
        <v>2676.2999999999997</v>
      </c>
      <c r="M23" s="17">
        <f t="shared" si="9"/>
        <v>0</v>
      </c>
      <c r="N23" s="17">
        <f t="shared" si="2"/>
        <v>2676.2999999999997</v>
      </c>
      <c r="O23" s="17">
        <f t="shared" si="9"/>
        <v>0</v>
      </c>
      <c r="P23" s="17">
        <f t="shared" si="3"/>
        <v>2676.2999999999997</v>
      </c>
    </row>
    <row r="24" spans="1:16" ht="17.25" customHeight="1" x14ac:dyDescent="0.3">
      <c r="A24" s="134" t="s">
        <v>273</v>
      </c>
      <c r="B24" s="16" t="s">
        <v>282</v>
      </c>
      <c r="C24" s="16" t="s">
        <v>183</v>
      </c>
      <c r="D24" s="15"/>
      <c r="E24" s="16"/>
      <c r="F24" s="17">
        <f>F25</f>
        <v>2623.2</v>
      </c>
      <c r="G24" s="17">
        <f t="shared" si="9"/>
        <v>0</v>
      </c>
      <c r="H24" s="17">
        <f t="shared" si="9"/>
        <v>2623.2</v>
      </c>
      <c r="I24" s="17">
        <f t="shared" si="9"/>
        <v>53.1</v>
      </c>
      <c r="J24" s="17">
        <f t="shared" si="0"/>
        <v>2676.2999999999997</v>
      </c>
      <c r="K24" s="17">
        <f t="shared" si="9"/>
        <v>0</v>
      </c>
      <c r="L24" s="17">
        <f t="shared" si="1"/>
        <v>2676.2999999999997</v>
      </c>
      <c r="M24" s="17">
        <f t="shared" si="9"/>
        <v>0</v>
      </c>
      <c r="N24" s="17">
        <f t="shared" si="2"/>
        <v>2676.2999999999997</v>
      </c>
      <c r="O24" s="17">
        <f t="shared" si="9"/>
        <v>0</v>
      </c>
      <c r="P24" s="17">
        <f t="shared" si="3"/>
        <v>2676.2999999999997</v>
      </c>
    </row>
    <row r="25" spans="1:16" ht="15.75" customHeight="1" x14ac:dyDescent="0.3">
      <c r="A25" s="134" t="s">
        <v>274</v>
      </c>
      <c r="B25" s="16" t="s">
        <v>282</v>
      </c>
      <c r="C25" s="16" t="s">
        <v>183</v>
      </c>
      <c r="D25" s="16" t="s">
        <v>61</v>
      </c>
      <c r="E25" s="16"/>
      <c r="F25" s="17">
        <f t="shared" si="9"/>
        <v>2623.2</v>
      </c>
      <c r="G25" s="17">
        <f t="shared" si="9"/>
        <v>0</v>
      </c>
      <c r="H25" s="17">
        <f t="shared" si="9"/>
        <v>2623.2</v>
      </c>
      <c r="I25" s="17">
        <f t="shared" si="9"/>
        <v>53.1</v>
      </c>
      <c r="J25" s="17">
        <f t="shared" si="0"/>
        <v>2676.2999999999997</v>
      </c>
      <c r="K25" s="17">
        <f t="shared" si="9"/>
        <v>0</v>
      </c>
      <c r="L25" s="17">
        <f t="shared" si="1"/>
        <v>2676.2999999999997</v>
      </c>
      <c r="M25" s="17">
        <f t="shared" si="9"/>
        <v>0</v>
      </c>
      <c r="N25" s="17">
        <f t="shared" si="2"/>
        <v>2676.2999999999997</v>
      </c>
      <c r="O25" s="17">
        <f t="shared" si="9"/>
        <v>0</v>
      </c>
      <c r="P25" s="17">
        <f t="shared" si="3"/>
        <v>2676.2999999999997</v>
      </c>
    </row>
    <row r="26" spans="1:16" ht="45" x14ac:dyDescent="0.3">
      <c r="A26" s="134" t="s">
        <v>166</v>
      </c>
      <c r="B26" s="16" t="s">
        <v>282</v>
      </c>
      <c r="C26" s="16" t="s">
        <v>183</v>
      </c>
      <c r="D26" s="16" t="s">
        <v>61</v>
      </c>
      <c r="E26" s="16">
        <v>600</v>
      </c>
      <c r="F26" s="17">
        <f>F27</f>
        <v>2623.2</v>
      </c>
      <c r="G26" s="17">
        <f t="shared" si="9"/>
        <v>0</v>
      </c>
      <c r="H26" s="17">
        <f t="shared" si="9"/>
        <v>2623.2</v>
      </c>
      <c r="I26" s="17">
        <f t="shared" si="9"/>
        <v>53.1</v>
      </c>
      <c r="J26" s="17">
        <f t="shared" si="0"/>
        <v>2676.2999999999997</v>
      </c>
      <c r="K26" s="17">
        <f t="shared" si="9"/>
        <v>0</v>
      </c>
      <c r="L26" s="17">
        <f t="shared" si="1"/>
        <v>2676.2999999999997</v>
      </c>
      <c r="M26" s="17">
        <f t="shared" si="9"/>
        <v>0</v>
      </c>
      <c r="N26" s="17">
        <f t="shared" si="2"/>
        <v>2676.2999999999997</v>
      </c>
      <c r="O26" s="17">
        <f t="shared" si="9"/>
        <v>0</v>
      </c>
      <c r="P26" s="17">
        <f t="shared" si="3"/>
        <v>2676.2999999999997</v>
      </c>
    </row>
    <row r="27" spans="1:16" x14ac:dyDescent="0.3">
      <c r="A27" s="134" t="s">
        <v>174</v>
      </c>
      <c r="B27" s="16" t="s">
        <v>282</v>
      </c>
      <c r="C27" s="16" t="s">
        <v>183</v>
      </c>
      <c r="D27" s="16" t="s">
        <v>61</v>
      </c>
      <c r="E27" s="16">
        <v>610</v>
      </c>
      <c r="F27" s="17">
        <v>2623.2</v>
      </c>
      <c r="G27" s="5"/>
      <c r="H27" s="17">
        <f t="shared" si="5"/>
        <v>2623.2</v>
      </c>
      <c r="I27" s="17">
        <v>53.1</v>
      </c>
      <c r="J27" s="17">
        <f t="shared" si="0"/>
        <v>2676.2999999999997</v>
      </c>
      <c r="K27" s="17"/>
      <c r="L27" s="17">
        <f t="shared" si="1"/>
        <v>2676.2999999999997</v>
      </c>
      <c r="M27" s="17"/>
      <c r="N27" s="17">
        <f t="shared" si="2"/>
        <v>2676.2999999999997</v>
      </c>
      <c r="O27" s="17"/>
      <c r="P27" s="17">
        <f t="shared" si="3"/>
        <v>2676.2999999999997</v>
      </c>
    </row>
    <row r="28" spans="1:16" ht="52.9" hidden="1" customHeight="1" x14ac:dyDescent="0.25">
      <c r="A28" s="10" t="s">
        <v>830</v>
      </c>
      <c r="B28" s="16" t="s">
        <v>859</v>
      </c>
      <c r="C28" s="16"/>
      <c r="D28" s="16"/>
      <c r="E28" s="16"/>
      <c r="F28" s="17"/>
      <c r="G28" s="5"/>
      <c r="H28" s="17">
        <f t="shared" si="5"/>
        <v>0</v>
      </c>
      <c r="I28" s="17">
        <f>I29</f>
        <v>0</v>
      </c>
      <c r="J28" s="17">
        <f t="shared" si="0"/>
        <v>0</v>
      </c>
      <c r="K28" s="17">
        <f>K29</f>
        <v>0</v>
      </c>
      <c r="L28" s="17">
        <f t="shared" si="1"/>
        <v>0</v>
      </c>
      <c r="M28" s="17">
        <f>M29</f>
        <v>0</v>
      </c>
      <c r="N28" s="17">
        <f t="shared" si="2"/>
        <v>0</v>
      </c>
      <c r="O28" s="17">
        <f>O29</f>
        <v>0</v>
      </c>
      <c r="P28" s="17">
        <f t="shared" si="3"/>
        <v>0</v>
      </c>
    </row>
    <row r="29" spans="1:16" ht="13.15" hidden="1" customHeight="1" x14ac:dyDescent="0.25">
      <c r="A29" s="134" t="s">
        <v>273</v>
      </c>
      <c r="B29" s="16" t="s">
        <v>859</v>
      </c>
      <c r="C29" s="16" t="s">
        <v>183</v>
      </c>
      <c r="D29" s="15"/>
      <c r="E29" s="16"/>
      <c r="F29" s="17"/>
      <c r="G29" s="5"/>
      <c r="H29" s="17">
        <f t="shared" si="5"/>
        <v>0</v>
      </c>
      <c r="I29" s="17">
        <f>I30</f>
        <v>0</v>
      </c>
      <c r="J29" s="17">
        <f t="shared" si="0"/>
        <v>0</v>
      </c>
      <c r="K29" s="17">
        <f>K30</f>
        <v>0</v>
      </c>
      <c r="L29" s="17">
        <f t="shared" si="1"/>
        <v>0</v>
      </c>
      <c r="M29" s="17">
        <f>M30</f>
        <v>0</v>
      </c>
      <c r="N29" s="17">
        <f t="shared" si="2"/>
        <v>0</v>
      </c>
      <c r="O29" s="17">
        <f>O30</f>
        <v>0</v>
      </c>
      <c r="P29" s="17">
        <f t="shared" si="3"/>
        <v>0</v>
      </c>
    </row>
    <row r="30" spans="1:16" ht="13.15" hidden="1" customHeight="1" x14ac:dyDescent="0.25">
      <c r="A30" s="134" t="s">
        <v>274</v>
      </c>
      <c r="B30" s="16" t="s">
        <v>859</v>
      </c>
      <c r="C30" s="16" t="s">
        <v>183</v>
      </c>
      <c r="D30" s="16" t="s">
        <v>61</v>
      </c>
      <c r="E30" s="16"/>
      <c r="F30" s="17"/>
      <c r="G30" s="5"/>
      <c r="H30" s="17">
        <f t="shared" si="5"/>
        <v>0</v>
      </c>
      <c r="I30" s="17">
        <f>I31</f>
        <v>0</v>
      </c>
      <c r="J30" s="17">
        <f t="shared" si="0"/>
        <v>0</v>
      </c>
      <c r="K30" s="17">
        <f>K31</f>
        <v>0</v>
      </c>
      <c r="L30" s="17">
        <f t="shared" si="1"/>
        <v>0</v>
      </c>
      <c r="M30" s="17">
        <f>M31</f>
        <v>0</v>
      </c>
      <c r="N30" s="17">
        <f t="shared" si="2"/>
        <v>0</v>
      </c>
      <c r="O30" s="17">
        <f>O31</f>
        <v>0</v>
      </c>
      <c r="P30" s="17">
        <f t="shared" si="3"/>
        <v>0</v>
      </c>
    </row>
    <row r="31" spans="1:16" ht="39.6" hidden="1" customHeight="1" x14ac:dyDescent="0.25">
      <c r="A31" s="134" t="s">
        <v>166</v>
      </c>
      <c r="B31" s="16" t="s">
        <v>859</v>
      </c>
      <c r="C31" s="16" t="s">
        <v>183</v>
      </c>
      <c r="D31" s="16" t="s">
        <v>61</v>
      </c>
      <c r="E31" s="16">
        <v>600</v>
      </c>
      <c r="F31" s="17"/>
      <c r="G31" s="5"/>
      <c r="H31" s="17">
        <f t="shared" si="5"/>
        <v>0</v>
      </c>
      <c r="I31" s="17">
        <f>I32</f>
        <v>0</v>
      </c>
      <c r="J31" s="17">
        <f t="shared" si="0"/>
        <v>0</v>
      </c>
      <c r="K31" s="17">
        <f>K32</f>
        <v>0</v>
      </c>
      <c r="L31" s="17">
        <f t="shared" si="1"/>
        <v>0</v>
      </c>
      <c r="M31" s="17">
        <f>M32</f>
        <v>0</v>
      </c>
      <c r="N31" s="17">
        <f t="shared" si="2"/>
        <v>0</v>
      </c>
      <c r="O31" s="17">
        <f>O32</f>
        <v>0</v>
      </c>
      <c r="P31" s="17">
        <f t="shared" si="3"/>
        <v>0</v>
      </c>
    </row>
    <row r="32" spans="1:16" ht="13.15" hidden="1" customHeight="1" x14ac:dyDescent="0.25">
      <c r="A32" s="134" t="s">
        <v>174</v>
      </c>
      <c r="B32" s="16" t="s">
        <v>859</v>
      </c>
      <c r="C32" s="16" t="s">
        <v>183</v>
      </c>
      <c r="D32" s="16" t="s">
        <v>61</v>
      </c>
      <c r="E32" s="16">
        <v>610</v>
      </c>
      <c r="F32" s="17">
        <v>0</v>
      </c>
      <c r="G32" s="5"/>
      <c r="H32" s="17">
        <f t="shared" si="5"/>
        <v>0</v>
      </c>
      <c r="I32" s="17"/>
      <c r="J32" s="17">
        <f t="shared" si="0"/>
        <v>0</v>
      </c>
      <c r="K32" s="17"/>
      <c r="L32" s="17">
        <f t="shared" si="1"/>
        <v>0</v>
      </c>
      <c r="M32" s="17"/>
      <c r="N32" s="17">
        <f t="shared" si="2"/>
        <v>0</v>
      </c>
      <c r="O32" s="17"/>
      <c r="P32" s="17">
        <f t="shared" si="3"/>
        <v>0</v>
      </c>
    </row>
    <row r="33" spans="1:16" ht="39.6" hidden="1" x14ac:dyDescent="0.25">
      <c r="A33" s="10" t="s">
        <v>763</v>
      </c>
      <c r="B33" s="16" t="s">
        <v>765</v>
      </c>
      <c r="C33" s="16"/>
      <c r="D33" s="16"/>
      <c r="E33" s="16"/>
      <c r="F33" s="17">
        <f t="shared" ref="F33:O36" si="10">F34</f>
        <v>2</v>
      </c>
      <c r="G33" s="17">
        <f t="shared" si="10"/>
        <v>0</v>
      </c>
      <c r="H33" s="17">
        <f t="shared" si="10"/>
        <v>2</v>
      </c>
      <c r="I33" s="17">
        <f t="shared" si="10"/>
        <v>0</v>
      </c>
      <c r="J33" s="17">
        <f t="shared" si="0"/>
        <v>2</v>
      </c>
      <c r="K33" s="17">
        <f t="shared" si="10"/>
        <v>-2</v>
      </c>
      <c r="L33" s="17">
        <f t="shared" si="1"/>
        <v>0</v>
      </c>
      <c r="M33" s="17">
        <f t="shared" si="10"/>
        <v>0</v>
      </c>
      <c r="N33" s="17">
        <f t="shared" si="2"/>
        <v>0</v>
      </c>
      <c r="O33" s="17">
        <f t="shared" si="10"/>
        <v>0</v>
      </c>
      <c r="P33" s="17">
        <f t="shared" si="3"/>
        <v>0</v>
      </c>
    </row>
    <row r="34" spans="1:16" ht="16.5" hidden="1" customHeight="1" x14ac:dyDescent="0.25">
      <c r="A34" s="134" t="s">
        <v>273</v>
      </c>
      <c r="B34" s="16" t="s">
        <v>765</v>
      </c>
      <c r="C34" s="16" t="s">
        <v>183</v>
      </c>
      <c r="D34" s="15"/>
      <c r="E34" s="16"/>
      <c r="F34" s="17">
        <f t="shared" si="10"/>
        <v>2</v>
      </c>
      <c r="G34" s="17">
        <f t="shared" si="10"/>
        <v>0</v>
      </c>
      <c r="H34" s="17">
        <f t="shared" si="10"/>
        <v>2</v>
      </c>
      <c r="I34" s="17">
        <f t="shared" si="10"/>
        <v>0</v>
      </c>
      <c r="J34" s="17">
        <f t="shared" si="0"/>
        <v>2</v>
      </c>
      <c r="K34" s="17">
        <f t="shared" si="10"/>
        <v>-2</v>
      </c>
      <c r="L34" s="17">
        <f t="shared" si="1"/>
        <v>0</v>
      </c>
      <c r="M34" s="17">
        <f t="shared" si="10"/>
        <v>0</v>
      </c>
      <c r="N34" s="17">
        <f t="shared" si="2"/>
        <v>0</v>
      </c>
      <c r="O34" s="17">
        <f t="shared" si="10"/>
        <v>0</v>
      </c>
      <c r="P34" s="17">
        <f t="shared" si="3"/>
        <v>0</v>
      </c>
    </row>
    <row r="35" spans="1:16" ht="18" hidden="1" customHeight="1" x14ac:dyDescent="0.25">
      <c r="A35" s="134" t="s">
        <v>274</v>
      </c>
      <c r="B35" s="16" t="s">
        <v>765</v>
      </c>
      <c r="C35" s="16" t="s">
        <v>183</v>
      </c>
      <c r="D35" s="16" t="s">
        <v>61</v>
      </c>
      <c r="E35" s="16"/>
      <c r="F35" s="17">
        <f t="shared" si="10"/>
        <v>2</v>
      </c>
      <c r="G35" s="17">
        <f t="shared" si="10"/>
        <v>0</v>
      </c>
      <c r="H35" s="17">
        <f t="shared" si="10"/>
        <v>2</v>
      </c>
      <c r="I35" s="17">
        <f t="shared" si="10"/>
        <v>0</v>
      </c>
      <c r="J35" s="17">
        <f t="shared" si="0"/>
        <v>2</v>
      </c>
      <c r="K35" s="17">
        <f t="shared" si="10"/>
        <v>-2</v>
      </c>
      <c r="L35" s="17">
        <f t="shared" si="1"/>
        <v>0</v>
      </c>
      <c r="M35" s="17">
        <f t="shared" si="10"/>
        <v>0</v>
      </c>
      <c r="N35" s="17">
        <f t="shared" si="2"/>
        <v>0</v>
      </c>
      <c r="O35" s="17">
        <f t="shared" si="10"/>
        <v>0</v>
      </c>
      <c r="P35" s="17">
        <f t="shared" si="3"/>
        <v>0</v>
      </c>
    </row>
    <row r="36" spans="1:16" ht="39.6" hidden="1" x14ac:dyDescent="0.25">
      <c r="A36" s="134" t="s">
        <v>166</v>
      </c>
      <c r="B36" s="16" t="s">
        <v>765</v>
      </c>
      <c r="C36" s="16" t="s">
        <v>183</v>
      </c>
      <c r="D36" s="16" t="s">
        <v>61</v>
      </c>
      <c r="E36" s="16">
        <v>600</v>
      </c>
      <c r="F36" s="17">
        <f t="shared" si="10"/>
        <v>2</v>
      </c>
      <c r="G36" s="17">
        <f t="shared" si="10"/>
        <v>0</v>
      </c>
      <c r="H36" s="17">
        <f t="shared" si="10"/>
        <v>2</v>
      </c>
      <c r="I36" s="17">
        <f t="shared" si="10"/>
        <v>0</v>
      </c>
      <c r="J36" s="17">
        <f t="shared" si="0"/>
        <v>2</v>
      </c>
      <c r="K36" s="17">
        <f t="shared" si="10"/>
        <v>-2</v>
      </c>
      <c r="L36" s="17">
        <f t="shared" si="1"/>
        <v>0</v>
      </c>
      <c r="M36" s="17">
        <f t="shared" si="10"/>
        <v>0</v>
      </c>
      <c r="N36" s="17">
        <f t="shared" si="2"/>
        <v>0</v>
      </c>
      <c r="O36" s="17">
        <f t="shared" si="10"/>
        <v>0</v>
      </c>
      <c r="P36" s="17">
        <f t="shared" si="3"/>
        <v>0</v>
      </c>
    </row>
    <row r="37" spans="1:16" ht="17.25" hidden="1" customHeight="1" x14ac:dyDescent="0.25">
      <c r="A37" s="134" t="s">
        <v>174</v>
      </c>
      <c r="B37" s="16" t="s">
        <v>765</v>
      </c>
      <c r="C37" s="16" t="s">
        <v>183</v>
      </c>
      <c r="D37" s="16" t="s">
        <v>61</v>
      </c>
      <c r="E37" s="16">
        <v>610</v>
      </c>
      <c r="F37" s="17">
        <v>2</v>
      </c>
      <c r="G37" s="5"/>
      <c r="H37" s="17">
        <f t="shared" si="5"/>
        <v>2</v>
      </c>
      <c r="I37" s="17"/>
      <c r="J37" s="17">
        <f t="shared" si="0"/>
        <v>2</v>
      </c>
      <c r="K37" s="17">
        <v>-2</v>
      </c>
      <c r="L37" s="17">
        <f t="shared" si="1"/>
        <v>0</v>
      </c>
      <c r="M37" s="17"/>
      <c r="N37" s="17">
        <f t="shared" si="2"/>
        <v>0</v>
      </c>
      <c r="O37" s="17"/>
      <c r="P37" s="17">
        <f t="shared" si="3"/>
        <v>0</v>
      </c>
    </row>
    <row r="38" spans="1:16" ht="29.25" customHeight="1" x14ac:dyDescent="0.3">
      <c r="A38" s="36" t="s">
        <v>402</v>
      </c>
      <c r="B38" s="37" t="s">
        <v>284</v>
      </c>
      <c r="C38" s="15"/>
      <c r="D38" s="15"/>
      <c r="E38" s="16"/>
      <c r="F38" s="38">
        <f>F39+F49</f>
        <v>16076.6</v>
      </c>
      <c r="G38" s="38">
        <f>G39+G49</f>
        <v>0</v>
      </c>
      <c r="H38" s="38">
        <f>H39+H49</f>
        <v>16076.6</v>
      </c>
      <c r="I38" s="38">
        <f>I39+I49+I54</f>
        <v>174.6</v>
      </c>
      <c r="J38" s="21">
        <f t="shared" si="0"/>
        <v>16251.2</v>
      </c>
      <c r="K38" s="38">
        <f>K39+K49+K54</f>
        <v>0</v>
      </c>
      <c r="L38" s="21">
        <f t="shared" si="1"/>
        <v>16251.2</v>
      </c>
      <c r="M38" s="38">
        <f>M39+M49+M54+M44</f>
        <v>473.5</v>
      </c>
      <c r="N38" s="21">
        <f t="shared" si="2"/>
        <v>16724.7</v>
      </c>
      <c r="O38" s="38">
        <f>O39+O49+O54+O44</f>
        <v>0</v>
      </c>
      <c r="P38" s="21">
        <f t="shared" si="3"/>
        <v>16724.7</v>
      </c>
    </row>
    <row r="39" spans="1:16" ht="41.45" customHeight="1" x14ac:dyDescent="0.3">
      <c r="A39" s="134" t="s">
        <v>285</v>
      </c>
      <c r="B39" s="16" t="s">
        <v>286</v>
      </c>
      <c r="C39" s="15"/>
      <c r="D39" s="15"/>
      <c r="E39" s="16"/>
      <c r="F39" s="17">
        <f t="shared" ref="F39:O41" si="11">F40</f>
        <v>16075.6</v>
      </c>
      <c r="G39" s="17">
        <f t="shared" si="11"/>
        <v>0</v>
      </c>
      <c r="H39" s="17">
        <f t="shared" si="11"/>
        <v>16075.6</v>
      </c>
      <c r="I39" s="17">
        <f t="shared" si="11"/>
        <v>174.6</v>
      </c>
      <c r="J39" s="17">
        <f t="shared" si="0"/>
        <v>16250.2</v>
      </c>
      <c r="K39" s="17">
        <f t="shared" si="11"/>
        <v>0</v>
      </c>
      <c r="L39" s="17">
        <f t="shared" si="1"/>
        <v>16250.2</v>
      </c>
      <c r="M39" s="17">
        <f t="shared" si="11"/>
        <v>0</v>
      </c>
      <c r="N39" s="17">
        <f t="shared" si="2"/>
        <v>16250.2</v>
      </c>
      <c r="O39" s="17">
        <f t="shared" si="11"/>
        <v>0</v>
      </c>
      <c r="P39" s="17">
        <f t="shared" si="3"/>
        <v>16250.2</v>
      </c>
    </row>
    <row r="40" spans="1:16" ht="15.75" customHeight="1" x14ac:dyDescent="0.3">
      <c r="A40" s="134" t="s">
        <v>273</v>
      </c>
      <c r="B40" s="16" t="s">
        <v>286</v>
      </c>
      <c r="C40" s="16" t="s">
        <v>183</v>
      </c>
      <c r="D40" s="15"/>
      <c r="E40" s="16"/>
      <c r="F40" s="17">
        <f t="shared" si="11"/>
        <v>16075.6</v>
      </c>
      <c r="G40" s="17">
        <f t="shared" si="11"/>
        <v>0</v>
      </c>
      <c r="H40" s="17">
        <f t="shared" si="11"/>
        <v>16075.6</v>
      </c>
      <c r="I40" s="17">
        <f t="shared" si="11"/>
        <v>174.6</v>
      </c>
      <c r="J40" s="17">
        <f t="shared" si="0"/>
        <v>16250.2</v>
      </c>
      <c r="K40" s="17">
        <f t="shared" si="11"/>
        <v>0</v>
      </c>
      <c r="L40" s="17">
        <f t="shared" si="1"/>
        <v>16250.2</v>
      </c>
      <c r="M40" s="17">
        <f t="shared" si="11"/>
        <v>0</v>
      </c>
      <c r="N40" s="17">
        <f t="shared" si="2"/>
        <v>16250.2</v>
      </c>
      <c r="O40" s="17">
        <f t="shared" si="11"/>
        <v>0</v>
      </c>
      <c r="P40" s="17">
        <f t="shared" si="3"/>
        <v>16250.2</v>
      </c>
    </row>
    <row r="41" spans="1:16" ht="17.25" customHeight="1" x14ac:dyDescent="0.3">
      <c r="A41" s="134" t="s">
        <v>274</v>
      </c>
      <c r="B41" s="16" t="s">
        <v>286</v>
      </c>
      <c r="C41" s="16" t="s">
        <v>183</v>
      </c>
      <c r="D41" s="16" t="s">
        <v>61</v>
      </c>
      <c r="E41" s="16"/>
      <c r="F41" s="17">
        <f t="shared" si="11"/>
        <v>16075.6</v>
      </c>
      <c r="G41" s="17">
        <f t="shared" si="11"/>
        <v>0</v>
      </c>
      <c r="H41" s="17">
        <f t="shared" si="11"/>
        <v>16075.6</v>
      </c>
      <c r="I41" s="17">
        <f t="shared" si="11"/>
        <v>174.6</v>
      </c>
      <c r="J41" s="17">
        <f t="shared" si="0"/>
        <v>16250.2</v>
      </c>
      <c r="K41" s="17">
        <f t="shared" si="11"/>
        <v>0</v>
      </c>
      <c r="L41" s="17">
        <f t="shared" si="1"/>
        <v>16250.2</v>
      </c>
      <c r="M41" s="17">
        <f t="shared" si="11"/>
        <v>0</v>
      </c>
      <c r="N41" s="17">
        <f t="shared" si="2"/>
        <v>16250.2</v>
      </c>
      <c r="O41" s="17">
        <f t="shared" si="11"/>
        <v>0</v>
      </c>
      <c r="P41" s="17">
        <f t="shared" si="3"/>
        <v>16250.2</v>
      </c>
    </row>
    <row r="42" spans="1:16" ht="45" x14ac:dyDescent="0.3">
      <c r="A42" s="134" t="s">
        <v>166</v>
      </c>
      <c r="B42" s="16" t="s">
        <v>286</v>
      </c>
      <c r="C42" s="16" t="s">
        <v>183</v>
      </c>
      <c r="D42" s="16" t="s">
        <v>61</v>
      </c>
      <c r="E42" s="16">
        <v>600</v>
      </c>
      <c r="F42" s="17">
        <f>F43</f>
        <v>16075.6</v>
      </c>
      <c r="G42" s="17">
        <f>G43</f>
        <v>0</v>
      </c>
      <c r="H42" s="17">
        <f>H43</f>
        <v>16075.6</v>
      </c>
      <c r="I42" s="17">
        <f>I43</f>
        <v>174.6</v>
      </c>
      <c r="J42" s="17">
        <f t="shared" si="0"/>
        <v>16250.2</v>
      </c>
      <c r="K42" s="17">
        <f>K43</f>
        <v>0</v>
      </c>
      <c r="L42" s="17">
        <f t="shared" si="1"/>
        <v>16250.2</v>
      </c>
      <c r="M42" s="17">
        <f>M43</f>
        <v>0</v>
      </c>
      <c r="N42" s="17">
        <f t="shared" si="2"/>
        <v>16250.2</v>
      </c>
      <c r="O42" s="17">
        <f>O43</f>
        <v>0</v>
      </c>
      <c r="P42" s="17">
        <f t="shared" si="3"/>
        <v>16250.2</v>
      </c>
    </row>
    <row r="43" spans="1:16" ht="16.5" customHeight="1" x14ac:dyDescent="0.3">
      <c r="A43" s="134" t="s">
        <v>174</v>
      </c>
      <c r="B43" s="16" t="s">
        <v>286</v>
      </c>
      <c r="C43" s="16" t="s">
        <v>183</v>
      </c>
      <c r="D43" s="16" t="s">
        <v>61</v>
      </c>
      <c r="E43" s="16">
        <v>610</v>
      </c>
      <c r="F43" s="17">
        <v>16075.6</v>
      </c>
      <c r="G43" s="5"/>
      <c r="H43" s="17">
        <f t="shared" si="5"/>
        <v>16075.6</v>
      </c>
      <c r="I43" s="17">
        <v>174.6</v>
      </c>
      <c r="J43" s="17">
        <f t="shared" si="0"/>
        <v>16250.2</v>
      </c>
      <c r="K43" s="17"/>
      <c r="L43" s="17">
        <f t="shared" si="1"/>
        <v>16250.2</v>
      </c>
      <c r="M43" s="17"/>
      <c r="N43" s="17">
        <f t="shared" si="2"/>
        <v>16250.2</v>
      </c>
      <c r="O43" s="17"/>
      <c r="P43" s="17">
        <f t="shared" si="3"/>
        <v>16250.2</v>
      </c>
    </row>
    <row r="44" spans="1:16" ht="34.15" customHeight="1" x14ac:dyDescent="0.3">
      <c r="A44" s="9" t="s">
        <v>964</v>
      </c>
      <c r="B44" s="16" t="s">
        <v>963</v>
      </c>
      <c r="C44" s="16"/>
      <c r="D44" s="16"/>
      <c r="E44" s="16"/>
      <c r="F44" s="17"/>
      <c r="G44" s="5"/>
      <c r="H44" s="17"/>
      <c r="I44" s="17"/>
      <c r="J44" s="17"/>
      <c r="K44" s="17"/>
      <c r="L44" s="17">
        <f t="shared" ref="L44:O47" si="12">L45</f>
        <v>0</v>
      </c>
      <c r="M44" s="17">
        <f t="shared" si="12"/>
        <v>473.5</v>
      </c>
      <c r="N44" s="17">
        <f t="shared" si="2"/>
        <v>473.5</v>
      </c>
      <c r="O44" s="17">
        <f t="shared" si="12"/>
        <v>0</v>
      </c>
      <c r="P44" s="17">
        <f t="shared" si="3"/>
        <v>473.5</v>
      </c>
    </row>
    <row r="45" spans="1:16" ht="16.5" customHeight="1" x14ac:dyDescent="0.3">
      <c r="A45" s="134" t="s">
        <v>273</v>
      </c>
      <c r="B45" s="16" t="s">
        <v>963</v>
      </c>
      <c r="C45" s="16" t="s">
        <v>183</v>
      </c>
      <c r="D45" s="16"/>
      <c r="E45" s="16"/>
      <c r="F45" s="17"/>
      <c r="G45" s="5"/>
      <c r="H45" s="17"/>
      <c r="I45" s="17"/>
      <c r="J45" s="17"/>
      <c r="K45" s="17"/>
      <c r="L45" s="17">
        <f t="shared" si="12"/>
        <v>0</v>
      </c>
      <c r="M45" s="17">
        <f t="shared" si="12"/>
        <v>473.5</v>
      </c>
      <c r="N45" s="17">
        <f t="shared" si="2"/>
        <v>473.5</v>
      </c>
      <c r="O45" s="17">
        <f t="shared" si="12"/>
        <v>0</v>
      </c>
      <c r="P45" s="17">
        <f t="shared" si="3"/>
        <v>473.5</v>
      </c>
    </row>
    <row r="46" spans="1:16" ht="16.5" customHeight="1" x14ac:dyDescent="0.3">
      <c r="A46" s="134" t="s">
        <v>274</v>
      </c>
      <c r="B46" s="16" t="s">
        <v>963</v>
      </c>
      <c r="C46" s="16" t="s">
        <v>183</v>
      </c>
      <c r="D46" s="16" t="s">
        <v>61</v>
      </c>
      <c r="E46" s="16"/>
      <c r="F46" s="17"/>
      <c r="G46" s="5"/>
      <c r="H46" s="17"/>
      <c r="I46" s="17"/>
      <c r="J46" s="17"/>
      <c r="K46" s="17"/>
      <c r="L46" s="17">
        <f t="shared" si="12"/>
        <v>0</v>
      </c>
      <c r="M46" s="17">
        <f t="shared" si="12"/>
        <v>473.5</v>
      </c>
      <c r="N46" s="17">
        <f t="shared" si="2"/>
        <v>473.5</v>
      </c>
      <c r="O46" s="17">
        <f t="shared" si="12"/>
        <v>0</v>
      </c>
      <c r="P46" s="17">
        <f t="shared" si="3"/>
        <v>473.5</v>
      </c>
    </row>
    <row r="47" spans="1:16" ht="45" customHeight="1" x14ac:dyDescent="0.3">
      <c r="A47" s="134" t="s">
        <v>166</v>
      </c>
      <c r="B47" s="16" t="s">
        <v>963</v>
      </c>
      <c r="C47" s="16" t="s">
        <v>183</v>
      </c>
      <c r="D47" s="16" t="s">
        <v>61</v>
      </c>
      <c r="E47" s="16">
        <v>600</v>
      </c>
      <c r="F47" s="17"/>
      <c r="G47" s="5"/>
      <c r="H47" s="17"/>
      <c r="I47" s="17"/>
      <c r="J47" s="17"/>
      <c r="K47" s="17"/>
      <c r="L47" s="17">
        <f t="shared" si="12"/>
        <v>0</v>
      </c>
      <c r="M47" s="17">
        <f t="shared" si="12"/>
        <v>473.5</v>
      </c>
      <c r="N47" s="17">
        <f t="shared" si="2"/>
        <v>473.5</v>
      </c>
      <c r="O47" s="17">
        <f t="shared" si="12"/>
        <v>0</v>
      </c>
      <c r="P47" s="17">
        <f t="shared" si="3"/>
        <v>473.5</v>
      </c>
    </row>
    <row r="48" spans="1:16" ht="16.5" customHeight="1" x14ac:dyDescent="0.3">
      <c r="A48" s="134" t="s">
        <v>174</v>
      </c>
      <c r="B48" s="16" t="s">
        <v>963</v>
      </c>
      <c r="C48" s="16" t="s">
        <v>183</v>
      </c>
      <c r="D48" s="16" t="s">
        <v>61</v>
      </c>
      <c r="E48" s="16">
        <v>610</v>
      </c>
      <c r="F48" s="17"/>
      <c r="G48" s="5"/>
      <c r="H48" s="17"/>
      <c r="I48" s="17"/>
      <c r="J48" s="17"/>
      <c r="K48" s="17"/>
      <c r="L48" s="17">
        <v>0</v>
      </c>
      <c r="M48" s="17">
        <v>473.5</v>
      </c>
      <c r="N48" s="17">
        <f t="shared" si="2"/>
        <v>473.5</v>
      </c>
      <c r="O48" s="17"/>
      <c r="P48" s="17">
        <f t="shared" si="3"/>
        <v>473.5</v>
      </c>
    </row>
    <row r="49" spans="1:16" ht="30" x14ac:dyDescent="0.3">
      <c r="A49" s="10" t="s">
        <v>652</v>
      </c>
      <c r="B49" s="16" t="s">
        <v>653</v>
      </c>
      <c r="C49" s="16"/>
      <c r="D49" s="16"/>
      <c r="E49" s="16"/>
      <c r="F49" s="17">
        <f t="shared" ref="F49:O52" si="13">F50</f>
        <v>1</v>
      </c>
      <c r="G49" s="17">
        <f t="shared" si="13"/>
        <v>0</v>
      </c>
      <c r="H49" s="17">
        <f t="shared" si="13"/>
        <v>1</v>
      </c>
      <c r="I49" s="17">
        <f t="shared" si="13"/>
        <v>0</v>
      </c>
      <c r="J49" s="17">
        <f t="shared" si="0"/>
        <v>1</v>
      </c>
      <c r="K49" s="17">
        <f t="shared" si="13"/>
        <v>0</v>
      </c>
      <c r="L49" s="17">
        <f t="shared" si="1"/>
        <v>1</v>
      </c>
      <c r="M49" s="17">
        <f t="shared" si="13"/>
        <v>0</v>
      </c>
      <c r="N49" s="17">
        <f t="shared" si="2"/>
        <v>1</v>
      </c>
      <c r="O49" s="17">
        <f t="shared" si="13"/>
        <v>0</v>
      </c>
      <c r="P49" s="17">
        <f t="shared" si="3"/>
        <v>1</v>
      </c>
    </row>
    <row r="50" spans="1:16" ht="17.25" customHeight="1" x14ac:dyDescent="0.3">
      <c r="A50" s="134" t="s">
        <v>273</v>
      </c>
      <c r="B50" s="16" t="s">
        <v>653</v>
      </c>
      <c r="C50" s="16" t="s">
        <v>183</v>
      </c>
      <c r="D50" s="15"/>
      <c r="E50" s="16"/>
      <c r="F50" s="17">
        <f t="shared" si="13"/>
        <v>1</v>
      </c>
      <c r="G50" s="17">
        <f t="shared" si="13"/>
        <v>0</v>
      </c>
      <c r="H50" s="17">
        <f t="shared" si="13"/>
        <v>1</v>
      </c>
      <c r="I50" s="17">
        <f t="shared" si="13"/>
        <v>0</v>
      </c>
      <c r="J50" s="17">
        <f t="shared" si="0"/>
        <v>1</v>
      </c>
      <c r="K50" s="17">
        <f t="shared" si="13"/>
        <v>0</v>
      </c>
      <c r="L50" s="17">
        <f t="shared" si="1"/>
        <v>1</v>
      </c>
      <c r="M50" s="17">
        <f t="shared" si="13"/>
        <v>0</v>
      </c>
      <c r="N50" s="17">
        <f t="shared" si="2"/>
        <v>1</v>
      </c>
      <c r="O50" s="17">
        <f t="shared" si="13"/>
        <v>0</v>
      </c>
      <c r="P50" s="17">
        <f t="shared" si="3"/>
        <v>1</v>
      </c>
    </row>
    <row r="51" spans="1:16" ht="15.75" customHeight="1" x14ac:dyDescent="0.3">
      <c r="A51" s="134" t="s">
        <v>274</v>
      </c>
      <c r="B51" s="16" t="s">
        <v>653</v>
      </c>
      <c r="C51" s="16" t="s">
        <v>183</v>
      </c>
      <c r="D51" s="16" t="s">
        <v>61</v>
      </c>
      <c r="E51" s="16"/>
      <c r="F51" s="17">
        <f t="shared" si="13"/>
        <v>1</v>
      </c>
      <c r="G51" s="17">
        <f t="shared" si="13"/>
        <v>0</v>
      </c>
      <c r="H51" s="17">
        <f t="shared" si="13"/>
        <v>1</v>
      </c>
      <c r="I51" s="17">
        <f t="shared" si="13"/>
        <v>0</v>
      </c>
      <c r="J51" s="17">
        <f t="shared" si="0"/>
        <v>1</v>
      </c>
      <c r="K51" s="17">
        <f t="shared" si="13"/>
        <v>0</v>
      </c>
      <c r="L51" s="17">
        <f t="shared" si="1"/>
        <v>1</v>
      </c>
      <c r="M51" s="17">
        <f t="shared" si="13"/>
        <v>0</v>
      </c>
      <c r="N51" s="17">
        <f t="shared" si="2"/>
        <v>1</v>
      </c>
      <c r="O51" s="17">
        <f t="shared" si="13"/>
        <v>0</v>
      </c>
      <c r="P51" s="17">
        <f t="shared" si="3"/>
        <v>1</v>
      </c>
    </row>
    <row r="52" spans="1:16" ht="45" x14ac:dyDescent="0.3">
      <c r="A52" s="134" t="s">
        <v>166</v>
      </c>
      <c r="B52" s="16" t="s">
        <v>653</v>
      </c>
      <c r="C52" s="16" t="s">
        <v>183</v>
      </c>
      <c r="D52" s="16" t="s">
        <v>61</v>
      </c>
      <c r="E52" s="16">
        <v>600</v>
      </c>
      <c r="F52" s="17">
        <f t="shared" si="13"/>
        <v>1</v>
      </c>
      <c r="G52" s="17">
        <f t="shared" si="13"/>
        <v>0</v>
      </c>
      <c r="H52" s="17">
        <f t="shared" si="13"/>
        <v>1</v>
      </c>
      <c r="I52" s="17">
        <f t="shared" si="13"/>
        <v>0</v>
      </c>
      <c r="J52" s="17">
        <f t="shared" si="0"/>
        <v>1</v>
      </c>
      <c r="K52" s="17">
        <f t="shared" si="13"/>
        <v>0</v>
      </c>
      <c r="L52" s="17">
        <f t="shared" si="1"/>
        <v>1</v>
      </c>
      <c r="M52" s="17">
        <f t="shared" si="13"/>
        <v>0</v>
      </c>
      <c r="N52" s="17">
        <f t="shared" si="2"/>
        <v>1</v>
      </c>
      <c r="O52" s="17">
        <f t="shared" si="13"/>
        <v>0</v>
      </c>
      <c r="P52" s="17">
        <f t="shared" si="3"/>
        <v>1</v>
      </c>
    </row>
    <row r="53" spans="1:16" ht="16.5" customHeight="1" x14ac:dyDescent="0.3">
      <c r="A53" s="134" t="s">
        <v>174</v>
      </c>
      <c r="B53" s="16" t="s">
        <v>653</v>
      </c>
      <c r="C53" s="16" t="s">
        <v>183</v>
      </c>
      <c r="D53" s="16" t="s">
        <v>61</v>
      </c>
      <c r="E53" s="16">
        <v>610</v>
      </c>
      <c r="F53" s="17">
        <v>1</v>
      </c>
      <c r="G53" s="5"/>
      <c r="H53" s="17">
        <f t="shared" si="5"/>
        <v>1</v>
      </c>
      <c r="I53" s="17"/>
      <c r="J53" s="17">
        <f t="shared" si="0"/>
        <v>1</v>
      </c>
      <c r="K53" s="17"/>
      <c r="L53" s="17">
        <f t="shared" si="1"/>
        <v>1</v>
      </c>
      <c r="M53" s="17"/>
      <c r="N53" s="17">
        <f t="shared" si="2"/>
        <v>1</v>
      </c>
      <c r="O53" s="17"/>
      <c r="P53" s="17">
        <f t="shared" si="3"/>
        <v>1</v>
      </c>
    </row>
    <row r="54" spans="1:16" ht="52.9" hidden="1" customHeight="1" x14ac:dyDescent="0.25">
      <c r="A54" s="39" t="s">
        <v>831</v>
      </c>
      <c r="B54" s="16" t="s">
        <v>832</v>
      </c>
      <c r="C54" s="16"/>
      <c r="D54" s="16"/>
      <c r="E54" s="16"/>
      <c r="F54" s="17"/>
      <c r="G54" s="5"/>
      <c r="H54" s="17">
        <f t="shared" si="5"/>
        <v>0</v>
      </c>
      <c r="I54" s="17">
        <f>I55</f>
        <v>0</v>
      </c>
      <c r="J54" s="17">
        <f t="shared" si="0"/>
        <v>0</v>
      </c>
      <c r="K54" s="17">
        <f>K55</f>
        <v>0</v>
      </c>
      <c r="L54" s="17">
        <f t="shared" si="1"/>
        <v>0</v>
      </c>
      <c r="M54" s="17">
        <f>M55</f>
        <v>0</v>
      </c>
      <c r="N54" s="17">
        <f t="shared" si="2"/>
        <v>0</v>
      </c>
      <c r="O54" s="17">
        <f>O55</f>
        <v>0</v>
      </c>
      <c r="P54" s="17">
        <f t="shared" si="3"/>
        <v>0</v>
      </c>
    </row>
    <row r="55" spans="1:16" ht="13.15" hidden="1" customHeight="1" x14ac:dyDescent="0.25">
      <c r="A55" s="134" t="s">
        <v>273</v>
      </c>
      <c r="B55" s="16" t="s">
        <v>832</v>
      </c>
      <c r="C55" s="16" t="s">
        <v>183</v>
      </c>
      <c r="D55" s="15"/>
      <c r="E55" s="16"/>
      <c r="F55" s="17"/>
      <c r="G55" s="5"/>
      <c r="H55" s="17">
        <f t="shared" si="5"/>
        <v>0</v>
      </c>
      <c r="I55" s="17">
        <f>I56</f>
        <v>0</v>
      </c>
      <c r="J55" s="17">
        <f t="shared" si="0"/>
        <v>0</v>
      </c>
      <c r="K55" s="17">
        <f>K56</f>
        <v>0</v>
      </c>
      <c r="L55" s="17">
        <f t="shared" si="1"/>
        <v>0</v>
      </c>
      <c r="M55" s="17">
        <f>M56</f>
        <v>0</v>
      </c>
      <c r="N55" s="17">
        <f t="shared" si="2"/>
        <v>0</v>
      </c>
      <c r="O55" s="17">
        <f>O56</f>
        <v>0</v>
      </c>
      <c r="P55" s="17">
        <f t="shared" si="3"/>
        <v>0</v>
      </c>
    </row>
    <row r="56" spans="1:16" ht="13.15" hidden="1" customHeight="1" x14ac:dyDescent="0.25">
      <c r="A56" s="134" t="s">
        <v>274</v>
      </c>
      <c r="B56" s="16" t="s">
        <v>832</v>
      </c>
      <c r="C56" s="16" t="s">
        <v>183</v>
      </c>
      <c r="D56" s="16" t="s">
        <v>61</v>
      </c>
      <c r="E56" s="16"/>
      <c r="F56" s="17"/>
      <c r="G56" s="5"/>
      <c r="H56" s="17">
        <f t="shared" si="5"/>
        <v>0</v>
      </c>
      <c r="I56" s="17">
        <f>I57</f>
        <v>0</v>
      </c>
      <c r="J56" s="17">
        <f t="shared" si="0"/>
        <v>0</v>
      </c>
      <c r="K56" s="17">
        <f>K57</f>
        <v>0</v>
      </c>
      <c r="L56" s="17">
        <f t="shared" si="1"/>
        <v>0</v>
      </c>
      <c r="M56" s="17">
        <f>M57</f>
        <v>0</v>
      </c>
      <c r="N56" s="17">
        <f t="shared" si="2"/>
        <v>0</v>
      </c>
      <c r="O56" s="17">
        <f>O57</f>
        <v>0</v>
      </c>
      <c r="P56" s="17">
        <f t="shared" si="3"/>
        <v>0</v>
      </c>
    </row>
    <row r="57" spans="1:16" ht="39.6" hidden="1" customHeight="1" x14ac:dyDescent="0.25">
      <c r="A57" s="134" t="s">
        <v>166</v>
      </c>
      <c r="B57" s="16" t="s">
        <v>832</v>
      </c>
      <c r="C57" s="16" t="s">
        <v>183</v>
      </c>
      <c r="D57" s="16" t="s">
        <v>61</v>
      </c>
      <c r="E57" s="16">
        <v>600</v>
      </c>
      <c r="F57" s="17"/>
      <c r="G57" s="5"/>
      <c r="H57" s="17">
        <f t="shared" si="5"/>
        <v>0</v>
      </c>
      <c r="I57" s="17">
        <f>I58</f>
        <v>0</v>
      </c>
      <c r="J57" s="17">
        <f t="shared" si="0"/>
        <v>0</v>
      </c>
      <c r="K57" s="17">
        <f>K58</f>
        <v>0</v>
      </c>
      <c r="L57" s="17">
        <f t="shared" si="1"/>
        <v>0</v>
      </c>
      <c r="M57" s="17">
        <f>M58</f>
        <v>0</v>
      </c>
      <c r="N57" s="17">
        <f t="shared" si="2"/>
        <v>0</v>
      </c>
      <c r="O57" s="17">
        <f>O58</f>
        <v>0</v>
      </c>
      <c r="P57" s="17">
        <f t="shared" si="3"/>
        <v>0</v>
      </c>
    </row>
    <row r="58" spans="1:16" ht="13.15" hidden="1" customHeight="1" x14ac:dyDescent="0.25">
      <c r="A58" s="134" t="s">
        <v>174</v>
      </c>
      <c r="B58" s="16" t="s">
        <v>832</v>
      </c>
      <c r="C58" s="16" t="s">
        <v>183</v>
      </c>
      <c r="D58" s="16" t="s">
        <v>61</v>
      </c>
      <c r="E58" s="16">
        <v>610</v>
      </c>
      <c r="F58" s="17"/>
      <c r="G58" s="5"/>
      <c r="H58" s="17">
        <f t="shared" si="5"/>
        <v>0</v>
      </c>
      <c r="I58" s="17"/>
      <c r="J58" s="17">
        <f t="shared" si="0"/>
        <v>0</v>
      </c>
      <c r="K58" s="17"/>
      <c r="L58" s="17">
        <f t="shared" si="1"/>
        <v>0</v>
      </c>
      <c r="M58" s="17"/>
      <c r="N58" s="17">
        <f t="shared" si="2"/>
        <v>0</v>
      </c>
      <c r="O58" s="17"/>
      <c r="P58" s="17">
        <f t="shared" si="3"/>
        <v>0</v>
      </c>
    </row>
    <row r="59" spans="1:16" ht="43.9" customHeight="1" x14ac:dyDescent="0.3">
      <c r="A59" s="36" t="s">
        <v>690</v>
      </c>
      <c r="B59" s="26" t="s">
        <v>287</v>
      </c>
      <c r="C59" s="15"/>
      <c r="D59" s="15"/>
      <c r="E59" s="16"/>
      <c r="F59" s="21">
        <f>F60</f>
        <v>4689.6000000000004</v>
      </c>
      <c r="G59" s="21">
        <f t="shared" ref="G59:H59" si="14">G60</f>
        <v>0</v>
      </c>
      <c r="H59" s="21">
        <f t="shared" si="14"/>
        <v>4689.6000000000004</v>
      </c>
      <c r="I59" s="21">
        <f>I60</f>
        <v>27.7</v>
      </c>
      <c r="J59" s="21">
        <f t="shared" si="0"/>
        <v>4717.3</v>
      </c>
      <c r="K59" s="21">
        <f>K60</f>
        <v>0</v>
      </c>
      <c r="L59" s="21">
        <f t="shared" si="1"/>
        <v>4717.3</v>
      </c>
      <c r="M59" s="21">
        <f>M60</f>
        <v>0</v>
      </c>
      <c r="N59" s="21">
        <f t="shared" si="2"/>
        <v>4717.3</v>
      </c>
      <c r="O59" s="21">
        <f>O60</f>
        <v>57.5</v>
      </c>
      <c r="P59" s="21">
        <f t="shared" si="3"/>
        <v>4774.8</v>
      </c>
    </row>
    <row r="60" spans="1:16" ht="56.45" customHeight="1" x14ac:dyDescent="0.3">
      <c r="A60" s="36" t="s">
        <v>436</v>
      </c>
      <c r="B60" s="37" t="s">
        <v>289</v>
      </c>
      <c r="C60" s="15"/>
      <c r="D60" s="15"/>
      <c r="E60" s="16"/>
      <c r="F60" s="38">
        <f>F61+F66+F69+F78</f>
        <v>4689.6000000000004</v>
      </c>
      <c r="G60" s="38">
        <f t="shared" ref="G60:H60" si="15">G61+G66+G69+G78</f>
        <v>0</v>
      </c>
      <c r="H60" s="38">
        <f t="shared" si="15"/>
        <v>4689.6000000000004</v>
      </c>
      <c r="I60" s="38">
        <f>I61+I66+I69+I78</f>
        <v>27.7</v>
      </c>
      <c r="J60" s="21">
        <f t="shared" si="0"/>
        <v>4717.3</v>
      </c>
      <c r="K60" s="38">
        <f>K61+K66+K69+K78</f>
        <v>0</v>
      </c>
      <c r="L60" s="21">
        <f t="shared" si="1"/>
        <v>4717.3</v>
      </c>
      <c r="M60" s="38">
        <f>M61+M66+M69+M78</f>
        <v>0</v>
      </c>
      <c r="N60" s="21">
        <f t="shared" si="2"/>
        <v>4717.3</v>
      </c>
      <c r="O60" s="38">
        <f>O61+O66+O69+O78</f>
        <v>57.5</v>
      </c>
      <c r="P60" s="21">
        <f t="shared" si="3"/>
        <v>4774.8</v>
      </c>
    </row>
    <row r="61" spans="1:16" ht="30" x14ac:dyDescent="0.3">
      <c r="A61" s="134" t="s">
        <v>100</v>
      </c>
      <c r="B61" s="16" t="s">
        <v>296</v>
      </c>
      <c r="C61" s="15"/>
      <c r="D61" s="15"/>
      <c r="E61" s="16"/>
      <c r="F61" s="17">
        <f t="shared" ref="F61:O64" si="16">F62</f>
        <v>1560.4</v>
      </c>
      <c r="G61" s="17">
        <f t="shared" si="16"/>
        <v>0</v>
      </c>
      <c r="H61" s="17">
        <f t="shared" si="16"/>
        <v>1560.4</v>
      </c>
      <c r="I61" s="17">
        <f t="shared" si="16"/>
        <v>0</v>
      </c>
      <c r="J61" s="17">
        <f t="shared" si="0"/>
        <v>1560.4</v>
      </c>
      <c r="K61" s="17">
        <f t="shared" si="16"/>
        <v>0</v>
      </c>
      <c r="L61" s="17">
        <f t="shared" si="1"/>
        <v>1560.4</v>
      </c>
      <c r="M61" s="17">
        <f t="shared" si="16"/>
        <v>0</v>
      </c>
      <c r="N61" s="17">
        <f t="shared" si="2"/>
        <v>1560.4</v>
      </c>
      <c r="O61" s="17">
        <f t="shared" si="16"/>
        <v>0</v>
      </c>
      <c r="P61" s="17">
        <f t="shared" si="3"/>
        <v>1560.4</v>
      </c>
    </row>
    <row r="62" spans="1:16" ht="18" customHeight="1" x14ac:dyDescent="0.3">
      <c r="A62" s="134" t="s">
        <v>273</v>
      </c>
      <c r="B62" s="16" t="s">
        <v>296</v>
      </c>
      <c r="C62" s="16" t="s">
        <v>183</v>
      </c>
      <c r="D62" s="15"/>
      <c r="E62" s="16"/>
      <c r="F62" s="17">
        <f t="shared" si="16"/>
        <v>1560.4</v>
      </c>
      <c r="G62" s="17">
        <f t="shared" si="16"/>
        <v>0</v>
      </c>
      <c r="H62" s="17">
        <f t="shared" si="16"/>
        <v>1560.4</v>
      </c>
      <c r="I62" s="17">
        <f t="shared" si="16"/>
        <v>0</v>
      </c>
      <c r="J62" s="17">
        <f t="shared" si="0"/>
        <v>1560.4</v>
      </c>
      <c r="K62" s="17">
        <f t="shared" si="16"/>
        <v>0</v>
      </c>
      <c r="L62" s="17">
        <f t="shared" si="1"/>
        <v>1560.4</v>
      </c>
      <c r="M62" s="17">
        <f t="shared" si="16"/>
        <v>0</v>
      </c>
      <c r="N62" s="17">
        <f t="shared" si="2"/>
        <v>1560.4</v>
      </c>
      <c r="O62" s="17">
        <f t="shared" si="16"/>
        <v>0</v>
      </c>
      <c r="P62" s="17">
        <f t="shared" si="3"/>
        <v>1560.4</v>
      </c>
    </row>
    <row r="63" spans="1:16" ht="30" x14ac:dyDescent="0.3">
      <c r="A63" s="134" t="s">
        <v>293</v>
      </c>
      <c r="B63" s="16" t="s">
        <v>296</v>
      </c>
      <c r="C63" s="16" t="s">
        <v>183</v>
      </c>
      <c r="D63" s="16" t="s">
        <v>90</v>
      </c>
      <c r="E63" s="16"/>
      <c r="F63" s="17">
        <f t="shared" si="16"/>
        <v>1560.4</v>
      </c>
      <c r="G63" s="17">
        <f t="shared" si="16"/>
        <v>0</v>
      </c>
      <c r="H63" s="17">
        <f t="shared" si="16"/>
        <v>1560.4</v>
      </c>
      <c r="I63" s="17">
        <f t="shared" si="16"/>
        <v>0</v>
      </c>
      <c r="J63" s="17">
        <f t="shared" si="0"/>
        <v>1560.4</v>
      </c>
      <c r="K63" s="17">
        <f t="shared" si="16"/>
        <v>0</v>
      </c>
      <c r="L63" s="17">
        <f t="shared" si="1"/>
        <v>1560.4</v>
      </c>
      <c r="M63" s="17">
        <f t="shared" si="16"/>
        <v>0</v>
      </c>
      <c r="N63" s="17">
        <f t="shared" si="2"/>
        <v>1560.4</v>
      </c>
      <c r="O63" s="17">
        <f t="shared" si="16"/>
        <v>0</v>
      </c>
      <c r="P63" s="17">
        <f t="shared" si="3"/>
        <v>1560.4</v>
      </c>
    </row>
    <row r="64" spans="1:16" ht="90" x14ac:dyDescent="0.3">
      <c r="A64" s="134" t="s">
        <v>73</v>
      </c>
      <c r="B64" s="16" t="s">
        <v>296</v>
      </c>
      <c r="C64" s="16" t="s">
        <v>183</v>
      </c>
      <c r="D64" s="16" t="s">
        <v>90</v>
      </c>
      <c r="E64" s="16">
        <v>100</v>
      </c>
      <c r="F64" s="17">
        <f t="shared" si="16"/>
        <v>1560.4</v>
      </c>
      <c r="G64" s="17">
        <f t="shared" si="16"/>
        <v>0</v>
      </c>
      <c r="H64" s="17">
        <f t="shared" si="16"/>
        <v>1560.4</v>
      </c>
      <c r="I64" s="17">
        <f t="shared" si="16"/>
        <v>0</v>
      </c>
      <c r="J64" s="17">
        <f t="shared" si="0"/>
        <v>1560.4</v>
      </c>
      <c r="K64" s="17">
        <f t="shared" si="16"/>
        <v>0</v>
      </c>
      <c r="L64" s="17">
        <f t="shared" si="1"/>
        <v>1560.4</v>
      </c>
      <c r="M64" s="17">
        <f t="shared" si="16"/>
        <v>0</v>
      </c>
      <c r="N64" s="17">
        <f t="shared" si="2"/>
        <v>1560.4</v>
      </c>
      <c r="O64" s="17">
        <f t="shared" si="16"/>
        <v>0</v>
      </c>
      <c r="P64" s="17">
        <f t="shared" si="3"/>
        <v>1560.4</v>
      </c>
    </row>
    <row r="65" spans="1:16" ht="30" x14ac:dyDescent="0.3">
      <c r="A65" s="134" t="s">
        <v>74</v>
      </c>
      <c r="B65" s="16" t="s">
        <v>296</v>
      </c>
      <c r="C65" s="16" t="s">
        <v>183</v>
      </c>
      <c r="D65" s="16" t="s">
        <v>90</v>
      </c>
      <c r="E65" s="16">
        <v>120</v>
      </c>
      <c r="F65" s="17">
        <v>1560.4</v>
      </c>
      <c r="G65" s="5"/>
      <c r="H65" s="17">
        <f t="shared" si="5"/>
        <v>1560.4</v>
      </c>
      <c r="I65" s="17"/>
      <c r="J65" s="17">
        <f t="shared" si="0"/>
        <v>1560.4</v>
      </c>
      <c r="K65" s="17"/>
      <c r="L65" s="17">
        <f t="shared" si="1"/>
        <v>1560.4</v>
      </c>
      <c r="M65" s="17"/>
      <c r="N65" s="17">
        <f t="shared" si="2"/>
        <v>1560.4</v>
      </c>
      <c r="O65" s="17"/>
      <c r="P65" s="17">
        <f t="shared" si="3"/>
        <v>1560.4</v>
      </c>
    </row>
    <row r="66" spans="1:16" ht="26.45" hidden="1" customHeight="1" x14ac:dyDescent="0.25">
      <c r="A66" s="134" t="s">
        <v>75</v>
      </c>
      <c r="B66" s="16" t="s">
        <v>297</v>
      </c>
      <c r="C66" s="15"/>
      <c r="D66" s="15"/>
      <c r="E66" s="16"/>
      <c r="F66" s="17">
        <f>F67</f>
        <v>0</v>
      </c>
      <c r="G66" s="5"/>
      <c r="H66" s="17">
        <f t="shared" si="5"/>
        <v>0</v>
      </c>
      <c r="I66" s="17">
        <f>I67</f>
        <v>0</v>
      </c>
      <c r="J66" s="17">
        <f t="shared" si="0"/>
        <v>0</v>
      </c>
      <c r="K66" s="17">
        <f>K67</f>
        <v>0</v>
      </c>
      <c r="L66" s="17">
        <f t="shared" si="1"/>
        <v>0</v>
      </c>
      <c r="M66" s="17">
        <f>M67</f>
        <v>0</v>
      </c>
      <c r="N66" s="17">
        <f t="shared" si="2"/>
        <v>0</v>
      </c>
      <c r="O66" s="17">
        <f>O67</f>
        <v>0</v>
      </c>
      <c r="P66" s="17">
        <f t="shared" si="3"/>
        <v>0</v>
      </c>
    </row>
    <row r="67" spans="1:16" ht="26.45" hidden="1" customHeight="1" x14ac:dyDescent="0.25">
      <c r="A67" s="134" t="s">
        <v>85</v>
      </c>
      <c r="B67" s="16" t="s">
        <v>297</v>
      </c>
      <c r="C67" s="16" t="s">
        <v>183</v>
      </c>
      <c r="D67" s="16" t="s">
        <v>90</v>
      </c>
      <c r="E67" s="16">
        <v>200</v>
      </c>
      <c r="F67" s="17">
        <f>F68</f>
        <v>0</v>
      </c>
      <c r="G67" s="5"/>
      <c r="H67" s="17">
        <f t="shared" si="5"/>
        <v>0</v>
      </c>
      <c r="I67" s="17">
        <f>I68</f>
        <v>0</v>
      </c>
      <c r="J67" s="17">
        <f t="shared" si="0"/>
        <v>0</v>
      </c>
      <c r="K67" s="17">
        <f>K68</f>
        <v>0</v>
      </c>
      <c r="L67" s="17">
        <f t="shared" si="1"/>
        <v>0</v>
      </c>
      <c r="M67" s="17">
        <f>M68</f>
        <v>0</v>
      </c>
      <c r="N67" s="17">
        <f t="shared" si="2"/>
        <v>0</v>
      </c>
      <c r="O67" s="17">
        <f>O68</f>
        <v>0</v>
      </c>
      <c r="P67" s="17">
        <f t="shared" si="3"/>
        <v>0</v>
      </c>
    </row>
    <row r="68" spans="1:16" ht="39.6" hidden="1" customHeight="1" x14ac:dyDescent="0.25">
      <c r="A68" s="134" t="s">
        <v>86</v>
      </c>
      <c r="B68" s="16" t="s">
        <v>297</v>
      </c>
      <c r="C68" s="16" t="s">
        <v>183</v>
      </c>
      <c r="D68" s="16" t="s">
        <v>90</v>
      </c>
      <c r="E68" s="16">
        <v>240</v>
      </c>
      <c r="F68" s="17"/>
      <c r="G68" s="5"/>
      <c r="H68" s="17">
        <f t="shared" si="5"/>
        <v>0</v>
      </c>
      <c r="I68" s="17"/>
      <c r="J68" s="17">
        <f t="shared" si="0"/>
        <v>0</v>
      </c>
      <c r="K68" s="17"/>
      <c r="L68" s="17">
        <f t="shared" si="1"/>
        <v>0</v>
      </c>
      <c r="M68" s="17"/>
      <c r="N68" s="17">
        <f t="shared" si="2"/>
        <v>0</v>
      </c>
      <c r="O68" s="17"/>
      <c r="P68" s="17">
        <f t="shared" si="3"/>
        <v>0</v>
      </c>
    </row>
    <row r="69" spans="1:16" ht="30.75" customHeight="1" x14ac:dyDescent="0.3">
      <c r="A69" s="134" t="s">
        <v>437</v>
      </c>
      <c r="B69" s="16" t="s">
        <v>299</v>
      </c>
      <c r="C69" s="15"/>
      <c r="D69" s="15"/>
      <c r="E69" s="16"/>
      <c r="F69" s="17">
        <f>F70</f>
        <v>3129.2000000000003</v>
      </c>
      <c r="G69" s="17">
        <f t="shared" ref="G69:H70" si="17">G70</f>
        <v>0</v>
      </c>
      <c r="H69" s="17">
        <f t="shared" si="17"/>
        <v>3129.2000000000003</v>
      </c>
      <c r="I69" s="17">
        <f>I70</f>
        <v>27.7</v>
      </c>
      <c r="J69" s="17">
        <f t="shared" si="0"/>
        <v>3156.9</v>
      </c>
      <c r="K69" s="17">
        <f>K70</f>
        <v>0</v>
      </c>
      <c r="L69" s="17">
        <f t="shared" si="1"/>
        <v>3156.9</v>
      </c>
      <c r="M69" s="17">
        <f>M70</f>
        <v>0</v>
      </c>
      <c r="N69" s="17">
        <f t="shared" si="2"/>
        <v>3156.9</v>
      </c>
      <c r="O69" s="17">
        <f>O70</f>
        <v>57.5</v>
      </c>
      <c r="P69" s="17">
        <f t="shared" si="3"/>
        <v>3214.4</v>
      </c>
    </row>
    <row r="70" spans="1:16" ht="16.5" customHeight="1" x14ac:dyDescent="0.3">
      <c r="A70" s="134" t="s">
        <v>273</v>
      </c>
      <c r="B70" s="16" t="s">
        <v>299</v>
      </c>
      <c r="C70" s="16" t="s">
        <v>183</v>
      </c>
      <c r="D70" s="15"/>
      <c r="E70" s="16"/>
      <c r="F70" s="17">
        <f>F71</f>
        <v>3129.2000000000003</v>
      </c>
      <c r="G70" s="17">
        <f t="shared" si="17"/>
        <v>0</v>
      </c>
      <c r="H70" s="17">
        <f t="shared" si="17"/>
        <v>3129.2000000000003</v>
      </c>
      <c r="I70" s="17">
        <f>I71</f>
        <v>27.7</v>
      </c>
      <c r="J70" s="17">
        <f t="shared" si="0"/>
        <v>3156.9</v>
      </c>
      <c r="K70" s="17">
        <f>K71</f>
        <v>0</v>
      </c>
      <c r="L70" s="17">
        <f t="shared" si="1"/>
        <v>3156.9</v>
      </c>
      <c r="M70" s="17">
        <f>M71</f>
        <v>0</v>
      </c>
      <c r="N70" s="17">
        <f t="shared" si="2"/>
        <v>3156.9</v>
      </c>
      <c r="O70" s="17">
        <f>O71</f>
        <v>57.5</v>
      </c>
      <c r="P70" s="17">
        <f t="shared" si="3"/>
        <v>3214.4</v>
      </c>
    </row>
    <row r="71" spans="1:16" ht="30" x14ac:dyDescent="0.3">
      <c r="A71" s="134" t="s">
        <v>293</v>
      </c>
      <c r="B71" s="16" t="s">
        <v>299</v>
      </c>
      <c r="C71" s="16" t="s">
        <v>183</v>
      </c>
      <c r="D71" s="16" t="s">
        <v>90</v>
      </c>
      <c r="E71" s="16"/>
      <c r="F71" s="17">
        <f>F72+F74+F76</f>
        <v>3129.2000000000003</v>
      </c>
      <c r="G71" s="17">
        <f t="shared" ref="G71:H71" si="18">G72+G74+G76</f>
        <v>0</v>
      </c>
      <c r="H71" s="17">
        <f t="shared" si="18"/>
        <v>3129.2000000000003</v>
      </c>
      <c r="I71" s="17">
        <f>I72+I74+I76</f>
        <v>27.7</v>
      </c>
      <c r="J71" s="17">
        <f t="shared" si="0"/>
        <v>3156.9</v>
      </c>
      <c r="K71" s="17">
        <f>K72+K74+K76</f>
        <v>0</v>
      </c>
      <c r="L71" s="17">
        <f t="shared" si="1"/>
        <v>3156.9</v>
      </c>
      <c r="M71" s="17">
        <f>M72+M74+M76</f>
        <v>0</v>
      </c>
      <c r="N71" s="17">
        <f t="shared" si="2"/>
        <v>3156.9</v>
      </c>
      <c r="O71" s="17">
        <f>O72+O74+O76</f>
        <v>57.5</v>
      </c>
      <c r="P71" s="17">
        <f t="shared" si="3"/>
        <v>3214.4</v>
      </c>
    </row>
    <row r="72" spans="1:16" ht="90" x14ac:dyDescent="0.3">
      <c r="A72" s="134" t="s">
        <v>73</v>
      </c>
      <c r="B72" s="16" t="s">
        <v>299</v>
      </c>
      <c r="C72" s="16" t="s">
        <v>183</v>
      </c>
      <c r="D72" s="16" t="s">
        <v>90</v>
      </c>
      <c r="E72" s="16">
        <v>100</v>
      </c>
      <c r="F72" s="17">
        <f>F73</f>
        <v>2234.1</v>
      </c>
      <c r="G72" s="17">
        <f t="shared" ref="G72:H72" si="19">G73</f>
        <v>0</v>
      </c>
      <c r="H72" s="17">
        <f t="shared" si="19"/>
        <v>2234.1</v>
      </c>
      <c r="I72" s="17">
        <f>I73</f>
        <v>0</v>
      </c>
      <c r="J72" s="17">
        <f t="shared" si="0"/>
        <v>2234.1</v>
      </c>
      <c r="K72" s="17">
        <f>K73</f>
        <v>0</v>
      </c>
      <c r="L72" s="17">
        <f t="shared" si="1"/>
        <v>2234.1</v>
      </c>
      <c r="M72" s="17">
        <f>M73</f>
        <v>0</v>
      </c>
      <c r="N72" s="17">
        <f t="shared" si="2"/>
        <v>2234.1</v>
      </c>
      <c r="O72" s="17">
        <f>O73</f>
        <v>0</v>
      </c>
      <c r="P72" s="17">
        <f t="shared" si="3"/>
        <v>2234.1</v>
      </c>
    </row>
    <row r="73" spans="1:16" ht="31.5" customHeight="1" x14ac:dyDescent="0.3">
      <c r="A73" s="134" t="s">
        <v>130</v>
      </c>
      <c r="B73" s="16" t="s">
        <v>299</v>
      </c>
      <c r="C73" s="16" t="s">
        <v>183</v>
      </c>
      <c r="D73" s="16" t="s">
        <v>90</v>
      </c>
      <c r="E73" s="16">
        <v>110</v>
      </c>
      <c r="F73" s="17">
        <v>2234.1</v>
      </c>
      <c r="G73" s="5"/>
      <c r="H73" s="17">
        <f t="shared" si="5"/>
        <v>2234.1</v>
      </c>
      <c r="I73" s="17"/>
      <c r="J73" s="17">
        <f t="shared" si="0"/>
        <v>2234.1</v>
      </c>
      <c r="K73" s="17"/>
      <c r="L73" s="17">
        <f t="shared" si="1"/>
        <v>2234.1</v>
      </c>
      <c r="M73" s="17"/>
      <c r="N73" s="17">
        <f t="shared" si="2"/>
        <v>2234.1</v>
      </c>
      <c r="O73" s="17"/>
      <c r="P73" s="17">
        <f t="shared" si="3"/>
        <v>2234.1</v>
      </c>
    </row>
    <row r="74" spans="1:16" ht="30" x14ac:dyDescent="0.3">
      <c r="A74" s="134" t="s">
        <v>85</v>
      </c>
      <c r="B74" s="16" t="s">
        <v>299</v>
      </c>
      <c r="C74" s="16" t="s">
        <v>183</v>
      </c>
      <c r="D74" s="16" t="s">
        <v>90</v>
      </c>
      <c r="E74" s="16">
        <v>200</v>
      </c>
      <c r="F74" s="17">
        <f>F75</f>
        <v>890.7</v>
      </c>
      <c r="G74" s="17">
        <f t="shared" ref="G74:H74" si="20">G75</f>
        <v>0</v>
      </c>
      <c r="H74" s="17">
        <f t="shared" si="20"/>
        <v>890.7</v>
      </c>
      <c r="I74" s="17">
        <f>I75</f>
        <v>27.7</v>
      </c>
      <c r="J74" s="17">
        <f t="shared" si="0"/>
        <v>918.40000000000009</v>
      </c>
      <c r="K74" s="17">
        <f>K75</f>
        <v>0</v>
      </c>
      <c r="L74" s="17">
        <f t="shared" si="1"/>
        <v>918.40000000000009</v>
      </c>
      <c r="M74" s="17">
        <f>M75</f>
        <v>0</v>
      </c>
      <c r="N74" s="17">
        <f t="shared" si="2"/>
        <v>918.40000000000009</v>
      </c>
      <c r="O74" s="17">
        <f>O75</f>
        <v>57.5</v>
      </c>
      <c r="P74" s="17">
        <f t="shared" si="3"/>
        <v>975.90000000000009</v>
      </c>
    </row>
    <row r="75" spans="1:16" ht="45" x14ac:dyDescent="0.3">
      <c r="A75" s="134" t="s">
        <v>86</v>
      </c>
      <c r="B75" s="16" t="s">
        <v>299</v>
      </c>
      <c r="C75" s="16" t="s">
        <v>183</v>
      </c>
      <c r="D75" s="16" t="s">
        <v>90</v>
      </c>
      <c r="E75" s="16">
        <v>240</v>
      </c>
      <c r="F75" s="17">
        <v>890.7</v>
      </c>
      <c r="G75" s="5"/>
      <c r="H75" s="17">
        <f t="shared" si="5"/>
        <v>890.7</v>
      </c>
      <c r="I75" s="17">
        <v>27.7</v>
      </c>
      <c r="J75" s="17">
        <f t="shared" si="0"/>
        <v>918.40000000000009</v>
      </c>
      <c r="K75" s="17"/>
      <c r="L75" s="17">
        <f t="shared" si="1"/>
        <v>918.40000000000009</v>
      </c>
      <c r="M75" s="17"/>
      <c r="N75" s="17">
        <f t="shared" si="2"/>
        <v>918.40000000000009</v>
      </c>
      <c r="O75" s="17">
        <v>57.5</v>
      </c>
      <c r="P75" s="17">
        <f t="shared" si="3"/>
        <v>975.90000000000009</v>
      </c>
    </row>
    <row r="76" spans="1:16" ht="18" customHeight="1" x14ac:dyDescent="0.3">
      <c r="A76" s="134" t="s">
        <v>87</v>
      </c>
      <c r="B76" s="16" t="s">
        <v>299</v>
      </c>
      <c r="C76" s="16" t="s">
        <v>183</v>
      </c>
      <c r="D76" s="16" t="s">
        <v>90</v>
      </c>
      <c r="E76" s="16">
        <v>800</v>
      </c>
      <c r="F76" s="17">
        <f>F77</f>
        <v>4.4000000000000004</v>
      </c>
      <c r="G76" s="17">
        <f t="shared" ref="G76:H76" si="21">G77</f>
        <v>0</v>
      </c>
      <c r="H76" s="17">
        <f t="shared" si="21"/>
        <v>4.4000000000000004</v>
      </c>
      <c r="I76" s="17">
        <f>I77</f>
        <v>0</v>
      </c>
      <c r="J76" s="17">
        <f t="shared" si="0"/>
        <v>4.4000000000000004</v>
      </c>
      <c r="K76" s="17">
        <f>K77</f>
        <v>0</v>
      </c>
      <c r="L76" s="17">
        <f t="shared" si="1"/>
        <v>4.4000000000000004</v>
      </c>
      <c r="M76" s="17">
        <f>M77</f>
        <v>0</v>
      </c>
      <c r="N76" s="17">
        <f t="shared" si="2"/>
        <v>4.4000000000000004</v>
      </c>
      <c r="O76" s="17">
        <f>O77</f>
        <v>0</v>
      </c>
      <c r="P76" s="17">
        <f t="shared" si="3"/>
        <v>4.4000000000000004</v>
      </c>
    </row>
    <row r="77" spans="1:16" ht="18" customHeight="1" x14ac:dyDescent="0.3">
      <c r="A77" s="134" t="s">
        <v>88</v>
      </c>
      <c r="B77" s="16" t="s">
        <v>299</v>
      </c>
      <c r="C77" s="16" t="s">
        <v>183</v>
      </c>
      <c r="D77" s="16" t="s">
        <v>90</v>
      </c>
      <c r="E77" s="16">
        <v>850</v>
      </c>
      <c r="F77" s="17">
        <v>4.4000000000000004</v>
      </c>
      <c r="G77" s="5"/>
      <c r="H77" s="17">
        <f t="shared" ref="H77:H139" si="22">F77+G77</f>
        <v>4.4000000000000004</v>
      </c>
      <c r="I77" s="17"/>
      <c r="J77" s="17">
        <f t="shared" ref="J77:J140" si="23">H77+I77</f>
        <v>4.4000000000000004</v>
      </c>
      <c r="K77" s="17"/>
      <c r="L77" s="17">
        <f t="shared" ref="L77:L140" si="24">J77+K77</f>
        <v>4.4000000000000004</v>
      </c>
      <c r="M77" s="17"/>
      <c r="N77" s="17">
        <f t="shared" ref="N77:N140" si="25">L77+M77</f>
        <v>4.4000000000000004</v>
      </c>
      <c r="O77" s="17"/>
      <c r="P77" s="17">
        <f t="shared" ref="P77:P140" si="26">N77+O77</f>
        <v>4.4000000000000004</v>
      </c>
    </row>
    <row r="78" spans="1:16" ht="26.45" hidden="1" customHeight="1" x14ac:dyDescent="0.25">
      <c r="A78" s="134" t="s">
        <v>290</v>
      </c>
      <c r="B78" s="16" t="s">
        <v>291</v>
      </c>
      <c r="C78" s="15"/>
      <c r="D78" s="15"/>
      <c r="E78" s="16"/>
      <c r="F78" s="17">
        <f>F79</f>
        <v>0</v>
      </c>
      <c r="G78" s="5"/>
      <c r="H78" s="17">
        <f t="shared" si="22"/>
        <v>0</v>
      </c>
      <c r="I78" s="17">
        <f>I79</f>
        <v>0</v>
      </c>
      <c r="J78" s="17">
        <f t="shared" si="23"/>
        <v>0</v>
      </c>
      <c r="K78" s="17">
        <f>K79</f>
        <v>0</v>
      </c>
      <c r="L78" s="17">
        <f t="shared" si="24"/>
        <v>0</v>
      </c>
      <c r="M78" s="17">
        <f>M79</f>
        <v>0</v>
      </c>
      <c r="N78" s="17">
        <f t="shared" si="25"/>
        <v>0</v>
      </c>
      <c r="O78" s="17">
        <f>O79</f>
        <v>0</v>
      </c>
      <c r="P78" s="17">
        <f t="shared" si="26"/>
        <v>0</v>
      </c>
    </row>
    <row r="79" spans="1:16" ht="13.15" hidden="1" customHeight="1" x14ac:dyDescent="0.25">
      <c r="A79" s="134" t="s">
        <v>273</v>
      </c>
      <c r="B79" s="16" t="s">
        <v>291</v>
      </c>
      <c r="C79" s="16" t="s">
        <v>183</v>
      </c>
      <c r="D79" s="15"/>
      <c r="E79" s="16"/>
      <c r="F79" s="17">
        <f>F80</f>
        <v>0</v>
      </c>
      <c r="G79" s="5"/>
      <c r="H79" s="17">
        <f t="shared" si="22"/>
        <v>0</v>
      </c>
      <c r="I79" s="17">
        <f>I80</f>
        <v>0</v>
      </c>
      <c r="J79" s="17">
        <f t="shared" si="23"/>
        <v>0</v>
      </c>
      <c r="K79" s="17">
        <f>K80</f>
        <v>0</v>
      </c>
      <c r="L79" s="17">
        <f t="shared" si="24"/>
        <v>0</v>
      </c>
      <c r="M79" s="17">
        <f>M80</f>
        <v>0</v>
      </c>
      <c r="N79" s="17">
        <f t="shared" si="25"/>
        <v>0</v>
      </c>
      <c r="O79" s="17">
        <f>O80</f>
        <v>0</v>
      </c>
      <c r="P79" s="17">
        <f t="shared" si="26"/>
        <v>0</v>
      </c>
    </row>
    <row r="80" spans="1:16" ht="13.15" hidden="1" customHeight="1" x14ac:dyDescent="0.25">
      <c r="A80" s="134" t="s">
        <v>274</v>
      </c>
      <c r="B80" s="16" t="s">
        <v>291</v>
      </c>
      <c r="C80" s="16" t="s">
        <v>183</v>
      </c>
      <c r="D80" s="16" t="s">
        <v>61</v>
      </c>
      <c r="E80" s="16"/>
      <c r="F80" s="17">
        <f>F81+F83</f>
        <v>0</v>
      </c>
      <c r="G80" s="5"/>
      <c r="H80" s="17">
        <f t="shared" si="22"/>
        <v>0</v>
      </c>
      <c r="I80" s="17">
        <f>I81+I83</f>
        <v>0</v>
      </c>
      <c r="J80" s="17">
        <f t="shared" si="23"/>
        <v>0</v>
      </c>
      <c r="K80" s="17">
        <f>K81+K83</f>
        <v>0</v>
      </c>
      <c r="L80" s="17">
        <f t="shared" si="24"/>
        <v>0</v>
      </c>
      <c r="M80" s="17">
        <f>M81+M83</f>
        <v>0</v>
      </c>
      <c r="N80" s="17">
        <f t="shared" si="25"/>
        <v>0</v>
      </c>
      <c r="O80" s="17">
        <f>O81+O83</f>
        <v>0</v>
      </c>
      <c r="P80" s="17">
        <f t="shared" si="26"/>
        <v>0</v>
      </c>
    </row>
    <row r="81" spans="1:16" ht="26.45" hidden="1" customHeight="1" x14ac:dyDescent="0.25">
      <c r="A81" s="134" t="s">
        <v>85</v>
      </c>
      <c r="B81" s="16" t="s">
        <v>291</v>
      </c>
      <c r="C81" s="16" t="s">
        <v>183</v>
      </c>
      <c r="D81" s="16" t="s">
        <v>61</v>
      </c>
      <c r="E81" s="16">
        <v>200</v>
      </c>
      <c r="F81" s="17">
        <f>F82</f>
        <v>0</v>
      </c>
      <c r="G81" s="5"/>
      <c r="H81" s="17">
        <f t="shared" si="22"/>
        <v>0</v>
      </c>
      <c r="I81" s="17">
        <f>I82</f>
        <v>0</v>
      </c>
      <c r="J81" s="17">
        <f t="shared" si="23"/>
        <v>0</v>
      </c>
      <c r="K81" s="17">
        <f>K82</f>
        <v>0</v>
      </c>
      <c r="L81" s="17">
        <f t="shared" si="24"/>
        <v>0</v>
      </c>
      <c r="M81" s="17">
        <f>M82</f>
        <v>0</v>
      </c>
      <c r="N81" s="17">
        <f t="shared" si="25"/>
        <v>0</v>
      </c>
      <c r="O81" s="17">
        <f>O82</f>
        <v>0</v>
      </c>
      <c r="P81" s="17">
        <f t="shared" si="26"/>
        <v>0</v>
      </c>
    </row>
    <row r="82" spans="1:16" ht="39.6" hidden="1" customHeight="1" x14ac:dyDescent="0.25">
      <c r="A82" s="134" t="s">
        <v>86</v>
      </c>
      <c r="B82" s="16" t="s">
        <v>291</v>
      </c>
      <c r="C82" s="16" t="s">
        <v>183</v>
      </c>
      <c r="D82" s="16" t="s">
        <v>61</v>
      </c>
      <c r="E82" s="16">
        <v>240</v>
      </c>
      <c r="F82" s="17"/>
      <c r="G82" s="5"/>
      <c r="H82" s="17">
        <f t="shared" si="22"/>
        <v>0</v>
      </c>
      <c r="I82" s="17"/>
      <c r="J82" s="17">
        <f t="shared" si="23"/>
        <v>0</v>
      </c>
      <c r="K82" s="17"/>
      <c r="L82" s="17">
        <f t="shared" si="24"/>
        <v>0</v>
      </c>
      <c r="M82" s="17"/>
      <c r="N82" s="17">
        <f t="shared" si="25"/>
        <v>0</v>
      </c>
      <c r="O82" s="17"/>
      <c r="P82" s="17">
        <f t="shared" si="26"/>
        <v>0</v>
      </c>
    </row>
    <row r="83" spans="1:16" ht="13.15" hidden="1" customHeight="1" x14ac:dyDescent="0.25">
      <c r="A83" s="134" t="s">
        <v>87</v>
      </c>
      <c r="B83" s="16" t="s">
        <v>291</v>
      </c>
      <c r="C83" s="16" t="s">
        <v>183</v>
      </c>
      <c r="D83" s="16" t="s">
        <v>61</v>
      </c>
      <c r="E83" s="16">
        <v>800</v>
      </c>
      <c r="F83" s="17">
        <f>F84</f>
        <v>0</v>
      </c>
      <c r="G83" s="5"/>
      <c r="H83" s="17">
        <f t="shared" si="22"/>
        <v>0</v>
      </c>
      <c r="I83" s="17">
        <f>I84</f>
        <v>0</v>
      </c>
      <c r="J83" s="17">
        <f t="shared" si="23"/>
        <v>0</v>
      </c>
      <c r="K83" s="17">
        <f>K84</f>
        <v>0</v>
      </c>
      <c r="L83" s="17">
        <f t="shared" si="24"/>
        <v>0</v>
      </c>
      <c r="M83" s="17">
        <f>M84</f>
        <v>0</v>
      </c>
      <c r="N83" s="17">
        <f t="shared" si="25"/>
        <v>0</v>
      </c>
      <c r="O83" s="17">
        <f>O84</f>
        <v>0</v>
      </c>
      <c r="P83" s="17">
        <f t="shared" si="26"/>
        <v>0</v>
      </c>
    </row>
    <row r="84" spans="1:16" ht="13.15" hidden="1" customHeight="1" x14ac:dyDescent="0.25">
      <c r="A84" s="134" t="s">
        <v>88</v>
      </c>
      <c r="B84" s="16" t="s">
        <v>291</v>
      </c>
      <c r="C84" s="16" t="s">
        <v>183</v>
      </c>
      <c r="D84" s="16" t="s">
        <v>61</v>
      </c>
      <c r="E84" s="16">
        <v>850</v>
      </c>
      <c r="F84" s="17"/>
      <c r="G84" s="5"/>
      <c r="H84" s="17">
        <f t="shared" si="22"/>
        <v>0</v>
      </c>
      <c r="I84" s="17"/>
      <c r="J84" s="17">
        <f t="shared" si="23"/>
        <v>0</v>
      </c>
      <c r="K84" s="17"/>
      <c r="L84" s="17">
        <f t="shared" si="24"/>
        <v>0</v>
      </c>
      <c r="M84" s="17"/>
      <c r="N84" s="17">
        <f t="shared" si="25"/>
        <v>0</v>
      </c>
      <c r="O84" s="17"/>
      <c r="P84" s="17">
        <f t="shared" si="26"/>
        <v>0</v>
      </c>
    </row>
    <row r="85" spans="1:16" ht="51" x14ac:dyDescent="0.3">
      <c r="A85" s="36" t="s">
        <v>691</v>
      </c>
      <c r="B85" s="26" t="s">
        <v>159</v>
      </c>
      <c r="C85" s="15"/>
      <c r="D85" s="15"/>
      <c r="E85" s="16"/>
      <c r="F85" s="21">
        <f>F86+F93</f>
        <v>1242.7</v>
      </c>
      <c r="G85" s="21">
        <f t="shared" ref="G85:H85" si="27">G86+G93</f>
        <v>0</v>
      </c>
      <c r="H85" s="21">
        <f t="shared" si="27"/>
        <v>1242.7</v>
      </c>
      <c r="I85" s="21">
        <f>I86+I93</f>
        <v>0</v>
      </c>
      <c r="J85" s="21">
        <f t="shared" si="23"/>
        <v>1242.7</v>
      </c>
      <c r="K85" s="21">
        <f>K86+K93</f>
        <v>0</v>
      </c>
      <c r="L85" s="21">
        <f t="shared" si="24"/>
        <v>1242.7</v>
      </c>
      <c r="M85" s="21">
        <f>M86+M93</f>
        <v>0</v>
      </c>
      <c r="N85" s="21">
        <f t="shared" si="25"/>
        <v>1242.7</v>
      </c>
      <c r="O85" s="21">
        <f>O86+O93</f>
        <v>0</v>
      </c>
      <c r="P85" s="21">
        <f t="shared" si="26"/>
        <v>1242.7</v>
      </c>
    </row>
    <row r="86" spans="1:16" ht="55.15" customHeight="1" x14ac:dyDescent="0.3">
      <c r="A86" s="36" t="s">
        <v>438</v>
      </c>
      <c r="B86" s="26" t="s">
        <v>161</v>
      </c>
      <c r="C86" s="15"/>
      <c r="D86" s="15"/>
      <c r="E86" s="16"/>
      <c r="F86" s="21">
        <f t="shared" ref="F86:O91" si="28">F87</f>
        <v>1222.7</v>
      </c>
      <c r="G86" s="21">
        <f t="shared" si="28"/>
        <v>0</v>
      </c>
      <c r="H86" s="21">
        <f t="shared" si="28"/>
        <v>1222.7</v>
      </c>
      <c r="I86" s="21">
        <f t="shared" si="28"/>
        <v>0</v>
      </c>
      <c r="J86" s="21">
        <f t="shared" si="23"/>
        <v>1222.7</v>
      </c>
      <c r="K86" s="21">
        <f t="shared" si="28"/>
        <v>0</v>
      </c>
      <c r="L86" s="21">
        <f t="shared" si="24"/>
        <v>1222.7</v>
      </c>
      <c r="M86" s="21">
        <f t="shared" si="28"/>
        <v>0</v>
      </c>
      <c r="N86" s="21">
        <f t="shared" si="25"/>
        <v>1222.7</v>
      </c>
      <c r="O86" s="21">
        <f t="shared" si="28"/>
        <v>0</v>
      </c>
      <c r="P86" s="21">
        <f t="shared" si="26"/>
        <v>1222.7</v>
      </c>
    </row>
    <row r="87" spans="1:16" ht="63.75" customHeight="1" x14ac:dyDescent="0.3">
      <c r="A87" s="134" t="s">
        <v>162</v>
      </c>
      <c r="B87" s="16" t="s">
        <v>439</v>
      </c>
      <c r="C87" s="15"/>
      <c r="D87" s="15"/>
      <c r="E87" s="16"/>
      <c r="F87" s="17">
        <f t="shared" si="28"/>
        <v>1222.7</v>
      </c>
      <c r="G87" s="17">
        <f t="shared" si="28"/>
        <v>0</v>
      </c>
      <c r="H87" s="17">
        <f t="shared" si="28"/>
        <v>1222.7</v>
      </c>
      <c r="I87" s="17">
        <f t="shared" si="28"/>
        <v>0</v>
      </c>
      <c r="J87" s="17">
        <f t="shared" si="23"/>
        <v>1222.7</v>
      </c>
      <c r="K87" s="17">
        <f t="shared" si="28"/>
        <v>0</v>
      </c>
      <c r="L87" s="17">
        <f t="shared" si="24"/>
        <v>1222.7</v>
      </c>
      <c r="M87" s="17">
        <f t="shared" si="28"/>
        <v>0</v>
      </c>
      <c r="N87" s="17">
        <f t="shared" si="25"/>
        <v>1222.7</v>
      </c>
      <c r="O87" s="17">
        <f t="shared" si="28"/>
        <v>0</v>
      </c>
      <c r="P87" s="17">
        <f t="shared" si="26"/>
        <v>1222.7</v>
      </c>
    </row>
    <row r="88" spans="1:16" ht="60" x14ac:dyDescent="0.3">
      <c r="A88" s="134" t="s">
        <v>164</v>
      </c>
      <c r="B88" s="16" t="s">
        <v>165</v>
      </c>
      <c r="C88" s="15"/>
      <c r="D88" s="15"/>
      <c r="E88" s="16"/>
      <c r="F88" s="17">
        <f t="shared" si="28"/>
        <v>1222.7</v>
      </c>
      <c r="G88" s="17">
        <f t="shared" si="28"/>
        <v>0</v>
      </c>
      <c r="H88" s="17">
        <f t="shared" si="28"/>
        <v>1222.7</v>
      </c>
      <c r="I88" s="17">
        <f t="shared" si="28"/>
        <v>0</v>
      </c>
      <c r="J88" s="17">
        <f t="shared" si="23"/>
        <v>1222.7</v>
      </c>
      <c r="K88" s="17">
        <f t="shared" si="28"/>
        <v>0</v>
      </c>
      <c r="L88" s="17">
        <f t="shared" si="24"/>
        <v>1222.7</v>
      </c>
      <c r="M88" s="17">
        <f t="shared" si="28"/>
        <v>0</v>
      </c>
      <c r="N88" s="17">
        <f t="shared" si="25"/>
        <v>1222.7</v>
      </c>
      <c r="O88" s="17">
        <f t="shared" si="28"/>
        <v>0</v>
      </c>
      <c r="P88" s="17">
        <f t="shared" si="26"/>
        <v>1222.7</v>
      </c>
    </row>
    <row r="89" spans="1:16" ht="30" x14ac:dyDescent="0.3">
      <c r="A89" s="134" t="s">
        <v>138</v>
      </c>
      <c r="B89" s="16" t="s">
        <v>165</v>
      </c>
      <c r="C89" s="16" t="s">
        <v>78</v>
      </c>
      <c r="D89" s="15"/>
      <c r="E89" s="16"/>
      <c r="F89" s="17">
        <f t="shared" si="28"/>
        <v>1222.7</v>
      </c>
      <c r="G89" s="17">
        <f t="shared" si="28"/>
        <v>0</v>
      </c>
      <c r="H89" s="17">
        <f t="shared" si="28"/>
        <v>1222.7</v>
      </c>
      <c r="I89" s="17">
        <f t="shared" si="28"/>
        <v>0</v>
      </c>
      <c r="J89" s="17">
        <f t="shared" si="23"/>
        <v>1222.7</v>
      </c>
      <c r="K89" s="17">
        <f t="shared" si="28"/>
        <v>0</v>
      </c>
      <c r="L89" s="17">
        <f t="shared" si="24"/>
        <v>1222.7</v>
      </c>
      <c r="M89" s="17">
        <f t="shared" si="28"/>
        <v>0</v>
      </c>
      <c r="N89" s="17">
        <f t="shared" si="25"/>
        <v>1222.7</v>
      </c>
      <c r="O89" s="17">
        <f t="shared" si="28"/>
        <v>0</v>
      </c>
      <c r="P89" s="17">
        <f t="shared" si="26"/>
        <v>1222.7</v>
      </c>
    </row>
    <row r="90" spans="1:16" ht="45" x14ac:dyDescent="0.3">
      <c r="A90" s="134" t="s">
        <v>157</v>
      </c>
      <c r="B90" s="16" t="s">
        <v>165</v>
      </c>
      <c r="C90" s="16" t="s">
        <v>78</v>
      </c>
      <c r="D90" s="16">
        <v>14</v>
      </c>
      <c r="E90" s="16"/>
      <c r="F90" s="17">
        <f t="shared" si="28"/>
        <v>1222.7</v>
      </c>
      <c r="G90" s="17">
        <f t="shared" si="28"/>
        <v>0</v>
      </c>
      <c r="H90" s="17">
        <f t="shared" si="28"/>
        <v>1222.7</v>
      </c>
      <c r="I90" s="17">
        <f t="shared" si="28"/>
        <v>0</v>
      </c>
      <c r="J90" s="17">
        <f t="shared" si="23"/>
        <v>1222.7</v>
      </c>
      <c r="K90" s="17">
        <f t="shared" si="28"/>
        <v>0</v>
      </c>
      <c r="L90" s="17">
        <f t="shared" si="24"/>
        <v>1222.7</v>
      </c>
      <c r="M90" s="17">
        <f t="shared" si="28"/>
        <v>0</v>
      </c>
      <c r="N90" s="17">
        <f t="shared" si="25"/>
        <v>1222.7</v>
      </c>
      <c r="O90" s="17">
        <f t="shared" si="28"/>
        <v>0</v>
      </c>
      <c r="P90" s="17">
        <f t="shared" si="26"/>
        <v>1222.7</v>
      </c>
    </row>
    <row r="91" spans="1:16" ht="45" x14ac:dyDescent="0.3">
      <c r="A91" s="134" t="s">
        <v>166</v>
      </c>
      <c r="B91" s="16" t="s">
        <v>165</v>
      </c>
      <c r="C91" s="16" t="s">
        <v>78</v>
      </c>
      <c r="D91" s="16">
        <v>14</v>
      </c>
      <c r="E91" s="16">
        <v>600</v>
      </c>
      <c r="F91" s="17">
        <f t="shared" si="28"/>
        <v>1222.7</v>
      </c>
      <c r="G91" s="17">
        <f t="shared" si="28"/>
        <v>0</v>
      </c>
      <c r="H91" s="17">
        <f t="shared" si="28"/>
        <v>1222.7</v>
      </c>
      <c r="I91" s="17">
        <f t="shared" si="28"/>
        <v>0</v>
      </c>
      <c r="J91" s="17">
        <f t="shared" si="23"/>
        <v>1222.7</v>
      </c>
      <c r="K91" s="17">
        <f t="shared" si="28"/>
        <v>0</v>
      </c>
      <c r="L91" s="17">
        <f t="shared" si="24"/>
        <v>1222.7</v>
      </c>
      <c r="M91" s="17">
        <f t="shared" si="28"/>
        <v>0</v>
      </c>
      <c r="N91" s="17">
        <f t="shared" si="25"/>
        <v>1222.7</v>
      </c>
      <c r="O91" s="17">
        <f t="shared" si="28"/>
        <v>0</v>
      </c>
      <c r="P91" s="17">
        <f t="shared" si="26"/>
        <v>1222.7</v>
      </c>
    </row>
    <row r="92" spans="1:16" ht="15.75" customHeight="1" x14ac:dyDescent="0.3">
      <c r="A92" s="134" t="s">
        <v>174</v>
      </c>
      <c r="B92" s="16" t="s">
        <v>165</v>
      </c>
      <c r="C92" s="16" t="s">
        <v>78</v>
      </c>
      <c r="D92" s="16">
        <v>14</v>
      </c>
      <c r="E92" s="16">
        <v>610</v>
      </c>
      <c r="F92" s="17">
        <v>1222.7</v>
      </c>
      <c r="G92" s="5"/>
      <c r="H92" s="17">
        <f t="shared" si="22"/>
        <v>1222.7</v>
      </c>
      <c r="I92" s="17"/>
      <c r="J92" s="17">
        <f t="shared" si="23"/>
        <v>1222.7</v>
      </c>
      <c r="K92" s="17"/>
      <c r="L92" s="17">
        <f t="shared" si="24"/>
        <v>1222.7</v>
      </c>
      <c r="M92" s="17"/>
      <c r="N92" s="17">
        <f t="shared" si="25"/>
        <v>1222.7</v>
      </c>
      <c r="O92" s="17"/>
      <c r="P92" s="17">
        <f t="shared" si="26"/>
        <v>1222.7</v>
      </c>
    </row>
    <row r="93" spans="1:16" ht="55.15" customHeight="1" x14ac:dyDescent="0.3">
      <c r="A93" s="36" t="s">
        <v>752</v>
      </c>
      <c r="B93" s="26" t="s">
        <v>476</v>
      </c>
      <c r="C93" s="15"/>
      <c r="D93" s="15"/>
      <c r="E93" s="16"/>
      <c r="F93" s="17">
        <f t="shared" ref="F93:O98" si="29">F94</f>
        <v>20</v>
      </c>
      <c r="G93" s="17">
        <f t="shared" si="29"/>
        <v>0</v>
      </c>
      <c r="H93" s="17">
        <f t="shared" si="29"/>
        <v>20</v>
      </c>
      <c r="I93" s="17">
        <f t="shared" si="29"/>
        <v>0</v>
      </c>
      <c r="J93" s="21">
        <f t="shared" si="23"/>
        <v>20</v>
      </c>
      <c r="K93" s="17">
        <f t="shared" si="29"/>
        <v>0</v>
      </c>
      <c r="L93" s="21">
        <f t="shared" si="24"/>
        <v>20</v>
      </c>
      <c r="M93" s="17">
        <f t="shared" si="29"/>
        <v>0</v>
      </c>
      <c r="N93" s="21">
        <f t="shared" si="25"/>
        <v>20</v>
      </c>
      <c r="O93" s="17">
        <f t="shared" si="29"/>
        <v>0</v>
      </c>
      <c r="P93" s="21">
        <f t="shared" si="26"/>
        <v>20</v>
      </c>
    </row>
    <row r="94" spans="1:16" ht="30" x14ac:dyDescent="0.3">
      <c r="A94" s="134" t="s">
        <v>473</v>
      </c>
      <c r="B94" s="16" t="s">
        <v>491</v>
      </c>
      <c r="C94" s="15"/>
      <c r="D94" s="15"/>
      <c r="E94" s="16"/>
      <c r="F94" s="17">
        <f t="shared" si="29"/>
        <v>20</v>
      </c>
      <c r="G94" s="17">
        <f t="shared" si="29"/>
        <v>0</v>
      </c>
      <c r="H94" s="17">
        <f t="shared" si="29"/>
        <v>20</v>
      </c>
      <c r="I94" s="17">
        <f t="shared" si="29"/>
        <v>0</v>
      </c>
      <c r="J94" s="17">
        <f t="shared" si="23"/>
        <v>20</v>
      </c>
      <c r="K94" s="17">
        <f t="shared" si="29"/>
        <v>0</v>
      </c>
      <c r="L94" s="17">
        <f t="shared" si="24"/>
        <v>20</v>
      </c>
      <c r="M94" s="17">
        <f t="shared" si="29"/>
        <v>0</v>
      </c>
      <c r="N94" s="17">
        <f t="shared" si="25"/>
        <v>20</v>
      </c>
      <c r="O94" s="17">
        <f t="shared" si="29"/>
        <v>0</v>
      </c>
      <c r="P94" s="17">
        <f t="shared" si="26"/>
        <v>20</v>
      </c>
    </row>
    <row r="95" spans="1:16" ht="45" x14ac:dyDescent="0.3">
      <c r="A95" s="134" t="s">
        <v>492</v>
      </c>
      <c r="B95" s="16" t="s">
        <v>478</v>
      </c>
      <c r="C95" s="15"/>
      <c r="D95" s="15"/>
      <c r="E95" s="16"/>
      <c r="F95" s="17">
        <f t="shared" si="29"/>
        <v>20</v>
      </c>
      <c r="G95" s="17">
        <f t="shared" si="29"/>
        <v>0</v>
      </c>
      <c r="H95" s="17">
        <f t="shared" si="29"/>
        <v>20</v>
      </c>
      <c r="I95" s="17">
        <f t="shared" si="29"/>
        <v>0</v>
      </c>
      <c r="J95" s="17">
        <f t="shared" si="23"/>
        <v>20</v>
      </c>
      <c r="K95" s="17">
        <f t="shared" si="29"/>
        <v>0</v>
      </c>
      <c r="L95" s="17">
        <f t="shared" si="24"/>
        <v>20</v>
      </c>
      <c r="M95" s="17">
        <f t="shared" si="29"/>
        <v>0</v>
      </c>
      <c r="N95" s="17">
        <f t="shared" si="25"/>
        <v>20</v>
      </c>
      <c r="O95" s="17">
        <f t="shared" si="29"/>
        <v>0</v>
      </c>
      <c r="P95" s="17">
        <f t="shared" si="26"/>
        <v>20</v>
      </c>
    </row>
    <row r="96" spans="1:16" ht="30" x14ac:dyDescent="0.3">
      <c r="A96" s="134" t="s">
        <v>138</v>
      </c>
      <c r="B96" s="16" t="s">
        <v>478</v>
      </c>
      <c r="C96" s="16" t="s">
        <v>78</v>
      </c>
      <c r="D96" s="15"/>
      <c r="E96" s="16"/>
      <c r="F96" s="17">
        <f t="shared" si="29"/>
        <v>20</v>
      </c>
      <c r="G96" s="17">
        <f t="shared" si="29"/>
        <v>0</v>
      </c>
      <c r="H96" s="17">
        <f t="shared" si="29"/>
        <v>20</v>
      </c>
      <c r="I96" s="17">
        <f t="shared" si="29"/>
        <v>0</v>
      </c>
      <c r="J96" s="17">
        <f t="shared" si="23"/>
        <v>20</v>
      </c>
      <c r="K96" s="17">
        <f t="shared" si="29"/>
        <v>0</v>
      </c>
      <c r="L96" s="17">
        <f t="shared" si="24"/>
        <v>20</v>
      </c>
      <c r="M96" s="17">
        <f t="shared" si="29"/>
        <v>0</v>
      </c>
      <c r="N96" s="17">
        <f t="shared" si="25"/>
        <v>20</v>
      </c>
      <c r="O96" s="17">
        <f t="shared" si="29"/>
        <v>0</v>
      </c>
      <c r="P96" s="17">
        <f t="shared" si="26"/>
        <v>20</v>
      </c>
    </row>
    <row r="97" spans="1:16" ht="45" x14ac:dyDescent="0.3">
      <c r="A97" s="134" t="s">
        <v>157</v>
      </c>
      <c r="B97" s="16" t="s">
        <v>478</v>
      </c>
      <c r="C97" s="16" t="s">
        <v>78</v>
      </c>
      <c r="D97" s="16">
        <v>14</v>
      </c>
      <c r="E97" s="16"/>
      <c r="F97" s="17">
        <f t="shared" si="29"/>
        <v>20</v>
      </c>
      <c r="G97" s="17">
        <f t="shared" si="29"/>
        <v>0</v>
      </c>
      <c r="H97" s="17">
        <f t="shared" si="29"/>
        <v>20</v>
      </c>
      <c r="I97" s="17">
        <f t="shared" si="29"/>
        <v>0</v>
      </c>
      <c r="J97" s="17">
        <f t="shared" si="23"/>
        <v>20</v>
      </c>
      <c r="K97" s="17">
        <f t="shared" si="29"/>
        <v>0</v>
      </c>
      <c r="L97" s="17">
        <f t="shared" si="24"/>
        <v>20</v>
      </c>
      <c r="M97" s="17">
        <f t="shared" si="29"/>
        <v>0</v>
      </c>
      <c r="N97" s="17">
        <f t="shared" si="25"/>
        <v>20</v>
      </c>
      <c r="O97" s="17">
        <f t="shared" si="29"/>
        <v>0</v>
      </c>
      <c r="P97" s="17">
        <f t="shared" si="26"/>
        <v>20</v>
      </c>
    </row>
    <row r="98" spans="1:16" ht="30" x14ac:dyDescent="0.3">
      <c r="A98" s="134" t="s">
        <v>85</v>
      </c>
      <c r="B98" s="16" t="s">
        <v>478</v>
      </c>
      <c r="C98" s="16" t="s">
        <v>78</v>
      </c>
      <c r="D98" s="16">
        <v>14</v>
      </c>
      <c r="E98" s="16" t="s">
        <v>475</v>
      </c>
      <c r="F98" s="17">
        <f t="shared" si="29"/>
        <v>20</v>
      </c>
      <c r="G98" s="17">
        <f t="shared" si="29"/>
        <v>0</v>
      </c>
      <c r="H98" s="17">
        <f t="shared" si="29"/>
        <v>20</v>
      </c>
      <c r="I98" s="17">
        <f t="shared" si="29"/>
        <v>0</v>
      </c>
      <c r="J98" s="17">
        <f t="shared" si="23"/>
        <v>20</v>
      </c>
      <c r="K98" s="17">
        <f t="shared" si="29"/>
        <v>0</v>
      </c>
      <c r="L98" s="17">
        <f t="shared" si="24"/>
        <v>20</v>
      </c>
      <c r="M98" s="17">
        <f t="shared" si="29"/>
        <v>0</v>
      </c>
      <c r="N98" s="17">
        <f t="shared" si="25"/>
        <v>20</v>
      </c>
      <c r="O98" s="17">
        <f t="shared" si="29"/>
        <v>0</v>
      </c>
      <c r="P98" s="17">
        <f t="shared" si="26"/>
        <v>20</v>
      </c>
    </row>
    <row r="99" spans="1:16" ht="45" x14ac:dyDescent="0.3">
      <c r="A99" s="134" t="s">
        <v>86</v>
      </c>
      <c r="B99" s="16" t="s">
        <v>478</v>
      </c>
      <c r="C99" s="16" t="s">
        <v>78</v>
      </c>
      <c r="D99" s="16">
        <v>14</v>
      </c>
      <c r="E99" s="16" t="s">
        <v>471</v>
      </c>
      <c r="F99" s="17">
        <v>20</v>
      </c>
      <c r="G99" s="5"/>
      <c r="H99" s="17">
        <f t="shared" si="22"/>
        <v>20</v>
      </c>
      <c r="I99" s="17"/>
      <c r="J99" s="17">
        <f t="shared" si="23"/>
        <v>20</v>
      </c>
      <c r="K99" s="17"/>
      <c r="L99" s="17">
        <f t="shared" si="24"/>
        <v>20</v>
      </c>
      <c r="M99" s="17"/>
      <c r="N99" s="17">
        <f t="shared" si="25"/>
        <v>20</v>
      </c>
      <c r="O99" s="17"/>
      <c r="P99" s="17">
        <f t="shared" si="26"/>
        <v>20</v>
      </c>
    </row>
    <row r="100" spans="1:16" ht="44.45" customHeight="1" x14ac:dyDescent="0.3">
      <c r="A100" s="36" t="s">
        <v>681</v>
      </c>
      <c r="B100" s="26" t="s">
        <v>212</v>
      </c>
      <c r="C100" s="15"/>
      <c r="D100" s="15"/>
      <c r="E100" s="16"/>
      <c r="F100" s="21">
        <f>F101+F113+F140+F147+F165+F197+F204+F211+F231</f>
        <v>1068901.8999999999</v>
      </c>
      <c r="G100" s="21">
        <f>G101+G113+G140+G147+G165+G197+G204+G211+G231</f>
        <v>65192.999999999993</v>
      </c>
      <c r="H100" s="21">
        <f>H101+H113+H140+H147+H165+H197+H204+H211+H231</f>
        <v>1134094.8999999999</v>
      </c>
      <c r="I100" s="21">
        <f>I101+I113+I140+I147+I165+I197+I204+I211+I231</f>
        <v>29843.8</v>
      </c>
      <c r="J100" s="21">
        <f t="shared" si="23"/>
        <v>1163938.7</v>
      </c>
      <c r="K100" s="21">
        <f>K101+K113+K140+K147+K165+K197+K204+K211+K231</f>
        <v>-720.40000000000009</v>
      </c>
      <c r="L100" s="21">
        <f t="shared" si="24"/>
        <v>1163218.3</v>
      </c>
      <c r="M100" s="21">
        <f>M101+M113+M140+M147+M165+M197+M204+M211+M231</f>
        <v>5703.5</v>
      </c>
      <c r="N100" s="21">
        <f t="shared" si="25"/>
        <v>1168921.8</v>
      </c>
      <c r="O100" s="21">
        <f>O101+O113+O140+O147+O165+O197+O204+O211+O231</f>
        <v>4723.9879999999994</v>
      </c>
      <c r="P100" s="21">
        <f t="shared" si="26"/>
        <v>1173645.7879999999</v>
      </c>
    </row>
    <row r="101" spans="1:16" ht="29.45" customHeight="1" x14ac:dyDescent="0.3">
      <c r="A101" s="36" t="s">
        <v>409</v>
      </c>
      <c r="B101" s="26" t="s">
        <v>223</v>
      </c>
      <c r="C101" s="15"/>
      <c r="D101" s="15"/>
      <c r="E101" s="16"/>
      <c r="F101" s="21">
        <f>F102</f>
        <v>293948</v>
      </c>
      <c r="G101" s="21">
        <f t="shared" ref="G101:H101" si="30">G102</f>
        <v>24441.599999999999</v>
      </c>
      <c r="H101" s="21">
        <f t="shared" si="30"/>
        <v>318389.59999999998</v>
      </c>
      <c r="I101" s="21">
        <f>I102</f>
        <v>2978.1</v>
      </c>
      <c r="J101" s="21">
        <f t="shared" si="23"/>
        <v>321367.69999999995</v>
      </c>
      <c r="K101" s="21">
        <f>K102</f>
        <v>2279.6</v>
      </c>
      <c r="L101" s="21">
        <f t="shared" si="24"/>
        <v>323647.29999999993</v>
      </c>
      <c r="M101" s="21">
        <f>M102</f>
        <v>-1389.2</v>
      </c>
      <c r="N101" s="21">
        <f t="shared" si="25"/>
        <v>322258.09999999992</v>
      </c>
      <c r="O101" s="21">
        <f>O102</f>
        <v>4044.2</v>
      </c>
      <c r="P101" s="21">
        <f t="shared" si="26"/>
        <v>326302.29999999993</v>
      </c>
    </row>
    <row r="102" spans="1:16" ht="75.75" customHeight="1" x14ac:dyDescent="0.3">
      <c r="A102" s="134" t="s">
        <v>224</v>
      </c>
      <c r="B102" s="16" t="s">
        <v>225</v>
      </c>
      <c r="C102" s="15"/>
      <c r="D102" s="15"/>
      <c r="E102" s="16"/>
      <c r="F102" s="17">
        <f>F103+F108</f>
        <v>293948</v>
      </c>
      <c r="G102" s="17">
        <f t="shared" ref="G102:H102" si="31">G103+G108</f>
        <v>24441.599999999999</v>
      </c>
      <c r="H102" s="17">
        <f t="shared" si="31"/>
        <v>318389.59999999998</v>
      </c>
      <c r="I102" s="17">
        <f>I103+I108</f>
        <v>2978.1</v>
      </c>
      <c r="J102" s="17">
        <f t="shared" si="23"/>
        <v>321367.69999999995</v>
      </c>
      <c r="K102" s="17">
        <f>K103+K108</f>
        <v>2279.6</v>
      </c>
      <c r="L102" s="17">
        <f t="shared" si="24"/>
        <v>323647.29999999993</v>
      </c>
      <c r="M102" s="17">
        <f>M103+M108</f>
        <v>-1389.2</v>
      </c>
      <c r="N102" s="17">
        <f t="shared" si="25"/>
        <v>322258.09999999992</v>
      </c>
      <c r="O102" s="17">
        <f>O103+O108</f>
        <v>4044.2</v>
      </c>
      <c r="P102" s="17">
        <f t="shared" si="26"/>
        <v>326302.29999999993</v>
      </c>
    </row>
    <row r="103" spans="1:16" ht="60" x14ac:dyDescent="0.3">
      <c r="A103" s="134" t="s">
        <v>440</v>
      </c>
      <c r="B103" s="16" t="s">
        <v>227</v>
      </c>
      <c r="C103" s="15"/>
      <c r="D103" s="15"/>
      <c r="E103" s="16"/>
      <c r="F103" s="17">
        <f t="shared" ref="F103:O106" si="32">F104</f>
        <v>188222</v>
      </c>
      <c r="G103" s="17">
        <f t="shared" si="32"/>
        <v>19184.8</v>
      </c>
      <c r="H103" s="17">
        <f t="shared" si="32"/>
        <v>207406.8</v>
      </c>
      <c r="I103" s="17">
        <f t="shared" si="32"/>
        <v>0</v>
      </c>
      <c r="J103" s="17">
        <f t="shared" si="23"/>
        <v>207406.8</v>
      </c>
      <c r="K103" s="17">
        <f t="shared" si="32"/>
        <v>0</v>
      </c>
      <c r="L103" s="17">
        <f t="shared" si="24"/>
        <v>207406.8</v>
      </c>
      <c r="M103" s="17">
        <f t="shared" si="32"/>
        <v>0</v>
      </c>
      <c r="N103" s="17">
        <f t="shared" si="25"/>
        <v>207406.8</v>
      </c>
      <c r="O103" s="17">
        <f t="shared" si="32"/>
        <v>0</v>
      </c>
      <c r="P103" s="17">
        <f t="shared" si="26"/>
        <v>207406.8</v>
      </c>
    </row>
    <row r="104" spans="1:16" ht="15.75" customHeight="1" x14ac:dyDescent="0.3">
      <c r="A104" s="134" t="s">
        <v>220</v>
      </c>
      <c r="B104" s="16" t="s">
        <v>227</v>
      </c>
      <c r="C104" s="16" t="s">
        <v>108</v>
      </c>
      <c r="D104" s="15"/>
      <c r="E104" s="16"/>
      <c r="F104" s="17">
        <f t="shared" si="32"/>
        <v>188222</v>
      </c>
      <c r="G104" s="17">
        <f t="shared" si="32"/>
        <v>19184.8</v>
      </c>
      <c r="H104" s="17">
        <f t="shared" si="32"/>
        <v>207406.8</v>
      </c>
      <c r="I104" s="17">
        <f t="shared" si="32"/>
        <v>0</v>
      </c>
      <c r="J104" s="17">
        <f t="shared" si="23"/>
        <v>207406.8</v>
      </c>
      <c r="K104" s="17">
        <f t="shared" si="32"/>
        <v>0</v>
      </c>
      <c r="L104" s="17">
        <f t="shared" si="24"/>
        <v>207406.8</v>
      </c>
      <c r="M104" s="17">
        <f t="shared" si="32"/>
        <v>0</v>
      </c>
      <c r="N104" s="17">
        <f t="shared" si="25"/>
        <v>207406.8</v>
      </c>
      <c r="O104" s="17">
        <f t="shared" si="32"/>
        <v>0</v>
      </c>
      <c r="P104" s="17">
        <f t="shared" si="26"/>
        <v>207406.8</v>
      </c>
    </row>
    <row r="105" spans="1:16" ht="15.75" customHeight="1" x14ac:dyDescent="0.3">
      <c r="A105" s="134" t="s">
        <v>221</v>
      </c>
      <c r="B105" s="16" t="s">
        <v>227</v>
      </c>
      <c r="C105" s="16" t="s">
        <v>108</v>
      </c>
      <c r="D105" s="16" t="s">
        <v>61</v>
      </c>
      <c r="E105" s="16"/>
      <c r="F105" s="17">
        <f t="shared" si="32"/>
        <v>188222</v>
      </c>
      <c r="G105" s="17">
        <f t="shared" si="32"/>
        <v>19184.8</v>
      </c>
      <c r="H105" s="17">
        <f t="shared" si="32"/>
        <v>207406.8</v>
      </c>
      <c r="I105" s="17">
        <f t="shared" si="32"/>
        <v>0</v>
      </c>
      <c r="J105" s="17">
        <f t="shared" si="23"/>
        <v>207406.8</v>
      </c>
      <c r="K105" s="17">
        <f t="shared" si="32"/>
        <v>0</v>
      </c>
      <c r="L105" s="17">
        <f t="shared" si="24"/>
        <v>207406.8</v>
      </c>
      <c r="M105" s="17">
        <f t="shared" si="32"/>
        <v>0</v>
      </c>
      <c r="N105" s="17">
        <f t="shared" si="25"/>
        <v>207406.8</v>
      </c>
      <c r="O105" s="17">
        <f t="shared" si="32"/>
        <v>0</v>
      </c>
      <c r="P105" s="17">
        <f t="shared" si="26"/>
        <v>207406.8</v>
      </c>
    </row>
    <row r="106" spans="1:16" ht="45" x14ac:dyDescent="0.3">
      <c r="A106" s="134" t="s">
        <v>166</v>
      </c>
      <c r="B106" s="16" t="s">
        <v>227</v>
      </c>
      <c r="C106" s="16" t="s">
        <v>108</v>
      </c>
      <c r="D106" s="16" t="s">
        <v>61</v>
      </c>
      <c r="E106" s="16">
        <v>600</v>
      </c>
      <c r="F106" s="17">
        <f t="shared" si="32"/>
        <v>188222</v>
      </c>
      <c r="G106" s="17">
        <f t="shared" si="32"/>
        <v>19184.8</v>
      </c>
      <c r="H106" s="17">
        <f t="shared" si="32"/>
        <v>207406.8</v>
      </c>
      <c r="I106" s="17">
        <f t="shared" si="32"/>
        <v>0</v>
      </c>
      <c r="J106" s="17">
        <f t="shared" si="23"/>
        <v>207406.8</v>
      </c>
      <c r="K106" s="17">
        <f t="shared" si="32"/>
        <v>0</v>
      </c>
      <c r="L106" s="17">
        <f t="shared" si="24"/>
        <v>207406.8</v>
      </c>
      <c r="M106" s="17">
        <f t="shared" si="32"/>
        <v>0</v>
      </c>
      <c r="N106" s="17">
        <f t="shared" si="25"/>
        <v>207406.8</v>
      </c>
      <c r="O106" s="17">
        <f t="shared" si="32"/>
        <v>0</v>
      </c>
      <c r="P106" s="17">
        <f t="shared" si="26"/>
        <v>207406.8</v>
      </c>
    </row>
    <row r="107" spans="1:16" ht="17.25" customHeight="1" x14ac:dyDescent="0.3">
      <c r="A107" s="134" t="s">
        <v>174</v>
      </c>
      <c r="B107" s="16" t="s">
        <v>227</v>
      </c>
      <c r="C107" s="16" t="s">
        <v>108</v>
      </c>
      <c r="D107" s="16" t="s">
        <v>61</v>
      </c>
      <c r="E107" s="16">
        <v>610</v>
      </c>
      <c r="F107" s="17">
        <v>188222</v>
      </c>
      <c r="G107" s="17">
        <v>19184.8</v>
      </c>
      <c r="H107" s="17">
        <f t="shared" si="22"/>
        <v>207406.8</v>
      </c>
      <c r="I107" s="17"/>
      <c r="J107" s="17">
        <f t="shared" si="23"/>
        <v>207406.8</v>
      </c>
      <c r="K107" s="17"/>
      <c r="L107" s="17">
        <f t="shared" si="24"/>
        <v>207406.8</v>
      </c>
      <c r="M107" s="17"/>
      <c r="N107" s="17">
        <f t="shared" si="25"/>
        <v>207406.8</v>
      </c>
      <c r="O107" s="17"/>
      <c r="P107" s="17">
        <f t="shared" si="26"/>
        <v>207406.8</v>
      </c>
    </row>
    <row r="108" spans="1:16" ht="45" x14ac:dyDescent="0.3">
      <c r="A108" s="134" t="s">
        <v>441</v>
      </c>
      <c r="B108" s="16" t="s">
        <v>229</v>
      </c>
      <c r="C108" s="15"/>
      <c r="D108" s="15"/>
      <c r="E108" s="16"/>
      <c r="F108" s="17">
        <f t="shared" ref="F108:O111" si="33">F109</f>
        <v>105726</v>
      </c>
      <c r="G108" s="17">
        <f t="shared" si="33"/>
        <v>5256.8</v>
      </c>
      <c r="H108" s="17">
        <f t="shared" si="33"/>
        <v>110982.8</v>
      </c>
      <c r="I108" s="17">
        <f t="shared" si="33"/>
        <v>2978.1</v>
      </c>
      <c r="J108" s="17">
        <f t="shared" si="23"/>
        <v>113960.90000000001</v>
      </c>
      <c r="K108" s="17">
        <f t="shared" si="33"/>
        <v>2279.6</v>
      </c>
      <c r="L108" s="17">
        <f t="shared" si="24"/>
        <v>116240.50000000001</v>
      </c>
      <c r="M108" s="17">
        <f t="shared" si="33"/>
        <v>-1389.2</v>
      </c>
      <c r="N108" s="17">
        <f t="shared" si="25"/>
        <v>114851.30000000002</v>
      </c>
      <c r="O108" s="17">
        <f t="shared" si="33"/>
        <v>4044.2</v>
      </c>
      <c r="P108" s="17">
        <f t="shared" si="26"/>
        <v>118895.50000000001</v>
      </c>
    </row>
    <row r="109" spans="1:16" ht="16.5" customHeight="1" x14ac:dyDescent="0.3">
      <c r="A109" s="134" t="s">
        <v>220</v>
      </c>
      <c r="B109" s="16" t="s">
        <v>229</v>
      </c>
      <c r="C109" s="16" t="s">
        <v>108</v>
      </c>
      <c r="D109" s="15"/>
      <c r="E109" s="16"/>
      <c r="F109" s="17">
        <f t="shared" si="33"/>
        <v>105726</v>
      </c>
      <c r="G109" s="17">
        <f t="shared" si="33"/>
        <v>5256.8</v>
      </c>
      <c r="H109" s="17">
        <f t="shared" si="33"/>
        <v>110982.8</v>
      </c>
      <c r="I109" s="17">
        <f t="shared" si="33"/>
        <v>2978.1</v>
      </c>
      <c r="J109" s="17">
        <f t="shared" si="23"/>
        <v>113960.90000000001</v>
      </c>
      <c r="K109" s="17">
        <f t="shared" si="33"/>
        <v>2279.6</v>
      </c>
      <c r="L109" s="17">
        <f t="shared" si="24"/>
        <v>116240.50000000001</v>
      </c>
      <c r="M109" s="17">
        <f t="shared" si="33"/>
        <v>-1389.2</v>
      </c>
      <c r="N109" s="17">
        <f t="shared" si="25"/>
        <v>114851.30000000002</v>
      </c>
      <c r="O109" s="17">
        <f t="shared" si="33"/>
        <v>4044.2</v>
      </c>
      <c r="P109" s="17">
        <f t="shared" si="26"/>
        <v>118895.50000000001</v>
      </c>
    </row>
    <row r="110" spans="1:16" ht="16.5" customHeight="1" x14ac:dyDescent="0.3">
      <c r="A110" s="134" t="s">
        <v>221</v>
      </c>
      <c r="B110" s="16" t="s">
        <v>229</v>
      </c>
      <c r="C110" s="16" t="s">
        <v>108</v>
      </c>
      <c r="D110" s="16" t="s">
        <v>61</v>
      </c>
      <c r="E110" s="16"/>
      <c r="F110" s="17">
        <f t="shared" si="33"/>
        <v>105726</v>
      </c>
      <c r="G110" s="17">
        <f t="shared" si="33"/>
        <v>5256.8</v>
      </c>
      <c r="H110" s="17">
        <f t="shared" si="33"/>
        <v>110982.8</v>
      </c>
      <c r="I110" s="17">
        <f t="shared" si="33"/>
        <v>2978.1</v>
      </c>
      <c r="J110" s="17">
        <f t="shared" si="23"/>
        <v>113960.90000000001</v>
      </c>
      <c r="K110" s="17">
        <f t="shared" si="33"/>
        <v>2279.6</v>
      </c>
      <c r="L110" s="17">
        <f t="shared" si="24"/>
        <v>116240.50000000001</v>
      </c>
      <c r="M110" s="17">
        <f t="shared" si="33"/>
        <v>-1389.2</v>
      </c>
      <c r="N110" s="17">
        <f t="shared" si="25"/>
        <v>114851.30000000002</v>
      </c>
      <c r="O110" s="17">
        <f t="shared" si="33"/>
        <v>4044.2</v>
      </c>
      <c r="P110" s="17">
        <f t="shared" si="26"/>
        <v>118895.50000000001</v>
      </c>
    </row>
    <row r="111" spans="1:16" ht="45" x14ac:dyDescent="0.3">
      <c r="A111" s="134" t="s">
        <v>166</v>
      </c>
      <c r="B111" s="16" t="s">
        <v>229</v>
      </c>
      <c r="C111" s="16" t="s">
        <v>108</v>
      </c>
      <c r="D111" s="16" t="s">
        <v>61</v>
      </c>
      <c r="E111" s="16">
        <v>600</v>
      </c>
      <c r="F111" s="17">
        <f t="shared" si="33"/>
        <v>105726</v>
      </c>
      <c r="G111" s="17">
        <f t="shared" si="33"/>
        <v>5256.8</v>
      </c>
      <c r="H111" s="17">
        <f t="shared" si="33"/>
        <v>110982.8</v>
      </c>
      <c r="I111" s="17">
        <f t="shared" si="33"/>
        <v>2978.1</v>
      </c>
      <c r="J111" s="17">
        <f t="shared" si="23"/>
        <v>113960.90000000001</v>
      </c>
      <c r="K111" s="17">
        <f t="shared" si="33"/>
        <v>2279.6</v>
      </c>
      <c r="L111" s="17">
        <f t="shared" si="24"/>
        <v>116240.50000000001</v>
      </c>
      <c r="M111" s="17">
        <f t="shared" si="33"/>
        <v>-1389.2</v>
      </c>
      <c r="N111" s="17">
        <f t="shared" si="25"/>
        <v>114851.30000000002</v>
      </c>
      <c r="O111" s="17">
        <f t="shared" si="33"/>
        <v>4044.2</v>
      </c>
      <c r="P111" s="17">
        <f t="shared" si="26"/>
        <v>118895.50000000001</v>
      </c>
    </row>
    <row r="112" spans="1:16" ht="18" customHeight="1" x14ac:dyDescent="0.3">
      <c r="A112" s="134" t="s">
        <v>174</v>
      </c>
      <c r="B112" s="16" t="s">
        <v>229</v>
      </c>
      <c r="C112" s="16" t="s">
        <v>108</v>
      </c>
      <c r="D112" s="16" t="s">
        <v>61</v>
      </c>
      <c r="E112" s="16">
        <v>610</v>
      </c>
      <c r="F112" s="17">
        <v>105726</v>
      </c>
      <c r="G112" s="17">
        <f>5586.5-329.7</f>
        <v>5256.8</v>
      </c>
      <c r="H112" s="17">
        <f t="shared" si="22"/>
        <v>110982.8</v>
      </c>
      <c r="I112" s="17">
        <v>2978.1</v>
      </c>
      <c r="J112" s="17">
        <f t="shared" si="23"/>
        <v>113960.90000000001</v>
      </c>
      <c r="K112" s="17">
        <v>2279.6</v>
      </c>
      <c r="L112" s="17">
        <f t="shared" si="24"/>
        <v>116240.50000000001</v>
      </c>
      <c r="M112" s="17">
        <v>-1389.2</v>
      </c>
      <c r="N112" s="17">
        <f t="shared" si="25"/>
        <v>114851.30000000002</v>
      </c>
      <c r="O112" s="17">
        <f>745.7-298.7+2000+1597.2</f>
        <v>4044.2</v>
      </c>
      <c r="P112" s="17">
        <f t="shared" si="26"/>
        <v>118895.50000000001</v>
      </c>
    </row>
    <row r="113" spans="1:16" ht="27.75" customHeight="1" x14ac:dyDescent="0.3">
      <c r="A113" s="36" t="s">
        <v>899</v>
      </c>
      <c r="B113" s="26" t="s">
        <v>245</v>
      </c>
      <c r="C113" s="15"/>
      <c r="D113" s="15"/>
      <c r="E113" s="16"/>
      <c r="F113" s="21">
        <f>F114</f>
        <v>539468.20000000007</v>
      </c>
      <c r="G113" s="21">
        <f t="shared" ref="G113:H113" si="34">G114</f>
        <v>40217.299999999996</v>
      </c>
      <c r="H113" s="21">
        <f t="shared" si="34"/>
        <v>579685.5</v>
      </c>
      <c r="I113" s="21">
        <f>I114</f>
        <v>6273.3</v>
      </c>
      <c r="J113" s="21">
        <f t="shared" si="23"/>
        <v>585958.80000000005</v>
      </c>
      <c r="K113" s="21">
        <f>K114</f>
        <v>0</v>
      </c>
      <c r="L113" s="21">
        <f t="shared" si="24"/>
        <v>585958.80000000005</v>
      </c>
      <c r="M113" s="21">
        <f>M114</f>
        <v>1389.1</v>
      </c>
      <c r="N113" s="21">
        <f t="shared" si="25"/>
        <v>587347.9</v>
      </c>
      <c r="O113" s="21">
        <f>O114</f>
        <v>16.7</v>
      </c>
      <c r="P113" s="21">
        <f t="shared" si="26"/>
        <v>587364.6</v>
      </c>
    </row>
    <row r="114" spans="1:16" ht="105" customHeight="1" x14ac:dyDescent="0.3">
      <c r="A114" s="134" t="s">
        <v>442</v>
      </c>
      <c r="B114" s="16" t="s">
        <v>247</v>
      </c>
      <c r="C114" s="15"/>
      <c r="D114" s="15"/>
      <c r="E114" s="16"/>
      <c r="F114" s="17">
        <f>F115+F125+F130+F135+F124</f>
        <v>539468.20000000007</v>
      </c>
      <c r="G114" s="17">
        <f>G115+G125+G130+G135+G124</f>
        <v>40217.299999999996</v>
      </c>
      <c r="H114" s="17">
        <f t="shared" ref="H114" si="35">H115+H125+H130+H135+H124</f>
        <v>579685.5</v>
      </c>
      <c r="I114" s="17">
        <f>I115+I125+I130+I135+I124</f>
        <v>6273.3</v>
      </c>
      <c r="J114" s="17">
        <f t="shared" si="23"/>
        <v>585958.80000000005</v>
      </c>
      <c r="K114" s="17">
        <f>K115+K125+K130+K135+K124</f>
        <v>0</v>
      </c>
      <c r="L114" s="17">
        <f t="shared" si="24"/>
        <v>585958.80000000005</v>
      </c>
      <c r="M114" s="17">
        <f>M115+M125+M130+M135+M124</f>
        <v>1389.1</v>
      </c>
      <c r="N114" s="17">
        <f t="shared" si="25"/>
        <v>587347.9</v>
      </c>
      <c r="O114" s="17">
        <f>O115+O125+O130+O135+O124</f>
        <v>16.7</v>
      </c>
      <c r="P114" s="17">
        <f t="shared" si="26"/>
        <v>587364.6</v>
      </c>
    </row>
    <row r="115" spans="1:16" ht="45" x14ac:dyDescent="0.3">
      <c r="A115" s="134" t="s">
        <v>248</v>
      </c>
      <c r="B115" s="16" t="s">
        <v>249</v>
      </c>
      <c r="C115" s="15"/>
      <c r="D115" s="15"/>
      <c r="E115" s="16"/>
      <c r="F115" s="17">
        <f t="shared" ref="F115:O118" si="36">F116</f>
        <v>356117</v>
      </c>
      <c r="G115" s="17">
        <f t="shared" si="36"/>
        <v>36373</v>
      </c>
      <c r="H115" s="17">
        <f t="shared" si="36"/>
        <v>392490</v>
      </c>
      <c r="I115" s="17">
        <f t="shared" si="36"/>
        <v>0</v>
      </c>
      <c r="J115" s="17">
        <f t="shared" si="23"/>
        <v>392490</v>
      </c>
      <c r="K115" s="17">
        <f t="shared" si="36"/>
        <v>0</v>
      </c>
      <c r="L115" s="17">
        <f t="shared" si="24"/>
        <v>392490</v>
      </c>
      <c r="M115" s="17">
        <f t="shared" si="36"/>
        <v>0</v>
      </c>
      <c r="N115" s="17">
        <f t="shared" si="25"/>
        <v>392490</v>
      </c>
      <c r="O115" s="17">
        <f t="shared" si="36"/>
        <v>0</v>
      </c>
      <c r="P115" s="17">
        <f t="shared" si="26"/>
        <v>392490</v>
      </c>
    </row>
    <row r="116" spans="1:16" ht="17.25" customHeight="1" x14ac:dyDescent="0.3">
      <c r="A116" s="134" t="s">
        <v>220</v>
      </c>
      <c r="B116" s="16" t="s">
        <v>249</v>
      </c>
      <c r="C116" s="16" t="s">
        <v>108</v>
      </c>
      <c r="D116" s="15"/>
      <c r="E116" s="16"/>
      <c r="F116" s="17">
        <f t="shared" si="36"/>
        <v>356117</v>
      </c>
      <c r="G116" s="17">
        <f t="shared" si="36"/>
        <v>36373</v>
      </c>
      <c r="H116" s="17">
        <f t="shared" si="36"/>
        <v>392490</v>
      </c>
      <c r="I116" s="17">
        <f t="shared" si="36"/>
        <v>0</v>
      </c>
      <c r="J116" s="17">
        <f t="shared" si="23"/>
        <v>392490</v>
      </c>
      <c r="K116" s="17">
        <f t="shared" si="36"/>
        <v>0</v>
      </c>
      <c r="L116" s="17">
        <f t="shared" si="24"/>
        <v>392490</v>
      </c>
      <c r="M116" s="17">
        <f t="shared" si="36"/>
        <v>0</v>
      </c>
      <c r="N116" s="17">
        <f t="shared" si="25"/>
        <v>392490</v>
      </c>
      <c r="O116" s="17">
        <f t="shared" si="36"/>
        <v>0</v>
      </c>
      <c r="P116" s="17">
        <f t="shared" si="26"/>
        <v>392490</v>
      </c>
    </row>
    <row r="117" spans="1:16" ht="16.5" customHeight="1" x14ac:dyDescent="0.3">
      <c r="A117" s="134" t="s">
        <v>244</v>
      </c>
      <c r="B117" s="16" t="s">
        <v>249</v>
      </c>
      <c r="C117" s="16" t="s">
        <v>108</v>
      </c>
      <c r="D117" s="16" t="s">
        <v>66</v>
      </c>
      <c r="E117" s="16"/>
      <c r="F117" s="17">
        <f t="shared" si="36"/>
        <v>356117</v>
      </c>
      <c r="G117" s="17">
        <f t="shared" si="36"/>
        <v>36373</v>
      </c>
      <c r="H117" s="17">
        <f t="shared" si="36"/>
        <v>392490</v>
      </c>
      <c r="I117" s="17">
        <f t="shared" si="36"/>
        <v>0</v>
      </c>
      <c r="J117" s="17">
        <f t="shared" si="23"/>
        <v>392490</v>
      </c>
      <c r="K117" s="17">
        <f t="shared" si="36"/>
        <v>0</v>
      </c>
      <c r="L117" s="17">
        <f t="shared" si="24"/>
        <v>392490</v>
      </c>
      <c r="M117" s="17">
        <f t="shared" si="36"/>
        <v>0</v>
      </c>
      <c r="N117" s="17">
        <f t="shared" si="25"/>
        <v>392490</v>
      </c>
      <c r="O117" s="17">
        <f t="shared" si="36"/>
        <v>0</v>
      </c>
      <c r="P117" s="17">
        <f t="shared" si="26"/>
        <v>392490</v>
      </c>
    </row>
    <row r="118" spans="1:16" ht="45.75" customHeight="1" x14ac:dyDescent="0.3">
      <c r="A118" s="134" t="s">
        <v>166</v>
      </c>
      <c r="B118" s="16" t="s">
        <v>249</v>
      </c>
      <c r="C118" s="16" t="s">
        <v>108</v>
      </c>
      <c r="D118" s="16" t="s">
        <v>66</v>
      </c>
      <c r="E118" s="16">
        <v>600</v>
      </c>
      <c r="F118" s="17">
        <f t="shared" si="36"/>
        <v>356117</v>
      </c>
      <c r="G118" s="17">
        <f t="shared" si="36"/>
        <v>36373</v>
      </c>
      <c r="H118" s="17">
        <f t="shared" si="36"/>
        <v>392490</v>
      </c>
      <c r="I118" s="17">
        <f t="shared" si="36"/>
        <v>0</v>
      </c>
      <c r="J118" s="17">
        <f t="shared" si="23"/>
        <v>392490</v>
      </c>
      <c r="K118" s="17">
        <f t="shared" si="36"/>
        <v>0</v>
      </c>
      <c r="L118" s="17">
        <f t="shared" si="24"/>
        <v>392490</v>
      </c>
      <c r="M118" s="17">
        <f t="shared" si="36"/>
        <v>0</v>
      </c>
      <c r="N118" s="17">
        <f t="shared" si="25"/>
        <v>392490</v>
      </c>
      <c r="O118" s="17">
        <f t="shared" si="36"/>
        <v>0</v>
      </c>
      <c r="P118" s="17">
        <f t="shared" si="26"/>
        <v>392490</v>
      </c>
    </row>
    <row r="119" spans="1:16" ht="17.25" customHeight="1" x14ac:dyDescent="0.3">
      <c r="A119" s="134" t="s">
        <v>174</v>
      </c>
      <c r="B119" s="16" t="s">
        <v>249</v>
      </c>
      <c r="C119" s="16" t="s">
        <v>108</v>
      </c>
      <c r="D119" s="16" t="s">
        <v>66</v>
      </c>
      <c r="E119" s="16">
        <v>610</v>
      </c>
      <c r="F119" s="17">
        <v>356117</v>
      </c>
      <c r="G119" s="17">
        <v>36373</v>
      </c>
      <c r="H119" s="17">
        <f t="shared" si="22"/>
        <v>392490</v>
      </c>
      <c r="I119" s="17"/>
      <c r="J119" s="17">
        <f t="shared" si="23"/>
        <v>392490</v>
      </c>
      <c r="K119" s="17"/>
      <c r="L119" s="17">
        <f t="shared" si="24"/>
        <v>392490</v>
      </c>
      <c r="M119" s="17"/>
      <c r="N119" s="17">
        <f t="shared" si="25"/>
        <v>392490</v>
      </c>
      <c r="O119" s="17"/>
      <c r="P119" s="17">
        <f t="shared" si="26"/>
        <v>392490</v>
      </c>
    </row>
    <row r="120" spans="1:16" ht="136.15" customHeight="1" x14ac:dyDescent="0.3">
      <c r="A120" s="10" t="s">
        <v>900</v>
      </c>
      <c r="B120" s="16" t="s">
        <v>834</v>
      </c>
      <c r="C120" s="5"/>
      <c r="D120" s="5"/>
      <c r="E120" s="5"/>
      <c r="F120" s="17">
        <f>F121</f>
        <v>43903.4</v>
      </c>
      <c r="G120" s="17">
        <f t="shared" ref="G120:H123" si="37">G121</f>
        <v>0</v>
      </c>
      <c r="H120" s="17">
        <f t="shared" si="37"/>
        <v>43903.4</v>
      </c>
      <c r="I120" s="17">
        <f>I121</f>
        <v>0</v>
      </c>
      <c r="J120" s="17">
        <f t="shared" si="23"/>
        <v>43903.4</v>
      </c>
      <c r="K120" s="17">
        <f>K121</f>
        <v>0</v>
      </c>
      <c r="L120" s="17">
        <f t="shared" si="24"/>
        <v>43903.4</v>
      </c>
      <c r="M120" s="17">
        <f>M121</f>
        <v>0</v>
      </c>
      <c r="N120" s="17">
        <f t="shared" si="25"/>
        <v>43903.4</v>
      </c>
      <c r="O120" s="17">
        <f>O121</f>
        <v>0</v>
      </c>
      <c r="P120" s="17">
        <f t="shared" si="26"/>
        <v>43903.4</v>
      </c>
    </row>
    <row r="121" spans="1:16" x14ac:dyDescent="0.3">
      <c r="A121" s="134" t="s">
        <v>220</v>
      </c>
      <c r="B121" s="16" t="s">
        <v>834</v>
      </c>
      <c r="C121" s="16" t="s">
        <v>108</v>
      </c>
      <c r="D121" s="16"/>
      <c r="E121" s="16"/>
      <c r="F121" s="17">
        <f>F122</f>
        <v>43903.4</v>
      </c>
      <c r="G121" s="17">
        <f t="shared" si="37"/>
        <v>0</v>
      </c>
      <c r="H121" s="17">
        <f t="shared" si="37"/>
        <v>43903.4</v>
      </c>
      <c r="I121" s="17">
        <f>I122</f>
        <v>0</v>
      </c>
      <c r="J121" s="17">
        <f t="shared" si="23"/>
        <v>43903.4</v>
      </c>
      <c r="K121" s="17">
        <f>K122</f>
        <v>0</v>
      </c>
      <c r="L121" s="17">
        <f t="shared" si="24"/>
        <v>43903.4</v>
      </c>
      <c r="M121" s="17">
        <f>M122</f>
        <v>0</v>
      </c>
      <c r="N121" s="17">
        <f t="shared" si="25"/>
        <v>43903.4</v>
      </c>
      <c r="O121" s="17">
        <f>O122</f>
        <v>0</v>
      </c>
      <c r="P121" s="17">
        <f t="shared" si="26"/>
        <v>43903.4</v>
      </c>
    </row>
    <row r="122" spans="1:16" ht="17.25" customHeight="1" x14ac:dyDescent="0.3">
      <c r="A122" s="134" t="s">
        <v>244</v>
      </c>
      <c r="B122" s="16" t="s">
        <v>834</v>
      </c>
      <c r="C122" s="16" t="s">
        <v>108</v>
      </c>
      <c r="D122" s="16" t="s">
        <v>66</v>
      </c>
      <c r="E122" s="16"/>
      <c r="F122" s="17">
        <f>F123</f>
        <v>43903.4</v>
      </c>
      <c r="G122" s="17">
        <f t="shared" si="37"/>
        <v>0</v>
      </c>
      <c r="H122" s="17">
        <f t="shared" si="37"/>
        <v>43903.4</v>
      </c>
      <c r="I122" s="17">
        <f>I123</f>
        <v>0</v>
      </c>
      <c r="J122" s="17">
        <f t="shared" si="23"/>
        <v>43903.4</v>
      </c>
      <c r="K122" s="17">
        <f>K123</f>
        <v>0</v>
      </c>
      <c r="L122" s="17">
        <f t="shared" si="24"/>
        <v>43903.4</v>
      </c>
      <c r="M122" s="17">
        <f>M123</f>
        <v>0</v>
      </c>
      <c r="N122" s="17">
        <f t="shared" si="25"/>
        <v>43903.4</v>
      </c>
      <c r="O122" s="17">
        <f>O123</f>
        <v>0</v>
      </c>
      <c r="P122" s="17">
        <f t="shared" si="26"/>
        <v>43903.4</v>
      </c>
    </row>
    <row r="123" spans="1:16" ht="45" x14ac:dyDescent="0.3">
      <c r="A123" s="134" t="s">
        <v>166</v>
      </c>
      <c r="B123" s="16" t="s">
        <v>834</v>
      </c>
      <c r="C123" s="16" t="s">
        <v>108</v>
      </c>
      <c r="D123" s="16" t="s">
        <v>66</v>
      </c>
      <c r="E123" s="16" t="s">
        <v>488</v>
      </c>
      <c r="F123" s="17">
        <f>F124</f>
        <v>43903.4</v>
      </c>
      <c r="G123" s="17">
        <f t="shared" si="37"/>
        <v>0</v>
      </c>
      <c r="H123" s="17">
        <f t="shared" si="37"/>
        <v>43903.4</v>
      </c>
      <c r="I123" s="17">
        <f>I124</f>
        <v>0</v>
      </c>
      <c r="J123" s="17">
        <f t="shared" si="23"/>
        <v>43903.4</v>
      </c>
      <c r="K123" s="17">
        <f>K124</f>
        <v>0</v>
      </c>
      <c r="L123" s="17">
        <f t="shared" si="24"/>
        <v>43903.4</v>
      </c>
      <c r="M123" s="17">
        <f>M124</f>
        <v>0</v>
      </c>
      <c r="N123" s="17">
        <f t="shared" si="25"/>
        <v>43903.4</v>
      </c>
      <c r="O123" s="17">
        <f>O124</f>
        <v>0</v>
      </c>
      <c r="P123" s="17">
        <f t="shared" si="26"/>
        <v>43903.4</v>
      </c>
    </row>
    <row r="124" spans="1:16" ht="16.5" customHeight="1" x14ac:dyDescent="0.3">
      <c r="A124" s="134" t="s">
        <v>174</v>
      </c>
      <c r="B124" s="16" t="s">
        <v>834</v>
      </c>
      <c r="C124" s="16" t="s">
        <v>108</v>
      </c>
      <c r="D124" s="16" t="s">
        <v>66</v>
      </c>
      <c r="E124" s="16" t="s">
        <v>489</v>
      </c>
      <c r="F124" s="17">
        <v>43903.4</v>
      </c>
      <c r="G124" s="5"/>
      <c r="H124" s="17">
        <f t="shared" si="22"/>
        <v>43903.4</v>
      </c>
      <c r="I124" s="17"/>
      <c r="J124" s="17">
        <f t="shared" si="23"/>
        <v>43903.4</v>
      </c>
      <c r="K124" s="17"/>
      <c r="L124" s="17">
        <f t="shared" si="24"/>
        <v>43903.4</v>
      </c>
      <c r="M124" s="17"/>
      <c r="N124" s="17">
        <f t="shared" si="25"/>
        <v>43903.4</v>
      </c>
      <c r="O124" s="17"/>
      <c r="P124" s="17">
        <f t="shared" si="26"/>
        <v>43903.4</v>
      </c>
    </row>
    <row r="125" spans="1:16" ht="45" x14ac:dyDescent="0.3">
      <c r="A125" s="134" t="s">
        <v>250</v>
      </c>
      <c r="B125" s="16" t="s">
        <v>251</v>
      </c>
      <c r="C125" s="15"/>
      <c r="D125" s="15"/>
      <c r="E125" s="16"/>
      <c r="F125" s="17">
        <f t="shared" ref="F125:O128" si="38">F126</f>
        <v>131817.4</v>
      </c>
      <c r="G125" s="17">
        <f t="shared" si="38"/>
        <v>3637.1</v>
      </c>
      <c r="H125" s="17">
        <f t="shared" si="38"/>
        <v>135454.5</v>
      </c>
      <c r="I125" s="17">
        <f t="shared" si="38"/>
        <v>6079.8</v>
      </c>
      <c r="J125" s="17">
        <f t="shared" si="23"/>
        <v>141534.29999999999</v>
      </c>
      <c r="K125" s="17">
        <f t="shared" si="38"/>
        <v>0</v>
      </c>
      <c r="L125" s="17">
        <f t="shared" si="24"/>
        <v>141534.29999999999</v>
      </c>
      <c r="M125" s="17">
        <f t="shared" si="38"/>
        <v>1389.1</v>
      </c>
      <c r="N125" s="17">
        <f t="shared" si="25"/>
        <v>142923.4</v>
      </c>
      <c r="O125" s="17">
        <f t="shared" si="38"/>
        <v>16.7</v>
      </c>
      <c r="P125" s="17">
        <f t="shared" si="26"/>
        <v>142940.1</v>
      </c>
    </row>
    <row r="126" spans="1:16" ht="16.5" customHeight="1" x14ac:dyDescent="0.3">
      <c r="A126" s="134" t="s">
        <v>220</v>
      </c>
      <c r="B126" s="16" t="s">
        <v>251</v>
      </c>
      <c r="C126" s="16" t="s">
        <v>108</v>
      </c>
      <c r="D126" s="15"/>
      <c r="E126" s="16"/>
      <c r="F126" s="17">
        <f t="shared" si="38"/>
        <v>131817.4</v>
      </c>
      <c r="G126" s="17">
        <f t="shared" si="38"/>
        <v>3637.1</v>
      </c>
      <c r="H126" s="17">
        <f t="shared" si="38"/>
        <v>135454.5</v>
      </c>
      <c r="I126" s="17">
        <f t="shared" si="38"/>
        <v>6079.8</v>
      </c>
      <c r="J126" s="17">
        <f t="shared" si="23"/>
        <v>141534.29999999999</v>
      </c>
      <c r="K126" s="17">
        <f t="shared" si="38"/>
        <v>0</v>
      </c>
      <c r="L126" s="17">
        <f t="shared" si="24"/>
        <v>141534.29999999999</v>
      </c>
      <c r="M126" s="17">
        <f t="shared" si="38"/>
        <v>1389.1</v>
      </c>
      <c r="N126" s="17">
        <f t="shared" si="25"/>
        <v>142923.4</v>
      </c>
      <c r="O126" s="17">
        <f t="shared" si="38"/>
        <v>16.7</v>
      </c>
      <c r="P126" s="17">
        <f t="shared" si="26"/>
        <v>142940.1</v>
      </c>
    </row>
    <row r="127" spans="1:16" ht="16.5" customHeight="1" x14ac:dyDescent="0.3">
      <c r="A127" s="134" t="s">
        <v>244</v>
      </c>
      <c r="B127" s="16" t="s">
        <v>251</v>
      </c>
      <c r="C127" s="16" t="s">
        <v>108</v>
      </c>
      <c r="D127" s="16" t="s">
        <v>66</v>
      </c>
      <c r="E127" s="16"/>
      <c r="F127" s="17">
        <f t="shared" si="38"/>
        <v>131817.4</v>
      </c>
      <c r="G127" s="17">
        <f t="shared" si="38"/>
        <v>3637.1</v>
      </c>
      <c r="H127" s="17">
        <f t="shared" si="38"/>
        <v>135454.5</v>
      </c>
      <c r="I127" s="17">
        <f t="shared" si="38"/>
        <v>6079.8</v>
      </c>
      <c r="J127" s="17">
        <f t="shared" si="23"/>
        <v>141534.29999999999</v>
      </c>
      <c r="K127" s="17">
        <f t="shared" si="38"/>
        <v>0</v>
      </c>
      <c r="L127" s="17">
        <f t="shared" si="24"/>
        <v>141534.29999999999</v>
      </c>
      <c r="M127" s="17">
        <f t="shared" si="38"/>
        <v>1389.1</v>
      </c>
      <c r="N127" s="17">
        <f t="shared" si="25"/>
        <v>142923.4</v>
      </c>
      <c r="O127" s="17">
        <f t="shared" si="38"/>
        <v>16.7</v>
      </c>
      <c r="P127" s="17">
        <f t="shared" si="26"/>
        <v>142940.1</v>
      </c>
    </row>
    <row r="128" spans="1:16" ht="45" x14ac:dyDescent="0.3">
      <c r="A128" s="134" t="s">
        <v>166</v>
      </c>
      <c r="B128" s="16" t="s">
        <v>251</v>
      </c>
      <c r="C128" s="16" t="s">
        <v>108</v>
      </c>
      <c r="D128" s="16" t="s">
        <v>66</v>
      </c>
      <c r="E128" s="16">
        <v>600</v>
      </c>
      <c r="F128" s="17">
        <f t="shared" si="38"/>
        <v>131817.4</v>
      </c>
      <c r="G128" s="17">
        <f t="shared" si="38"/>
        <v>3637.1</v>
      </c>
      <c r="H128" s="17">
        <f t="shared" si="38"/>
        <v>135454.5</v>
      </c>
      <c r="I128" s="17">
        <f t="shared" si="38"/>
        <v>6079.8</v>
      </c>
      <c r="J128" s="17">
        <f t="shared" si="23"/>
        <v>141534.29999999999</v>
      </c>
      <c r="K128" s="17">
        <f t="shared" si="38"/>
        <v>0</v>
      </c>
      <c r="L128" s="17">
        <f t="shared" si="24"/>
        <v>141534.29999999999</v>
      </c>
      <c r="M128" s="17">
        <f t="shared" si="38"/>
        <v>1389.1</v>
      </c>
      <c r="N128" s="17">
        <f t="shared" si="25"/>
        <v>142923.4</v>
      </c>
      <c r="O128" s="17">
        <f t="shared" si="38"/>
        <v>16.7</v>
      </c>
      <c r="P128" s="17">
        <f t="shared" si="26"/>
        <v>142940.1</v>
      </c>
    </row>
    <row r="129" spans="1:16" ht="16.5" customHeight="1" x14ac:dyDescent="0.3">
      <c r="A129" s="134" t="s">
        <v>174</v>
      </c>
      <c r="B129" s="16" t="s">
        <v>251</v>
      </c>
      <c r="C129" s="16" t="s">
        <v>108</v>
      </c>
      <c r="D129" s="16" t="s">
        <v>66</v>
      </c>
      <c r="E129" s="16">
        <v>610</v>
      </c>
      <c r="F129" s="17">
        <v>131817.4</v>
      </c>
      <c r="G129" s="17">
        <v>3637.1</v>
      </c>
      <c r="H129" s="17">
        <f t="shared" si="22"/>
        <v>135454.5</v>
      </c>
      <c r="I129" s="17">
        <v>6079.8</v>
      </c>
      <c r="J129" s="17">
        <f t="shared" si="23"/>
        <v>141534.29999999999</v>
      </c>
      <c r="K129" s="17"/>
      <c r="L129" s="17">
        <f t="shared" si="24"/>
        <v>141534.29999999999</v>
      </c>
      <c r="M129" s="17">
        <v>1389.1</v>
      </c>
      <c r="N129" s="17">
        <f t="shared" si="25"/>
        <v>142923.4</v>
      </c>
      <c r="O129" s="17">
        <v>16.7</v>
      </c>
      <c r="P129" s="17">
        <f t="shared" si="26"/>
        <v>142940.1</v>
      </c>
    </row>
    <row r="130" spans="1:16" ht="30" x14ac:dyDescent="0.3">
      <c r="A130" s="134" t="s">
        <v>443</v>
      </c>
      <c r="B130" s="16" t="s">
        <v>252</v>
      </c>
      <c r="C130" s="15"/>
      <c r="D130" s="15"/>
      <c r="E130" s="16"/>
      <c r="F130" s="17">
        <f t="shared" ref="F130:O133" si="39">F131</f>
        <v>7630.4</v>
      </c>
      <c r="G130" s="17">
        <f t="shared" si="39"/>
        <v>207.2</v>
      </c>
      <c r="H130" s="17">
        <f t="shared" si="39"/>
        <v>7837.5999999999995</v>
      </c>
      <c r="I130" s="17">
        <f t="shared" si="39"/>
        <v>193.5</v>
      </c>
      <c r="J130" s="17">
        <f t="shared" si="23"/>
        <v>8031.0999999999995</v>
      </c>
      <c r="K130" s="17">
        <f t="shared" si="39"/>
        <v>0</v>
      </c>
      <c r="L130" s="17">
        <f t="shared" si="24"/>
        <v>8031.0999999999995</v>
      </c>
      <c r="M130" s="17">
        <f t="shared" si="39"/>
        <v>0</v>
      </c>
      <c r="N130" s="17">
        <f t="shared" si="25"/>
        <v>8031.0999999999995</v>
      </c>
      <c r="O130" s="17">
        <f t="shared" si="39"/>
        <v>0</v>
      </c>
      <c r="P130" s="17">
        <f t="shared" si="26"/>
        <v>8031.0999999999995</v>
      </c>
    </row>
    <row r="131" spans="1:16" ht="15.75" customHeight="1" x14ac:dyDescent="0.3">
      <c r="A131" s="134" t="s">
        <v>220</v>
      </c>
      <c r="B131" s="16" t="s">
        <v>252</v>
      </c>
      <c r="C131" s="16" t="s">
        <v>108</v>
      </c>
      <c r="D131" s="15"/>
      <c r="E131" s="16"/>
      <c r="F131" s="17">
        <f t="shared" si="39"/>
        <v>7630.4</v>
      </c>
      <c r="G131" s="17">
        <f t="shared" si="39"/>
        <v>207.2</v>
      </c>
      <c r="H131" s="17">
        <f t="shared" si="39"/>
        <v>7837.5999999999995</v>
      </c>
      <c r="I131" s="17">
        <f t="shared" si="39"/>
        <v>193.5</v>
      </c>
      <c r="J131" s="17">
        <f t="shared" si="23"/>
        <v>8031.0999999999995</v>
      </c>
      <c r="K131" s="17">
        <f t="shared" si="39"/>
        <v>0</v>
      </c>
      <c r="L131" s="17">
        <f t="shared" si="24"/>
        <v>8031.0999999999995</v>
      </c>
      <c r="M131" s="17">
        <f t="shared" si="39"/>
        <v>0</v>
      </c>
      <c r="N131" s="17">
        <f t="shared" si="25"/>
        <v>8031.0999999999995</v>
      </c>
      <c r="O131" s="17">
        <f t="shared" si="39"/>
        <v>0</v>
      </c>
      <c r="P131" s="17">
        <f t="shared" si="26"/>
        <v>8031.0999999999995</v>
      </c>
    </row>
    <row r="132" spans="1:16" ht="17.25" customHeight="1" x14ac:dyDescent="0.3">
      <c r="A132" s="134" t="s">
        <v>244</v>
      </c>
      <c r="B132" s="16" t="s">
        <v>252</v>
      </c>
      <c r="C132" s="16" t="s">
        <v>108</v>
      </c>
      <c r="D132" s="16" t="s">
        <v>66</v>
      </c>
      <c r="E132" s="16"/>
      <c r="F132" s="17">
        <f t="shared" si="39"/>
        <v>7630.4</v>
      </c>
      <c r="G132" s="17">
        <f t="shared" si="39"/>
        <v>207.2</v>
      </c>
      <c r="H132" s="17">
        <f t="shared" si="39"/>
        <v>7837.5999999999995</v>
      </c>
      <c r="I132" s="17">
        <f t="shared" si="39"/>
        <v>193.5</v>
      </c>
      <c r="J132" s="17">
        <f t="shared" si="23"/>
        <v>8031.0999999999995</v>
      </c>
      <c r="K132" s="17">
        <f t="shared" si="39"/>
        <v>0</v>
      </c>
      <c r="L132" s="17">
        <f t="shared" si="24"/>
        <v>8031.0999999999995</v>
      </c>
      <c r="M132" s="17">
        <f t="shared" si="39"/>
        <v>0</v>
      </c>
      <c r="N132" s="17">
        <f t="shared" si="25"/>
        <v>8031.0999999999995</v>
      </c>
      <c r="O132" s="17">
        <f t="shared" si="39"/>
        <v>0</v>
      </c>
      <c r="P132" s="17">
        <f t="shared" si="26"/>
        <v>8031.0999999999995</v>
      </c>
    </row>
    <row r="133" spans="1:16" ht="45" x14ac:dyDescent="0.3">
      <c r="A133" s="134" t="s">
        <v>166</v>
      </c>
      <c r="B133" s="16" t="s">
        <v>252</v>
      </c>
      <c r="C133" s="16" t="s">
        <v>108</v>
      </c>
      <c r="D133" s="16" t="s">
        <v>66</v>
      </c>
      <c r="E133" s="16">
        <v>600</v>
      </c>
      <c r="F133" s="17">
        <f t="shared" si="39"/>
        <v>7630.4</v>
      </c>
      <c r="G133" s="17">
        <f t="shared" si="39"/>
        <v>207.2</v>
      </c>
      <c r="H133" s="17">
        <f t="shared" si="39"/>
        <v>7837.5999999999995</v>
      </c>
      <c r="I133" s="17">
        <f t="shared" si="39"/>
        <v>193.5</v>
      </c>
      <c r="J133" s="17">
        <f t="shared" si="23"/>
        <v>8031.0999999999995</v>
      </c>
      <c r="K133" s="17">
        <f t="shared" si="39"/>
        <v>0</v>
      </c>
      <c r="L133" s="17">
        <f t="shared" si="24"/>
        <v>8031.0999999999995</v>
      </c>
      <c r="M133" s="17">
        <f t="shared" si="39"/>
        <v>0</v>
      </c>
      <c r="N133" s="17">
        <f t="shared" si="25"/>
        <v>8031.0999999999995</v>
      </c>
      <c r="O133" s="17">
        <f t="shared" si="39"/>
        <v>0</v>
      </c>
      <c r="P133" s="17">
        <f t="shared" si="26"/>
        <v>8031.0999999999995</v>
      </c>
    </row>
    <row r="134" spans="1:16" x14ac:dyDescent="0.3">
      <c r="A134" s="134" t="s">
        <v>174</v>
      </c>
      <c r="B134" s="16" t="s">
        <v>252</v>
      </c>
      <c r="C134" s="16" t="s">
        <v>108</v>
      </c>
      <c r="D134" s="16" t="s">
        <v>66</v>
      </c>
      <c r="E134" s="16">
        <v>610</v>
      </c>
      <c r="F134" s="17">
        <v>7630.4</v>
      </c>
      <c r="G134" s="6">
        <v>207.2</v>
      </c>
      <c r="H134" s="17">
        <f t="shared" si="22"/>
        <v>7837.5999999999995</v>
      </c>
      <c r="I134" s="17">
        <v>193.5</v>
      </c>
      <c r="J134" s="17">
        <f t="shared" si="23"/>
        <v>8031.0999999999995</v>
      </c>
      <c r="K134" s="17"/>
      <c r="L134" s="17">
        <f t="shared" si="24"/>
        <v>8031.0999999999995</v>
      </c>
      <c r="M134" s="17"/>
      <c r="N134" s="17">
        <f t="shared" si="25"/>
        <v>8031.0999999999995</v>
      </c>
      <c r="O134" s="17"/>
      <c r="P134" s="17">
        <f t="shared" si="26"/>
        <v>8031.0999999999995</v>
      </c>
    </row>
    <row r="135" spans="1:16" ht="132" hidden="1" customHeight="1" x14ac:dyDescent="0.25">
      <c r="A135" s="40" t="s">
        <v>833</v>
      </c>
      <c r="B135" s="16" t="s">
        <v>834</v>
      </c>
      <c r="C135" s="16"/>
      <c r="D135" s="16"/>
      <c r="E135" s="16"/>
      <c r="F135" s="17">
        <f t="shared" ref="F135:F138" si="40">F136</f>
        <v>0</v>
      </c>
      <c r="G135" s="5"/>
      <c r="H135" s="17">
        <f t="shared" si="22"/>
        <v>0</v>
      </c>
      <c r="I135" s="17">
        <f t="shared" ref="I135:O138" si="41">I136</f>
        <v>0</v>
      </c>
      <c r="J135" s="17">
        <f t="shared" si="23"/>
        <v>0</v>
      </c>
      <c r="K135" s="17">
        <f t="shared" si="41"/>
        <v>0</v>
      </c>
      <c r="L135" s="17">
        <f t="shared" si="24"/>
        <v>0</v>
      </c>
      <c r="M135" s="17">
        <f t="shared" si="41"/>
        <v>0</v>
      </c>
      <c r="N135" s="17">
        <f t="shared" si="25"/>
        <v>0</v>
      </c>
      <c r="O135" s="17">
        <f t="shared" si="41"/>
        <v>0</v>
      </c>
      <c r="P135" s="17">
        <f t="shared" si="26"/>
        <v>0</v>
      </c>
    </row>
    <row r="136" spans="1:16" ht="13.15" hidden="1" customHeight="1" x14ac:dyDescent="0.25">
      <c r="A136" s="134" t="s">
        <v>220</v>
      </c>
      <c r="B136" s="16" t="s">
        <v>834</v>
      </c>
      <c r="C136" s="16" t="s">
        <v>108</v>
      </c>
      <c r="D136" s="15"/>
      <c r="E136" s="16"/>
      <c r="F136" s="17">
        <f t="shared" si="40"/>
        <v>0</v>
      </c>
      <c r="G136" s="5"/>
      <c r="H136" s="17">
        <f t="shared" si="22"/>
        <v>0</v>
      </c>
      <c r="I136" s="17">
        <f t="shared" si="41"/>
        <v>0</v>
      </c>
      <c r="J136" s="17">
        <f t="shared" si="23"/>
        <v>0</v>
      </c>
      <c r="K136" s="17">
        <f t="shared" si="41"/>
        <v>0</v>
      </c>
      <c r="L136" s="17">
        <f t="shared" si="24"/>
        <v>0</v>
      </c>
      <c r="M136" s="17">
        <f t="shared" si="41"/>
        <v>0</v>
      </c>
      <c r="N136" s="17">
        <f t="shared" si="25"/>
        <v>0</v>
      </c>
      <c r="O136" s="17">
        <f t="shared" si="41"/>
        <v>0</v>
      </c>
      <c r="P136" s="17">
        <f t="shared" si="26"/>
        <v>0</v>
      </c>
    </row>
    <row r="137" spans="1:16" ht="13.15" hidden="1" customHeight="1" x14ac:dyDescent="0.25">
      <c r="A137" s="134" t="s">
        <v>244</v>
      </c>
      <c r="B137" s="16" t="s">
        <v>834</v>
      </c>
      <c r="C137" s="16" t="s">
        <v>108</v>
      </c>
      <c r="D137" s="16" t="s">
        <v>66</v>
      </c>
      <c r="E137" s="16"/>
      <c r="F137" s="17">
        <f t="shared" si="40"/>
        <v>0</v>
      </c>
      <c r="G137" s="5"/>
      <c r="H137" s="17">
        <f t="shared" si="22"/>
        <v>0</v>
      </c>
      <c r="I137" s="17">
        <f t="shared" si="41"/>
        <v>0</v>
      </c>
      <c r="J137" s="17">
        <f t="shared" si="23"/>
        <v>0</v>
      </c>
      <c r="K137" s="17">
        <f t="shared" si="41"/>
        <v>0</v>
      </c>
      <c r="L137" s="17">
        <f t="shared" si="24"/>
        <v>0</v>
      </c>
      <c r="M137" s="17">
        <f t="shared" si="41"/>
        <v>0</v>
      </c>
      <c r="N137" s="17">
        <f t="shared" si="25"/>
        <v>0</v>
      </c>
      <c r="O137" s="17">
        <f t="shared" si="41"/>
        <v>0</v>
      </c>
      <c r="P137" s="17">
        <f t="shared" si="26"/>
        <v>0</v>
      </c>
    </row>
    <row r="138" spans="1:16" ht="39.6" hidden="1" customHeight="1" x14ac:dyDescent="0.25">
      <c r="A138" s="134" t="s">
        <v>166</v>
      </c>
      <c r="B138" s="16" t="s">
        <v>834</v>
      </c>
      <c r="C138" s="16" t="s">
        <v>108</v>
      </c>
      <c r="D138" s="16" t="s">
        <v>66</v>
      </c>
      <c r="E138" s="16">
        <v>600</v>
      </c>
      <c r="F138" s="17">
        <f t="shared" si="40"/>
        <v>0</v>
      </c>
      <c r="G138" s="5"/>
      <c r="H138" s="17">
        <f t="shared" si="22"/>
        <v>0</v>
      </c>
      <c r="I138" s="17">
        <f t="shared" si="41"/>
        <v>0</v>
      </c>
      <c r="J138" s="17">
        <f t="shared" si="23"/>
        <v>0</v>
      </c>
      <c r="K138" s="17">
        <f t="shared" si="41"/>
        <v>0</v>
      </c>
      <c r="L138" s="17">
        <f t="shared" si="24"/>
        <v>0</v>
      </c>
      <c r="M138" s="17">
        <f t="shared" si="41"/>
        <v>0</v>
      </c>
      <c r="N138" s="17">
        <f t="shared" si="25"/>
        <v>0</v>
      </c>
      <c r="O138" s="17">
        <f t="shared" si="41"/>
        <v>0</v>
      </c>
      <c r="P138" s="17">
        <f t="shared" si="26"/>
        <v>0</v>
      </c>
    </row>
    <row r="139" spans="1:16" ht="13.15" hidden="1" customHeight="1" x14ac:dyDescent="0.25">
      <c r="A139" s="134" t="s">
        <v>174</v>
      </c>
      <c r="B139" s="16" t="s">
        <v>834</v>
      </c>
      <c r="C139" s="16" t="s">
        <v>108</v>
      </c>
      <c r="D139" s="16" t="s">
        <v>66</v>
      </c>
      <c r="E139" s="16">
        <v>610</v>
      </c>
      <c r="F139" s="17"/>
      <c r="G139" s="5"/>
      <c r="H139" s="17">
        <f t="shared" si="22"/>
        <v>0</v>
      </c>
      <c r="I139" s="17"/>
      <c r="J139" s="17">
        <f t="shared" si="23"/>
        <v>0</v>
      </c>
      <c r="K139" s="17"/>
      <c r="L139" s="17">
        <f t="shared" si="24"/>
        <v>0</v>
      </c>
      <c r="M139" s="17"/>
      <c r="N139" s="17">
        <f t="shared" si="25"/>
        <v>0</v>
      </c>
      <c r="O139" s="17"/>
      <c r="P139" s="17">
        <f t="shared" si="26"/>
        <v>0</v>
      </c>
    </row>
    <row r="140" spans="1:16" ht="29.25" customHeight="1" x14ac:dyDescent="0.3">
      <c r="A140" s="36" t="s">
        <v>581</v>
      </c>
      <c r="B140" s="26" t="s">
        <v>231</v>
      </c>
      <c r="C140" s="15"/>
      <c r="D140" s="15"/>
      <c r="E140" s="16"/>
      <c r="F140" s="21">
        <f t="shared" ref="F140:O145" si="42">F141</f>
        <v>36039.699999999997</v>
      </c>
      <c r="G140" s="21">
        <f t="shared" si="42"/>
        <v>0</v>
      </c>
      <c r="H140" s="21">
        <f t="shared" si="42"/>
        <v>36039.699999999997</v>
      </c>
      <c r="I140" s="21">
        <f t="shared" si="42"/>
        <v>83.6</v>
      </c>
      <c r="J140" s="21">
        <f t="shared" si="23"/>
        <v>36123.299999999996</v>
      </c>
      <c r="K140" s="21">
        <f t="shared" si="42"/>
        <v>0</v>
      </c>
      <c r="L140" s="21">
        <f t="shared" si="24"/>
        <v>36123.299999999996</v>
      </c>
      <c r="M140" s="21">
        <f t="shared" si="42"/>
        <v>0</v>
      </c>
      <c r="N140" s="21">
        <f t="shared" si="25"/>
        <v>36123.299999999996</v>
      </c>
      <c r="O140" s="21">
        <f t="shared" si="42"/>
        <v>298.7</v>
      </c>
      <c r="P140" s="21">
        <f t="shared" si="26"/>
        <v>36421.999999999993</v>
      </c>
    </row>
    <row r="141" spans="1:16" ht="60.75" customHeight="1" x14ac:dyDescent="0.3">
      <c r="A141" s="134" t="s">
        <v>266</v>
      </c>
      <c r="B141" s="16" t="s">
        <v>233</v>
      </c>
      <c r="C141" s="15"/>
      <c r="D141" s="15"/>
      <c r="E141" s="16"/>
      <c r="F141" s="17">
        <f t="shared" si="42"/>
        <v>36039.699999999997</v>
      </c>
      <c r="G141" s="17">
        <f t="shared" si="42"/>
        <v>0</v>
      </c>
      <c r="H141" s="17">
        <f t="shared" si="42"/>
        <v>36039.699999999997</v>
      </c>
      <c r="I141" s="17">
        <f t="shared" si="42"/>
        <v>83.6</v>
      </c>
      <c r="J141" s="17">
        <f t="shared" ref="J141:J209" si="43">H141+I141</f>
        <v>36123.299999999996</v>
      </c>
      <c r="K141" s="17">
        <f t="shared" si="42"/>
        <v>0</v>
      </c>
      <c r="L141" s="17">
        <f t="shared" ref="L141:L209" si="44">J141+K141</f>
        <v>36123.299999999996</v>
      </c>
      <c r="M141" s="17">
        <f t="shared" si="42"/>
        <v>0</v>
      </c>
      <c r="N141" s="17">
        <f t="shared" ref="N141:N209" si="45">L141+M141</f>
        <v>36123.299999999996</v>
      </c>
      <c r="O141" s="17">
        <f t="shared" si="42"/>
        <v>298.7</v>
      </c>
      <c r="P141" s="17">
        <f t="shared" ref="P141:P209" si="46">N141+O141</f>
        <v>36421.999999999993</v>
      </c>
    </row>
    <row r="142" spans="1:16" ht="45" x14ac:dyDescent="0.3">
      <c r="A142" s="134" t="s">
        <v>449</v>
      </c>
      <c r="B142" s="16" t="s">
        <v>778</v>
      </c>
      <c r="C142" s="15"/>
      <c r="D142" s="15"/>
      <c r="E142" s="16"/>
      <c r="F142" s="17">
        <f t="shared" si="42"/>
        <v>36039.699999999997</v>
      </c>
      <c r="G142" s="17">
        <f t="shared" si="42"/>
        <v>0</v>
      </c>
      <c r="H142" s="17">
        <f t="shared" si="42"/>
        <v>36039.699999999997</v>
      </c>
      <c r="I142" s="17">
        <f t="shared" si="42"/>
        <v>83.6</v>
      </c>
      <c r="J142" s="17">
        <f t="shared" si="43"/>
        <v>36123.299999999996</v>
      </c>
      <c r="K142" s="17">
        <f t="shared" si="42"/>
        <v>0</v>
      </c>
      <c r="L142" s="17">
        <f t="shared" si="44"/>
        <v>36123.299999999996</v>
      </c>
      <c r="M142" s="17">
        <f t="shared" si="42"/>
        <v>0</v>
      </c>
      <c r="N142" s="17">
        <f t="shared" si="45"/>
        <v>36123.299999999996</v>
      </c>
      <c r="O142" s="17">
        <f t="shared" si="42"/>
        <v>298.7</v>
      </c>
      <c r="P142" s="17">
        <f t="shared" si="46"/>
        <v>36421.999999999993</v>
      </c>
    </row>
    <row r="143" spans="1:16" ht="15.75" customHeight="1" x14ac:dyDescent="0.3">
      <c r="A143" s="134" t="s">
        <v>220</v>
      </c>
      <c r="B143" s="16" t="s">
        <v>778</v>
      </c>
      <c r="C143" s="16" t="s">
        <v>108</v>
      </c>
      <c r="D143" s="15"/>
      <c r="E143" s="16"/>
      <c r="F143" s="17">
        <f t="shared" si="42"/>
        <v>36039.699999999997</v>
      </c>
      <c r="G143" s="17">
        <f t="shared" si="42"/>
        <v>0</v>
      </c>
      <c r="H143" s="17">
        <f t="shared" si="42"/>
        <v>36039.699999999997</v>
      </c>
      <c r="I143" s="17">
        <f t="shared" si="42"/>
        <v>83.6</v>
      </c>
      <c r="J143" s="17">
        <f t="shared" si="43"/>
        <v>36123.299999999996</v>
      </c>
      <c r="K143" s="17">
        <f t="shared" si="42"/>
        <v>0</v>
      </c>
      <c r="L143" s="17">
        <f t="shared" si="44"/>
        <v>36123.299999999996</v>
      </c>
      <c r="M143" s="17">
        <f t="shared" si="42"/>
        <v>0</v>
      </c>
      <c r="N143" s="17">
        <f t="shared" si="45"/>
        <v>36123.299999999996</v>
      </c>
      <c r="O143" s="17">
        <f t="shared" si="42"/>
        <v>298.7</v>
      </c>
      <c r="P143" s="17">
        <f t="shared" si="46"/>
        <v>36421.999999999993</v>
      </c>
    </row>
    <row r="144" spans="1:16" ht="16.5" customHeight="1" x14ac:dyDescent="0.3">
      <c r="A144" s="10" t="s">
        <v>257</v>
      </c>
      <c r="B144" s="16" t="s">
        <v>778</v>
      </c>
      <c r="C144" s="16" t="s">
        <v>108</v>
      </c>
      <c r="D144" s="16" t="s">
        <v>78</v>
      </c>
      <c r="E144" s="16"/>
      <c r="F144" s="17">
        <f t="shared" si="42"/>
        <v>36039.699999999997</v>
      </c>
      <c r="G144" s="17">
        <f t="shared" si="42"/>
        <v>0</v>
      </c>
      <c r="H144" s="17">
        <f t="shared" si="42"/>
        <v>36039.699999999997</v>
      </c>
      <c r="I144" s="17">
        <f t="shared" si="42"/>
        <v>83.6</v>
      </c>
      <c r="J144" s="17">
        <f t="shared" si="43"/>
        <v>36123.299999999996</v>
      </c>
      <c r="K144" s="17">
        <f t="shared" si="42"/>
        <v>0</v>
      </c>
      <c r="L144" s="17">
        <f t="shared" si="44"/>
        <v>36123.299999999996</v>
      </c>
      <c r="M144" s="17">
        <f t="shared" si="42"/>
        <v>0</v>
      </c>
      <c r="N144" s="17">
        <f t="shared" si="45"/>
        <v>36123.299999999996</v>
      </c>
      <c r="O144" s="17">
        <f t="shared" si="42"/>
        <v>298.7</v>
      </c>
      <c r="P144" s="17">
        <f t="shared" si="46"/>
        <v>36421.999999999993</v>
      </c>
    </row>
    <row r="145" spans="1:16" ht="45" x14ac:dyDescent="0.3">
      <c r="A145" s="134" t="s">
        <v>166</v>
      </c>
      <c r="B145" s="16" t="s">
        <v>778</v>
      </c>
      <c r="C145" s="16" t="s">
        <v>108</v>
      </c>
      <c r="D145" s="16" t="s">
        <v>78</v>
      </c>
      <c r="E145" s="16">
        <v>600</v>
      </c>
      <c r="F145" s="17">
        <f t="shared" si="42"/>
        <v>36039.699999999997</v>
      </c>
      <c r="G145" s="17">
        <f t="shared" si="42"/>
        <v>0</v>
      </c>
      <c r="H145" s="17">
        <f t="shared" si="42"/>
        <v>36039.699999999997</v>
      </c>
      <c r="I145" s="17">
        <f t="shared" si="42"/>
        <v>83.6</v>
      </c>
      <c r="J145" s="17">
        <f t="shared" si="43"/>
        <v>36123.299999999996</v>
      </c>
      <c r="K145" s="17">
        <f t="shared" si="42"/>
        <v>0</v>
      </c>
      <c r="L145" s="17">
        <f t="shared" si="44"/>
        <v>36123.299999999996</v>
      </c>
      <c r="M145" s="17">
        <f t="shared" si="42"/>
        <v>0</v>
      </c>
      <c r="N145" s="17">
        <f t="shared" si="45"/>
        <v>36123.299999999996</v>
      </c>
      <c r="O145" s="17">
        <f t="shared" si="42"/>
        <v>298.7</v>
      </c>
      <c r="P145" s="17">
        <f t="shared" si="46"/>
        <v>36421.999999999993</v>
      </c>
    </row>
    <row r="146" spans="1:16" ht="16.5" customHeight="1" x14ac:dyDescent="0.3">
      <c r="A146" s="134" t="s">
        <v>174</v>
      </c>
      <c r="B146" s="16" t="s">
        <v>778</v>
      </c>
      <c r="C146" s="16" t="s">
        <v>108</v>
      </c>
      <c r="D146" s="16" t="s">
        <v>78</v>
      </c>
      <c r="E146" s="16">
        <v>610</v>
      </c>
      <c r="F146" s="17">
        <v>36039.699999999997</v>
      </c>
      <c r="G146" s="5"/>
      <c r="H146" s="17">
        <f t="shared" ref="H146:H203" si="47">F146+G146</f>
        <v>36039.699999999997</v>
      </c>
      <c r="I146" s="17">
        <v>83.6</v>
      </c>
      <c r="J146" s="17">
        <f t="shared" si="43"/>
        <v>36123.299999999996</v>
      </c>
      <c r="K146" s="17"/>
      <c r="L146" s="17">
        <f t="shared" si="44"/>
        <v>36123.299999999996</v>
      </c>
      <c r="M146" s="17"/>
      <c r="N146" s="17">
        <f t="shared" si="45"/>
        <v>36123.299999999996</v>
      </c>
      <c r="O146" s="17">
        <v>298.7</v>
      </c>
      <c r="P146" s="17">
        <f t="shared" si="46"/>
        <v>36421.999999999993</v>
      </c>
    </row>
    <row r="147" spans="1:16" ht="16.5" customHeight="1" x14ac:dyDescent="0.3">
      <c r="A147" s="36" t="s">
        <v>230</v>
      </c>
      <c r="B147" s="26" t="s">
        <v>236</v>
      </c>
      <c r="C147" s="15"/>
      <c r="D147" s="15"/>
      <c r="E147" s="16"/>
      <c r="F147" s="21">
        <f>F148</f>
        <v>472.7</v>
      </c>
      <c r="G147" s="21">
        <f t="shared" ref="G147:H147" si="48">G148</f>
        <v>0</v>
      </c>
      <c r="H147" s="21">
        <f t="shared" si="48"/>
        <v>472.7</v>
      </c>
      <c r="I147" s="21">
        <f>I148</f>
        <v>0</v>
      </c>
      <c r="J147" s="21">
        <f t="shared" si="43"/>
        <v>472.7</v>
      </c>
      <c r="K147" s="21">
        <f>K148</f>
        <v>0</v>
      </c>
      <c r="L147" s="21">
        <f t="shared" si="44"/>
        <v>472.7</v>
      </c>
      <c r="M147" s="21">
        <f>M148</f>
        <v>0</v>
      </c>
      <c r="N147" s="21">
        <f t="shared" si="45"/>
        <v>472.7</v>
      </c>
      <c r="O147" s="21">
        <f>O148</f>
        <v>0</v>
      </c>
      <c r="P147" s="21">
        <f t="shared" si="46"/>
        <v>472.7</v>
      </c>
    </row>
    <row r="148" spans="1:16" ht="30" x14ac:dyDescent="0.3">
      <c r="A148" s="134" t="s">
        <v>232</v>
      </c>
      <c r="B148" s="16" t="s">
        <v>238</v>
      </c>
      <c r="C148" s="15"/>
      <c r="D148" s="15"/>
      <c r="E148" s="16"/>
      <c r="F148" s="17">
        <f>F150+F154+F160</f>
        <v>472.7</v>
      </c>
      <c r="G148" s="17">
        <f t="shared" ref="G148:H148" si="49">G150+G154+G160</f>
        <v>0</v>
      </c>
      <c r="H148" s="17">
        <f t="shared" si="49"/>
        <v>472.7</v>
      </c>
      <c r="I148" s="17">
        <f>I150+I154+I160</f>
        <v>0</v>
      </c>
      <c r="J148" s="17">
        <f t="shared" si="43"/>
        <v>472.7</v>
      </c>
      <c r="K148" s="17">
        <f>K150+K154+K160</f>
        <v>0</v>
      </c>
      <c r="L148" s="17">
        <f t="shared" si="44"/>
        <v>472.7</v>
      </c>
      <c r="M148" s="17">
        <f>M150+M154+M160</f>
        <v>0</v>
      </c>
      <c r="N148" s="17">
        <f t="shared" si="45"/>
        <v>472.7</v>
      </c>
      <c r="O148" s="17">
        <f>O150+O154+O160</f>
        <v>0</v>
      </c>
      <c r="P148" s="17">
        <f t="shared" si="46"/>
        <v>472.7</v>
      </c>
    </row>
    <row r="149" spans="1:16" ht="30" x14ac:dyDescent="0.3">
      <c r="A149" s="134" t="s">
        <v>234</v>
      </c>
      <c r="B149" s="16" t="s">
        <v>768</v>
      </c>
      <c r="C149" s="15"/>
      <c r="D149" s="15"/>
      <c r="E149" s="16"/>
      <c r="F149" s="17">
        <f t="shared" ref="F149:O152" si="50">F150</f>
        <v>40</v>
      </c>
      <c r="G149" s="17">
        <f t="shared" si="50"/>
        <v>0</v>
      </c>
      <c r="H149" s="17">
        <f t="shared" si="50"/>
        <v>40</v>
      </c>
      <c r="I149" s="17">
        <f t="shared" si="50"/>
        <v>0</v>
      </c>
      <c r="J149" s="17">
        <f t="shared" si="43"/>
        <v>40</v>
      </c>
      <c r="K149" s="17">
        <f t="shared" si="50"/>
        <v>0</v>
      </c>
      <c r="L149" s="17">
        <f t="shared" si="44"/>
        <v>40</v>
      </c>
      <c r="M149" s="17">
        <f t="shared" si="50"/>
        <v>0</v>
      </c>
      <c r="N149" s="17">
        <f t="shared" si="45"/>
        <v>40</v>
      </c>
      <c r="O149" s="17">
        <f t="shared" si="50"/>
        <v>0</v>
      </c>
      <c r="P149" s="17">
        <f t="shared" si="46"/>
        <v>40</v>
      </c>
    </row>
    <row r="150" spans="1:16" ht="17.25" customHeight="1" x14ac:dyDescent="0.3">
      <c r="A150" s="134" t="s">
        <v>220</v>
      </c>
      <c r="B150" s="16" t="s">
        <v>768</v>
      </c>
      <c r="C150" s="16" t="s">
        <v>108</v>
      </c>
      <c r="D150" s="15"/>
      <c r="E150" s="16"/>
      <c r="F150" s="17">
        <f t="shared" si="50"/>
        <v>40</v>
      </c>
      <c r="G150" s="17">
        <f t="shared" si="50"/>
        <v>0</v>
      </c>
      <c r="H150" s="17">
        <f t="shared" si="50"/>
        <v>40</v>
      </c>
      <c r="I150" s="17">
        <f t="shared" si="50"/>
        <v>0</v>
      </c>
      <c r="J150" s="17">
        <f t="shared" si="43"/>
        <v>40</v>
      </c>
      <c r="K150" s="17">
        <f t="shared" si="50"/>
        <v>0</v>
      </c>
      <c r="L150" s="17">
        <f t="shared" si="44"/>
        <v>40</v>
      </c>
      <c r="M150" s="17">
        <f t="shared" si="50"/>
        <v>0</v>
      </c>
      <c r="N150" s="17">
        <f t="shared" si="45"/>
        <v>40</v>
      </c>
      <c r="O150" s="17">
        <f t="shared" si="50"/>
        <v>0</v>
      </c>
      <c r="P150" s="17">
        <f t="shared" si="46"/>
        <v>40</v>
      </c>
    </row>
    <row r="151" spans="1:16" ht="15.75" customHeight="1" x14ac:dyDescent="0.3">
      <c r="A151" s="134" t="s">
        <v>221</v>
      </c>
      <c r="B151" s="16" t="s">
        <v>768</v>
      </c>
      <c r="C151" s="16" t="s">
        <v>108</v>
      </c>
      <c r="D151" s="16" t="s">
        <v>61</v>
      </c>
      <c r="E151" s="16"/>
      <c r="F151" s="17">
        <f t="shared" si="50"/>
        <v>40</v>
      </c>
      <c r="G151" s="17">
        <f t="shared" si="50"/>
        <v>0</v>
      </c>
      <c r="H151" s="17">
        <f t="shared" si="50"/>
        <v>40</v>
      </c>
      <c r="I151" s="17">
        <f t="shared" si="50"/>
        <v>0</v>
      </c>
      <c r="J151" s="17">
        <f t="shared" si="43"/>
        <v>40</v>
      </c>
      <c r="K151" s="17">
        <f t="shared" si="50"/>
        <v>0</v>
      </c>
      <c r="L151" s="17">
        <f t="shared" si="44"/>
        <v>40</v>
      </c>
      <c r="M151" s="17">
        <f t="shared" si="50"/>
        <v>0</v>
      </c>
      <c r="N151" s="17">
        <f t="shared" si="45"/>
        <v>40</v>
      </c>
      <c r="O151" s="17">
        <f t="shared" si="50"/>
        <v>0</v>
      </c>
      <c r="P151" s="17">
        <f t="shared" si="46"/>
        <v>40</v>
      </c>
    </row>
    <row r="152" spans="1:16" ht="45" x14ac:dyDescent="0.3">
      <c r="A152" s="134" t="s">
        <v>166</v>
      </c>
      <c r="B152" s="16" t="s">
        <v>768</v>
      </c>
      <c r="C152" s="16" t="s">
        <v>108</v>
      </c>
      <c r="D152" s="16" t="s">
        <v>61</v>
      </c>
      <c r="E152" s="16">
        <v>600</v>
      </c>
      <c r="F152" s="17">
        <f t="shared" si="50"/>
        <v>40</v>
      </c>
      <c r="G152" s="17">
        <f t="shared" si="50"/>
        <v>0</v>
      </c>
      <c r="H152" s="17">
        <f t="shared" si="50"/>
        <v>40</v>
      </c>
      <c r="I152" s="17">
        <f t="shared" si="50"/>
        <v>0</v>
      </c>
      <c r="J152" s="17">
        <f t="shared" si="43"/>
        <v>40</v>
      </c>
      <c r="K152" s="17">
        <f t="shared" si="50"/>
        <v>0</v>
      </c>
      <c r="L152" s="17">
        <f t="shared" si="44"/>
        <v>40</v>
      </c>
      <c r="M152" s="17">
        <f t="shared" si="50"/>
        <v>0</v>
      </c>
      <c r="N152" s="17">
        <f t="shared" si="45"/>
        <v>40</v>
      </c>
      <c r="O152" s="17">
        <f t="shared" si="50"/>
        <v>0</v>
      </c>
      <c r="P152" s="17">
        <f t="shared" si="46"/>
        <v>40</v>
      </c>
    </row>
    <row r="153" spans="1:16" x14ac:dyDescent="0.3">
      <c r="A153" s="134" t="s">
        <v>174</v>
      </c>
      <c r="B153" s="16" t="s">
        <v>768</v>
      </c>
      <c r="C153" s="16" t="s">
        <v>108</v>
      </c>
      <c r="D153" s="16" t="s">
        <v>61</v>
      </c>
      <c r="E153" s="16">
        <v>610</v>
      </c>
      <c r="F153" s="17">
        <v>40</v>
      </c>
      <c r="G153" s="5"/>
      <c r="H153" s="17">
        <f t="shared" si="47"/>
        <v>40</v>
      </c>
      <c r="I153" s="17"/>
      <c r="J153" s="17">
        <f t="shared" si="43"/>
        <v>40</v>
      </c>
      <c r="K153" s="17"/>
      <c r="L153" s="17">
        <f t="shared" si="44"/>
        <v>40</v>
      </c>
      <c r="M153" s="17"/>
      <c r="N153" s="17">
        <f t="shared" si="45"/>
        <v>40</v>
      </c>
      <c r="O153" s="17"/>
      <c r="P153" s="17">
        <f t="shared" si="46"/>
        <v>40</v>
      </c>
    </row>
    <row r="154" spans="1:16" ht="30" x14ac:dyDescent="0.3">
      <c r="A154" s="134" t="s">
        <v>253</v>
      </c>
      <c r="B154" s="16" t="s">
        <v>773</v>
      </c>
      <c r="C154" s="15"/>
      <c r="D154" s="15"/>
      <c r="E154" s="16"/>
      <c r="F154" s="17">
        <f t="shared" ref="F154:O156" si="51">F155</f>
        <v>312.7</v>
      </c>
      <c r="G154" s="17">
        <f t="shared" si="51"/>
        <v>0</v>
      </c>
      <c r="H154" s="17">
        <f t="shared" si="51"/>
        <v>312.7</v>
      </c>
      <c r="I154" s="17">
        <f t="shared" si="51"/>
        <v>0</v>
      </c>
      <c r="J154" s="17">
        <f t="shared" si="43"/>
        <v>312.7</v>
      </c>
      <c r="K154" s="17">
        <f t="shared" si="51"/>
        <v>0</v>
      </c>
      <c r="L154" s="17">
        <f t="shared" si="44"/>
        <v>312.7</v>
      </c>
      <c r="M154" s="17">
        <f t="shared" si="51"/>
        <v>0</v>
      </c>
      <c r="N154" s="17">
        <f t="shared" si="45"/>
        <v>312.7</v>
      </c>
      <c r="O154" s="17">
        <f t="shared" si="51"/>
        <v>0</v>
      </c>
      <c r="P154" s="17">
        <f t="shared" si="46"/>
        <v>312.7</v>
      </c>
    </row>
    <row r="155" spans="1:16" x14ac:dyDescent="0.3">
      <c r="A155" s="134" t="s">
        <v>220</v>
      </c>
      <c r="B155" s="16" t="s">
        <v>773</v>
      </c>
      <c r="C155" s="16" t="s">
        <v>108</v>
      </c>
      <c r="D155" s="15"/>
      <c r="E155" s="16"/>
      <c r="F155" s="17">
        <f t="shared" si="51"/>
        <v>312.7</v>
      </c>
      <c r="G155" s="17">
        <f t="shared" si="51"/>
        <v>0</v>
      </c>
      <c r="H155" s="17">
        <f t="shared" si="51"/>
        <v>312.7</v>
      </c>
      <c r="I155" s="17">
        <f t="shared" si="51"/>
        <v>0</v>
      </c>
      <c r="J155" s="17">
        <f t="shared" si="43"/>
        <v>312.7</v>
      </c>
      <c r="K155" s="17">
        <f t="shared" si="51"/>
        <v>0</v>
      </c>
      <c r="L155" s="17">
        <f t="shared" si="44"/>
        <v>312.7</v>
      </c>
      <c r="M155" s="17">
        <f t="shared" si="51"/>
        <v>0</v>
      </c>
      <c r="N155" s="17">
        <f t="shared" si="45"/>
        <v>312.7</v>
      </c>
      <c r="O155" s="17">
        <f t="shared" si="51"/>
        <v>0</v>
      </c>
      <c r="P155" s="17">
        <f t="shared" si="46"/>
        <v>312.7</v>
      </c>
    </row>
    <row r="156" spans="1:16" ht="16.5" customHeight="1" x14ac:dyDescent="0.3">
      <c r="A156" s="134" t="s">
        <v>244</v>
      </c>
      <c r="B156" s="16" t="s">
        <v>773</v>
      </c>
      <c r="C156" s="16" t="s">
        <v>108</v>
      </c>
      <c r="D156" s="16" t="s">
        <v>66</v>
      </c>
      <c r="E156" s="16"/>
      <c r="F156" s="17">
        <f t="shared" si="51"/>
        <v>312.7</v>
      </c>
      <c r="G156" s="17">
        <f t="shared" si="51"/>
        <v>0</v>
      </c>
      <c r="H156" s="17">
        <f t="shared" si="51"/>
        <v>312.7</v>
      </c>
      <c r="I156" s="17">
        <f t="shared" si="51"/>
        <v>0</v>
      </c>
      <c r="J156" s="17">
        <f t="shared" si="43"/>
        <v>312.7</v>
      </c>
      <c r="K156" s="17">
        <f t="shared" si="51"/>
        <v>0</v>
      </c>
      <c r="L156" s="17">
        <f t="shared" si="44"/>
        <v>312.7</v>
      </c>
      <c r="M156" s="17">
        <f t="shared" si="51"/>
        <v>0</v>
      </c>
      <c r="N156" s="17">
        <f t="shared" si="45"/>
        <v>312.7</v>
      </c>
      <c r="O156" s="17">
        <f t="shared" si="51"/>
        <v>0</v>
      </c>
      <c r="P156" s="17">
        <f t="shared" si="46"/>
        <v>312.7</v>
      </c>
    </row>
    <row r="157" spans="1:16" x14ac:dyDescent="0.3">
      <c r="A157" s="164" t="s">
        <v>166</v>
      </c>
      <c r="B157" s="166" t="s">
        <v>773</v>
      </c>
      <c r="C157" s="166" t="s">
        <v>108</v>
      </c>
      <c r="D157" s="166" t="s">
        <v>66</v>
      </c>
      <c r="E157" s="166">
        <v>600</v>
      </c>
      <c r="F157" s="17">
        <f>F159</f>
        <v>312.7</v>
      </c>
      <c r="G157" s="17">
        <f t="shared" ref="G157:H157" si="52">G159</f>
        <v>0</v>
      </c>
      <c r="H157" s="17">
        <f t="shared" si="52"/>
        <v>312.7</v>
      </c>
      <c r="I157" s="17">
        <f>I159</f>
        <v>0</v>
      </c>
      <c r="J157" s="17">
        <f t="shared" si="43"/>
        <v>312.7</v>
      </c>
      <c r="K157" s="17">
        <f>K159</f>
        <v>0</v>
      </c>
      <c r="L157" s="17">
        <f t="shared" si="44"/>
        <v>312.7</v>
      </c>
      <c r="M157" s="17">
        <f>M159</f>
        <v>0</v>
      </c>
      <c r="N157" s="17">
        <f t="shared" si="45"/>
        <v>312.7</v>
      </c>
      <c r="O157" s="17">
        <f>O159</f>
        <v>0</v>
      </c>
      <c r="P157" s="17">
        <f t="shared" si="46"/>
        <v>312.7</v>
      </c>
    </row>
    <row r="158" spans="1:16" x14ac:dyDescent="0.3">
      <c r="A158" s="165"/>
      <c r="B158" s="167"/>
      <c r="C158" s="167"/>
      <c r="D158" s="167"/>
      <c r="E158" s="167"/>
      <c r="F158" s="17">
        <f>F159</f>
        <v>312.7</v>
      </c>
      <c r="G158" s="17">
        <f t="shared" ref="G158:H158" si="53">G159</f>
        <v>0</v>
      </c>
      <c r="H158" s="17">
        <f t="shared" si="53"/>
        <v>312.7</v>
      </c>
      <c r="I158" s="17">
        <f>I159</f>
        <v>0</v>
      </c>
      <c r="J158" s="17">
        <f t="shared" si="43"/>
        <v>312.7</v>
      </c>
      <c r="K158" s="17">
        <f>K159</f>
        <v>0</v>
      </c>
      <c r="L158" s="17">
        <f t="shared" si="44"/>
        <v>312.7</v>
      </c>
      <c r="M158" s="17">
        <f>M159</f>
        <v>0</v>
      </c>
      <c r="N158" s="17">
        <f t="shared" si="45"/>
        <v>312.7</v>
      </c>
      <c r="O158" s="17">
        <f>O159</f>
        <v>0</v>
      </c>
      <c r="P158" s="17">
        <f t="shared" si="46"/>
        <v>312.7</v>
      </c>
    </row>
    <row r="159" spans="1:16" ht="17.25" customHeight="1" x14ac:dyDescent="0.3">
      <c r="A159" s="134" t="s">
        <v>174</v>
      </c>
      <c r="B159" s="16" t="s">
        <v>773</v>
      </c>
      <c r="C159" s="16" t="s">
        <v>108</v>
      </c>
      <c r="D159" s="16" t="s">
        <v>66</v>
      </c>
      <c r="E159" s="16">
        <v>610</v>
      </c>
      <c r="F159" s="17">
        <v>312.7</v>
      </c>
      <c r="G159" s="5"/>
      <c r="H159" s="17">
        <f t="shared" si="47"/>
        <v>312.7</v>
      </c>
      <c r="I159" s="17"/>
      <c r="J159" s="17">
        <f t="shared" si="43"/>
        <v>312.7</v>
      </c>
      <c r="K159" s="17"/>
      <c r="L159" s="17">
        <f t="shared" si="44"/>
        <v>312.7</v>
      </c>
      <c r="M159" s="17"/>
      <c r="N159" s="17">
        <f t="shared" si="45"/>
        <v>312.7</v>
      </c>
      <c r="O159" s="17"/>
      <c r="P159" s="17">
        <f t="shared" si="46"/>
        <v>312.7</v>
      </c>
    </row>
    <row r="160" spans="1:16" ht="30" x14ac:dyDescent="0.3">
      <c r="A160" s="134" t="s">
        <v>415</v>
      </c>
      <c r="B160" s="16" t="s">
        <v>777</v>
      </c>
      <c r="C160" s="15"/>
      <c r="D160" s="15"/>
      <c r="E160" s="16"/>
      <c r="F160" s="17">
        <f t="shared" ref="F160:O163" si="54">F161</f>
        <v>120</v>
      </c>
      <c r="G160" s="17">
        <f t="shared" si="54"/>
        <v>0</v>
      </c>
      <c r="H160" s="17">
        <f t="shared" si="54"/>
        <v>120</v>
      </c>
      <c r="I160" s="17">
        <f t="shared" si="54"/>
        <v>0</v>
      </c>
      <c r="J160" s="17">
        <f t="shared" si="43"/>
        <v>120</v>
      </c>
      <c r="K160" s="17">
        <f t="shared" si="54"/>
        <v>0</v>
      </c>
      <c r="L160" s="17">
        <f t="shared" si="44"/>
        <v>120</v>
      </c>
      <c r="M160" s="17">
        <f t="shared" si="54"/>
        <v>0</v>
      </c>
      <c r="N160" s="17">
        <f t="shared" si="45"/>
        <v>120</v>
      </c>
      <c r="O160" s="17">
        <f t="shared" si="54"/>
        <v>0</v>
      </c>
      <c r="P160" s="17">
        <f t="shared" si="46"/>
        <v>120</v>
      </c>
    </row>
    <row r="161" spans="1:16" x14ac:dyDescent="0.3">
      <c r="A161" s="134" t="s">
        <v>220</v>
      </c>
      <c r="B161" s="16" t="s">
        <v>777</v>
      </c>
      <c r="C161" s="16" t="s">
        <v>108</v>
      </c>
      <c r="D161" s="15"/>
      <c r="E161" s="16"/>
      <c r="F161" s="17">
        <f t="shared" si="54"/>
        <v>120</v>
      </c>
      <c r="G161" s="17">
        <f t="shared" si="54"/>
        <v>0</v>
      </c>
      <c r="H161" s="17">
        <f t="shared" si="54"/>
        <v>120</v>
      </c>
      <c r="I161" s="17">
        <f t="shared" si="54"/>
        <v>0</v>
      </c>
      <c r="J161" s="17">
        <f t="shared" si="43"/>
        <v>120</v>
      </c>
      <c r="K161" s="17">
        <f t="shared" si="54"/>
        <v>0</v>
      </c>
      <c r="L161" s="17">
        <f t="shared" si="44"/>
        <v>120</v>
      </c>
      <c r="M161" s="17">
        <f t="shared" si="54"/>
        <v>0</v>
      </c>
      <c r="N161" s="17">
        <f t="shared" si="45"/>
        <v>120</v>
      </c>
      <c r="O161" s="17">
        <f t="shared" si="54"/>
        <v>0</v>
      </c>
      <c r="P161" s="17">
        <f t="shared" si="46"/>
        <v>120</v>
      </c>
    </row>
    <row r="162" spans="1:16" x14ac:dyDescent="0.3">
      <c r="A162" s="134" t="s">
        <v>244</v>
      </c>
      <c r="B162" s="16" t="s">
        <v>777</v>
      </c>
      <c r="C162" s="16" t="s">
        <v>108</v>
      </c>
      <c r="D162" s="16" t="s">
        <v>66</v>
      </c>
      <c r="E162" s="16"/>
      <c r="F162" s="17">
        <f t="shared" si="54"/>
        <v>120</v>
      </c>
      <c r="G162" s="17">
        <f t="shared" si="54"/>
        <v>0</v>
      </c>
      <c r="H162" s="17">
        <f t="shared" si="54"/>
        <v>120</v>
      </c>
      <c r="I162" s="17">
        <f t="shared" si="54"/>
        <v>0</v>
      </c>
      <c r="J162" s="17">
        <f t="shared" si="43"/>
        <v>120</v>
      </c>
      <c r="K162" s="17">
        <f t="shared" si="54"/>
        <v>0</v>
      </c>
      <c r="L162" s="17">
        <f t="shared" si="44"/>
        <v>120</v>
      </c>
      <c r="M162" s="17">
        <f t="shared" si="54"/>
        <v>0</v>
      </c>
      <c r="N162" s="17">
        <f t="shared" si="45"/>
        <v>120</v>
      </c>
      <c r="O162" s="17">
        <f t="shared" si="54"/>
        <v>0</v>
      </c>
      <c r="P162" s="17">
        <f t="shared" si="46"/>
        <v>120</v>
      </c>
    </row>
    <row r="163" spans="1:16" ht="45" x14ac:dyDescent="0.3">
      <c r="A163" s="134" t="s">
        <v>166</v>
      </c>
      <c r="B163" s="16" t="s">
        <v>777</v>
      </c>
      <c r="C163" s="16" t="s">
        <v>108</v>
      </c>
      <c r="D163" s="16" t="s">
        <v>66</v>
      </c>
      <c r="E163" s="16">
        <v>600</v>
      </c>
      <c r="F163" s="17">
        <f t="shared" si="54"/>
        <v>120</v>
      </c>
      <c r="G163" s="17">
        <f t="shared" si="54"/>
        <v>0</v>
      </c>
      <c r="H163" s="17">
        <f t="shared" si="54"/>
        <v>120</v>
      </c>
      <c r="I163" s="17">
        <f t="shared" si="54"/>
        <v>0</v>
      </c>
      <c r="J163" s="17">
        <f t="shared" si="43"/>
        <v>120</v>
      </c>
      <c r="K163" s="17">
        <f t="shared" si="54"/>
        <v>0</v>
      </c>
      <c r="L163" s="17">
        <f t="shared" si="44"/>
        <v>120</v>
      </c>
      <c r="M163" s="17">
        <f t="shared" si="54"/>
        <v>0</v>
      </c>
      <c r="N163" s="17">
        <f t="shared" si="45"/>
        <v>120</v>
      </c>
      <c r="O163" s="17">
        <f t="shared" si="54"/>
        <v>0</v>
      </c>
      <c r="P163" s="17">
        <f t="shared" si="46"/>
        <v>120</v>
      </c>
    </row>
    <row r="164" spans="1:16" ht="17.25" customHeight="1" x14ac:dyDescent="0.3">
      <c r="A164" s="134" t="s">
        <v>174</v>
      </c>
      <c r="B164" s="16" t="s">
        <v>777</v>
      </c>
      <c r="C164" s="16" t="s">
        <v>108</v>
      </c>
      <c r="D164" s="16" t="s">
        <v>66</v>
      </c>
      <c r="E164" s="16">
        <v>610</v>
      </c>
      <c r="F164" s="17">
        <v>120</v>
      </c>
      <c r="G164" s="5"/>
      <c r="H164" s="17">
        <f t="shared" si="47"/>
        <v>120</v>
      </c>
      <c r="I164" s="17"/>
      <c r="J164" s="17">
        <f t="shared" si="43"/>
        <v>120</v>
      </c>
      <c r="K164" s="17"/>
      <c r="L164" s="17">
        <f t="shared" si="44"/>
        <v>120</v>
      </c>
      <c r="M164" s="17"/>
      <c r="N164" s="17">
        <f t="shared" si="45"/>
        <v>120</v>
      </c>
      <c r="O164" s="17"/>
      <c r="P164" s="17">
        <f t="shared" si="46"/>
        <v>120</v>
      </c>
    </row>
    <row r="165" spans="1:16" ht="17.25" customHeight="1" x14ac:dyDescent="0.3">
      <c r="A165" s="36" t="s">
        <v>235</v>
      </c>
      <c r="B165" s="26" t="s">
        <v>213</v>
      </c>
      <c r="C165" s="15"/>
      <c r="D165" s="15"/>
      <c r="E165" s="16"/>
      <c r="F165" s="21">
        <f>F166</f>
        <v>151339.4</v>
      </c>
      <c r="G165" s="21">
        <f t="shared" ref="G165:H165" si="55">G166</f>
        <v>534.1</v>
      </c>
      <c r="H165" s="21">
        <f t="shared" si="55"/>
        <v>151873.5</v>
      </c>
      <c r="I165" s="21">
        <f>I166</f>
        <v>2498.1999999999998</v>
      </c>
      <c r="J165" s="21">
        <f t="shared" si="43"/>
        <v>154371.70000000001</v>
      </c>
      <c r="K165" s="21">
        <f>K166</f>
        <v>-3000</v>
      </c>
      <c r="L165" s="21">
        <f t="shared" si="44"/>
        <v>151371.70000000001</v>
      </c>
      <c r="M165" s="21">
        <f>M166</f>
        <v>5703.6</v>
      </c>
      <c r="N165" s="21">
        <f t="shared" si="45"/>
        <v>157075.30000000002</v>
      </c>
      <c r="O165" s="21">
        <f>O166</f>
        <v>-2608.1120000000005</v>
      </c>
      <c r="P165" s="21">
        <f t="shared" si="46"/>
        <v>154467.18800000002</v>
      </c>
    </row>
    <row r="166" spans="1:16" ht="30" x14ac:dyDescent="0.3">
      <c r="A166" s="134" t="s">
        <v>254</v>
      </c>
      <c r="B166" s="16" t="s">
        <v>215</v>
      </c>
      <c r="C166" s="15"/>
      <c r="D166" s="15"/>
      <c r="E166" s="16"/>
      <c r="F166" s="17">
        <f>F177+F182+F187+F192+F171</f>
        <v>151339.4</v>
      </c>
      <c r="G166" s="17">
        <f t="shared" ref="G166:H166" si="56">G177+G182+G187+G192+G171</f>
        <v>534.1</v>
      </c>
      <c r="H166" s="17">
        <f t="shared" si="56"/>
        <v>151873.5</v>
      </c>
      <c r="I166" s="17">
        <f>I177+I182+I187+I192+I171</f>
        <v>2498.1999999999998</v>
      </c>
      <c r="J166" s="17">
        <f t="shared" si="43"/>
        <v>154371.70000000001</v>
      </c>
      <c r="K166" s="17">
        <f>K177+K182+K187+K192+K171</f>
        <v>-3000</v>
      </c>
      <c r="L166" s="17">
        <f t="shared" si="44"/>
        <v>151371.70000000001</v>
      </c>
      <c r="M166" s="17">
        <f>M177+M182+M187+M192+M171+M176</f>
        <v>5703.6</v>
      </c>
      <c r="N166" s="17">
        <f t="shared" si="45"/>
        <v>157075.30000000002</v>
      </c>
      <c r="O166" s="17">
        <f>O177+O182+O187+O192+O171+O176</f>
        <v>-2608.1120000000005</v>
      </c>
      <c r="P166" s="17">
        <f t="shared" si="46"/>
        <v>154467.18800000002</v>
      </c>
    </row>
    <row r="167" spans="1:16" ht="105" x14ac:dyDescent="0.3">
      <c r="A167" s="134" t="s">
        <v>837</v>
      </c>
      <c r="B167" s="16" t="s">
        <v>838</v>
      </c>
      <c r="C167" s="15"/>
      <c r="D167" s="15"/>
      <c r="E167" s="16"/>
      <c r="F167" s="17">
        <f>F168</f>
        <v>11500</v>
      </c>
      <c r="G167" s="17">
        <f t="shared" ref="G167:H170" si="57">G168</f>
        <v>0</v>
      </c>
      <c r="H167" s="17">
        <f t="shared" si="57"/>
        <v>11500</v>
      </c>
      <c r="I167" s="17">
        <f>I168</f>
        <v>0</v>
      </c>
      <c r="J167" s="17">
        <f t="shared" si="43"/>
        <v>11500</v>
      </c>
      <c r="K167" s="17">
        <f>K168</f>
        <v>-3000</v>
      </c>
      <c r="L167" s="17">
        <f t="shared" si="44"/>
        <v>8500</v>
      </c>
      <c r="M167" s="17">
        <f>M168</f>
        <v>3662.6</v>
      </c>
      <c r="N167" s="17">
        <f t="shared" si="45"/>
        <v>12162.6</v>
      </c>
      <c r="O167" s="17">
        <f>O168</f>
        <v>0</v>
      </c>
      <c r="P167" s="17">
        <f t="shared" si="46"/>
        <v>12162.6</v>
      </c>
    </row>
    <row r="168" spans="1:16" x14ac:dyDescent="0.3">
      <c r="A168" s="134" t="s">
        <v>220</v>
      </c>
      <c r="B168" s="16" t="s">
        <v>838</v>
      </c>
      <c r="C168" s="16" t="s">
        <v>108</v>
      </c>
      <c r="D168" s="15"/>
      <c r="E168" s="16"/>
      <c r="F168" s="17">
        <f>F169</f>
        <v>11500</v>
      </c>
      <c r="G168" s="17">
        <f t="shared" si="57"/>
        <v>0</v>
      </c>
      <c r="H168" s="17">
        <f t="shared" si="57"/>
        <v>11500</v>
      </c>
      <c r="I168" s="17">
        <f>I169</f>
        <v>0</v>
      </c>
      <c r="J168" s="17">
        <f t="shared" si="43"/>
        <v>11500</v>
      </c>
      <c r="K168" s="17">
        <f>K169</f>
        <v>-3000</v>
      </c>
      <c r="L168" s="17">
        <f t="shared" si="44"/>
        <v>8500</v>
      </c>
      <c r="M168" s="17">
        <f>M169</f>
        <v>3662.6</v>
      </c>
      <c r="N168" s="17">
        <f t="shared" si="45"/>
        <v>12162.6</v>
      </c>
      <c r="O168" s="17">
        <f>O169</f>
        <v>0</v>
      </c>
      <c r="P168" s="17">
        <f t="shared" si="46"/>
        <v>12162.6</v>
      </c>
    </row>
    <row r="169" spans="1:16" x14ac:dyDescent="0.3">
      <c r="A169" s="134" t="s">
        <v>244</v>
      </c>
      <c r="B169" s="16" t="s">
        <v>838</v>
      </c>
      <c r="C169" s="16" t="s">
        <v>108</v>
      </c>
      <c r="D169" s="16" t="s">
        <v>66</v>
      </c>
      <c r="E169" s="16"/>
      <c r="F169" s="17">
        <f>F170</f>
        <v>11500</v>
      </c>
      <c r="G169" s="17">
        <f t="shared" si="57"/>
        <v>0</v>
      </c>
      <c r="H169" s="17">
        <f t="shared" si="57"/>
        <v>11500</v>
      </c>
      <c r="I169" s="17">
        <f>I170</f>
        <v>0</v>
      </c>
      <c r="J169" s="17">
        <f t="shared" si="43"/>
        <v>11500</v>
      </c>
      <c r="K169" s="17">
        <f>K170</f>
        <v>-3000</v>
      </c>
      <c r="L169" s="17">
        <f t="shared" si="44"/>
        <v>8500</v>
      </c>
      <c r="M169" s="17">
        <f>M170</f>
        <v>3662.6</v>
      </c>
      <c r="N169" s="17">
        <f t="shared" si="45"/>
        <v>12162.6</v>
      </c>
      <c r="O169" s="17">
        <f>O170</f>
        <v>0</v>
      </c>
      <c r="P169" s="17">
        <f t="shared" si="46"/>
        <v>12162.6</v>
      </c>
    </row>
    <row r="170" spans="1:16" ht="45" x14ac:dyDescent="0.3">
      <c r="A170" s="134" t="s">
        <v>166</v>
      </c>
      <c r="B170" s="16" t="s">
        <v>838</v>
      </c>
      <c r="C170" s="16" t="s">
        <v>108</v>
      </c>
      <c r="D170" s="16" t="s">
        <v>66</v>
      </c>
      <c r="E170" s="16">
        <v>600</v>
      </c>
      <c r="F170" s="17">
        <f>F171</f>
        <v>11500</v>
      </c>
      <c r="G170" s="17">
        <f t="shared" si="57"/>
        <v>0</v>
      </c>
      <c r="H170" s="17">
        <f t="shared" si="57"/>
        <v>11500</v>
      </c>
      <c r="I170" s="17">
        <f>I171</f>
        <v>0</v>
      </c>
      <c r="J170" s="17">
        <f t="shared" si="43"/>
        <v>11500</v>
      </c>
      <c r="K170" s="17">
        <f>K171</f>
        <v>-3000</v>
      </c>
      <c r="L170" s="17">
        <f t="shared" si="44"/>
        <v>8500</v>
      </c>
      <c r="M170" s="17">
        <f>M171</f>
        <v>3662.6</v>
      </c>
      <c r="N170" s="17">
        <f t="shared" si="45"/>
        <v>12162.6</v>
      </c>
      <c r="O170" s="17">
        <f>O171</f>
        <v>0</v>
      </c>
      <c r="P170" s="17">
        <f t="shared" si="46"/>
        <v>12162.6</v>
      </c>
    </row>
    <row r="171" spans="1:16" x14ac:dyDescent="0.3">
      <c r="A171" s="134" t="s">
        <v>174</v>
      </c>
      <c r="B171" s="16" t="s">
        <v>838</v>
      </c>
      <c r="C171" s="16" t="s">
        <v>108</v>
      </c>
      <c r="D171" s="16" t="s">
        <v>66</v>
      </c>
      <c r="E171" s="16">
        <v>610</v>
      </c>
      <c r="F171" s="17">
        <v>11500</v>
      </c>
      <c r="G171" s="5"/>
      <c r="H171" s="17">
        <f t="shared" si="47"/>
        <v>11500</v>
      </c>
      <c r="I171" s="17"/>
      <c r="J171" s="17">
        <f t="shared" si="43"/>
        <v>11500</v>
      </c>
      <c r="K171" s="17">
        <v>-3000</v>
      </c>
      <c r="L171" s="17">
        <f t="shared" si="44"/>
        <v>8500</v>
      </c>
      <c r="M171" s="17">
        <v>3662.6</v>
      </c>
      <c r="N171" s="17">
        <f t="shared" si="45"/>
        <v>12162.6</v>
      </c>
      <c r="O171" s="17"/>
      <c r="P171" s="17">
        <f t="shared" si="46"/>
        <v>12162.6</v>
      </c>
    </row>
    <row r="172" spans="1:16" ht="43.15" customHeight="1" x14ac:dyDescent="0.3">
      <c r="A172" s="9" t="s">
        <v>962</v>
      </c>
      <c r="B172" s="53" t="s">
        <v>961</v>
      </c>
      <c r="C172" s="16"/>
      <c r="D172" s="16"/>
      <c r="E172" s="16"/>
      <c r="F172" s="17"/>
      <c r="G172" s="5"/>
      <c r="H172" s="17"/>
      <c r="I172" s="17"/>
      <c r="J172" s="17"/>
      <c r="K172" s="17"/>
      <c r="L172" s="17">
        <f t="shared" ref="L172:O175" si="58">L173</f>
        <v>0</v>
      </c>
      <c r="M172" s="17">
        <f t="shared" si="58"/>
        <v>2041</v>
      </c>
      <c r="N172" s="17">
        <f t="shared" si="45"/>
        <v>2041</v>
      </c>
      <c r="O172" s="17">
        <f t="shared" si="58"/>
        <v>0</v>
      </c>
      <c r="P172" s="17">
        <f t="shared" si="46"/>
        <v>2041</v>
      </c>
    </row>
    <row r="173" spans="1:16" ht="15" customHeight="1" x14ac:dyDescent="0.3">
      <c r="A173" s="134" t="s">
        <v>220</v>
      </c>
      <c r="B173" s="53" t="s">
        <v>961</v>
      </c>
      <c r="C173" s="16" t="s">
        <v>108</v>
      </c>
      <c r="D173" s="16"/>
      <c r="E173" s="16"/>
      <c r="F173" s="17"/>
      <c r="G173" s="5"/>
      <c r="H173" s="17"/>
      <c r="I173" s="17"/>
      <c r="J173" s="17"/>
      <c r="K173" s="17"/>
      <c r="L173" s="17">
        <f t="shared" si="58"/>
        <v>0</v>
      </c>
      <c r="M173" s="17">
        <f t="shared" si="58"/>
        <v>2041</v>
      </c>
      <c r="N173" s="17">
        <f t="shared" si="45"/>
        <v>2041</v>
      </c>
      <c r="O173" s="17">
        <f t="shared" si="58"/>
        <v>0</v>
      </c>
      <c r="P173" s="17">
        <f t="shared" si="46"/>
        <v>2041</v>
      </c>
    </row>
    <row r="174" spans="1:16" ht="13.9" customHeight="1" x14ac:dyDescent="0.3">
      <c r="A174" s="134" t="s">
        <v>244</v>
      </c>
      <c r="B174" s="53" t="s">
        <v>961</v>
      </c>
      <c r="C174" s="16" t="s">
        <v>108</v>
      </c>
      <c r="D174" s="16" t="s">
        <v>66</v>
      </c>
      <c r="E174" s="16"/>
      <c r="F174" s="17"/>
      <c r="G174" s="5"/>
      <c r="H174" s="17"/>
      <c r="I174" s="17"/>
      <c r="J174" s="17"/>
      <c r="K174" s="17"/>
      <c r="L174" s="17">
        <f t="shared" si="58"/>
        <v>0</v>
      </c>
      <c r="M174" s="17">
        <f t="shared" si="58"/>
        <v>2041</v>
      </c>
      <c r="N174" s="17">
        <f t="shared" si="45"/>
        <v>2041</v>
      </c>
      <c r="O174" s="17">
        <f t="shared" si="58"/>
        <v>0</v>
      </c>
      <c r="P174" s="17">
        <f t="shared" si="46"/>
        <v>2041</v>
      </c>
    </row>
    <row r="175" spans="1:16" ht="42" customHeight="1" x14ac:dyDescent="0.3">
      <c r="A175" s="134" t="s">
        <v>166</v>
      </c>
      <c r="B175" s="53" t="s">
        <v>961</v>
      </c>
      <c r="C175" s="16" t="s">
        <v>108</v>
      </c>
      <c r="D175" s="16" t="s">
        <v>66</v>
      </c>
      <c r="E175" s="16" t="s">
        <v>488</v>
      </c>
      <c r="F175" s="17"/>
      <c r="G175" s="5"/>
      <c r="H175" s="17"/>
      <c r="I175" s="17"/>
      <c r="J175" s="17"/>
      <c r="K175" s="17"/>
      <c r="L175" s="17">
        <f t="shared" si="58"/>
        <v>0</v>
      </c>
      <c r="M175" s="17">
        <f t="shared" si="58"/>
        <v>2041</v>
      </c>
      <c r="N175" s="17">
        <f t="shared" si="45"/>
        <v>2041</v>
      </c>
      <c r="O175" s="17">
        <f t="shared" si="58"/>
        <v>0</v>
      </c>
      <c r="P175" s="17">
        <f t="shared" si="46"/>
        <v>2041</v>
      </c>
    </row>
    <row r="176" spans="1:16" ht="15.6" customHeight="1" x14ac:dyDescent="0.3">
      <c r="A176" s="134" t="s">
        <v>174</v>
      </c>
      <c r="B176" s="53" t="s">
        <v>961</v>
      </c>
      <c r="C176" s="16" t="s">
        <v>108</v>
      </c>
      <c r="D176" s="16" t="s">
        <v>66</v>
      </c>
      <c r="E176" s="16" t="s">
        <v>489</v>
      </c>
      <c r="F176" s="17"/>
      <c r="G176" s="5"/>
      <c r="H176" s="17"/>
      <c r="I176" s="17"/>
      <c r="J176" s="17"/>
      <c r="K176" s="17"/>
      <c r="L176" s="17">
        <v>0</v>
      </c>
      <c r="M176" s="17">
        <v>2041</v>
      </c>
      <c r="N176" s="17">
        <f t="shared" si="45"/>
        <v>2041</v>
      </c>
      <c r="O176" s="17"/>
      <c r="P176" s="17">
        <f t="shared" si="46"/>
        <v>2041</v>
      </c>
    </row>
    <row r="177" spans="1:16" ht="30" x14ac:dyDescent="0.3">
      <c r="A177" s="134" t="s">
        <v>311</v>
      </c>
      <c r="B177" s="16" t="s">
        <v>784</v>
      </c>
      <c r="C177" s="15"/>
      <c r="D177" s="15"/>
      <c r="E177" s="16"/>
      <c r="F177" s="17">
        <f t="shared" ref="F177:O180" si="59">F178</f>
        <v>3873.1</v>
      </c>
      <c r="G177" s="17">
        <f t="shared" si="59"/>
        <v>0</v>
      </c>
      <c r="H177" s="17">
        <f t="shared" si="59"/>
        <v>3873.1</v>
      </c>
      <c r="I177" s="17">
        <f t="shared" si="59"/>
        <v>0</v>
      </c>
      <c r="J177" s="17">
        <f t="shared" si="43"/>
        <v>3873.1</v>
      </c>
      <c r="K177" s="17">
        <f t="shared" si="59"/>
        <v>0</v>
      </c>
      <c r="L177" s="17">
        <f t="shared" si="44"/>
        <v>3873.1</v>
      </c>
      <c r="M177" s="17">
        <f t="shared" si="59"/>
        <v>0</v>
      </c>
      <c r="N177" s="17">
        <f t="shared" si="45"/>
        <v>3873.1</v>
      </c>
      <c r="O177" s="17">
        <f t="shared" si="59"/>
        <v>2102.9879999999998</v>
      </c>
      <c r="P177" s="17">
        <f t="shared" si="46"/>
        <v>5976.0879999999997</v>
      </c>
    </row>
    <row r="178" spans="1:16" x14ac:dyDescent="0.3">
      <c r="A178" s="134" t="s">
        <v>444</v>
      </c>
      <c r="B178" s="16" t="s">
        <v>784</v>
      </c>
      <c r="C178" s="16">
        <v>10</v>
      </c>
      <c r="D178" s="15"/>
      <c r="E178" s="16"/>
      <c r="F178" s="17">
        <f t="shared" si="59"/>
        <v>3873.1</v>
      </c>
      <c r="G178" s="17">
        <f t="shared" si="59"/>
        <v>0</v>
      </c>
      <c r="H178" s="17">
        <f t="shared" si="59"/>
        <v>3873.1</v>
      </c>
      <c r="I178" s="17">
        <f t="shared" si="59"/>
        <v>0</v>
      </c>
      <c r="J178" s="17">
        <f t="shared" si="43"/>
        <v>3873.1</v>
      </c>
      <c r="K178" s="17">
        <f t="shared" si="59"/>
        <v>0</v>
      </c>
      <c r="L178" s="17">
        <f t="shared" si="44"/>
        <v>3873.1</v>
      </c>
      <c r="M178" s="17">
        <f t="shared" si="59"/>
        <v>0</v>
      </c>
      <c r="N178" s="17">
        <f t="shared" si="45"/>
        <v>3873.1</v>
      </c>
      <c r="O178" s="17">
        <f t="shared" si="59"/>
        <v>2102.9879999999998</v>
      </c>
      <c r="P178" s="17">
        <f t="shared" si="46"/>
        <v>5976.0879999999997</v>
      </c>
    </row>
    <row r="179" spans="1:16" x14ac:dyDescent="0.3">
      <c r="A179" s="134" t="s">
        <v>310</v>
      </c>
      <c r="B179" s="16" t="s">
        <v>784</v>
      </c>
      <c r="C179" s="16">
        <v>10</v>
      </c>
      <c r="D179" s="16" t="s">
        <v>78</v>
      </c>
      <c r="E179" s="16"/>
      <c r="F179" s="17">
        <f t="shared" si="59"/>
        <v>3873.1</v>
      </c>
      <c r="G179" s="17">
        <f t="shared" si="59"/>
        <v>0</v>
      </c>
      <c r="H179" s="17">
        <f t="shared" si="59"/>
        <v>3873.1</v>
      </c>
      <c r="I179" s="17">
        <f t="shared" si="59"/>
        <v>0</v>
      </c>
      <c r="J179" s="17">
        <f t="shared" si="43"/>
        <v>3873.1</v>
      </c>
      <c r="K179" s="17">
        <f t="shared" si="59"/>
        <v>0</v>
      </c>
      <c r="L179" s="17">
        <f t="shared" si="44"/>
        <v>3873.1</v>
      </c>
      <c r="M179" s="17">
        <f t="shared" si="59"/>
        <v>0</v>
      </c>
      <c r="N179" s="17">
        <f t="shared" si="45"/>
        <v>3873.1</v>
      </c>
      <c r="O179" s="17">
        <f t="shared" si="59"/>
        <v>2102.9879999999998</v>
      </c>
      <c r="P179" s="17">
        <f t="shared" si="46"/>
        <v>5976.0879999999997</v>
      </c>
    </row>
    <row r="180" spans="1:16" ht="45" x14ac:dyDescent="0.3">
      <c r="A180" s="135" t="s">
        <v>166</v>
      </c>
      <c r="B180" s="136" t="s">
        <v>784</v>
      </c>
      <c r="C180" s="136">
        <v>10</v>
      </c>
      <c r="D180" s="136" t="s">
        <v>78</v>
      </c>
      <c r="E180" s="136">
        <v>600</v>
      </c>
      <c r="F180" s="17">
        <f t="shared" si="59"/>
        <v>3873.1</v>
      </c>
      <c r="G180" s="17">
        <f t="shared" si="59"/>
        <v>0</v>
      </c>
      <c r="H180" s="17">
        <f t="shared" si="59"/>
        <v>3873.1</v>
      </c>
      <c r="I180" s="17">
        <f t="shared" si="59"/>
        <v>0</v>
      </c>
      <c r="J180" s="17">
        <f t="shared" si="43"/>
        <v>3873.1</v>
      </c>
      <c r="K180" s="17">
        <f t="shared" si="59"/>
        <v>0</v>
      </c>
      <c r="L180" s="17">
        <f t="shared" si="44"/>
        <v>3873.1</v>
      </c>
      <c r="M180" s="17">
        <f t="shared" si="59"/>
        <v>0</v>
      </c>
      <c r="N180" s="17">
        <f t="shared" si="45"/>
        <v>3873.1</v>
      </c>
      <c r="O180" s="17">
        <f t="shared" si="59"/>
        <v>2102.9879999999998</v>
      </c>
      <c r="P180" s="17">
        <f t="shared" si="46"/>
        <v>5976.0879999999997</v>
      </c>
    </row>
    <row r="181" spans="1:16" x14ac:dyDescent="0.3">
      <c r="A181" s="134" t="s">
        <v>174</v>
      </c>
      <c r="B181" s="16" t="s">
        <v>784</v>
      </c>
      <c r="C181" s="16">
        <v>10</v>
      </c>
      <c r="D181" s="16" t="s">
        <v>78</v>
      </c>
      <c r="E181" s="16">
        <v>610</v>
      </c>
      <c r="F181" s="17">
        <v>3873.1</v>
      </c>
      <c r="G181" s="5"/>
      <c r="H181" s="17">
        <f t="shared" si="47"/>
        <v>3873.1</v>
      </c>
      <c r="I181" s="17"/>
      <c r="J181" s="17">
        <f t="shared" si="43"/>
        <v>3873.1</v>
      </c>
      <c r="K181" s="17"/>
      <c r="L181" s="17">
        <f t="shared" si="44"/>
        <v>3873.1</v>
      </c>
      <c r="M181" s="17"/>
      <c r="N181" s="17">
        <f t="shared" si="45"/>
        <v>3873.1</v>
      </c>
      <c r="O181" s="17">
        <v>2102.9879999999998</v>
      </c>
      <c r="P181" s="17">
        <f t="shared" si="46"/>
        <v>5976.0879999999997</v>
      </c>
    </row>
    <row r="182" spans="1:16" x14ac:dyDescent="0.3">
      <c r="A182" s="134" t="s">
        <v>239</v>
      </c>
      <c r="B182" s="16" t="s">
        <v>769</v>
      </c>
      <c r="C182" s="15"/>
      <c r="D182" s="15"/>
      <c r="E182" s="16"/>
      <c r="F182" s="17">
        <f t="shared" ref="F182:O185" si="60">F183</f>
        <v>62179.1</v>
      </c>
      <c r="G182" s="17">
        <f t="shared" si="60"/>
        <v>0</v>
      </c>
      <c r="H182" s="17">
        <f t="shared" si="60"/>
        <v>62179.1</v>
      </c>
      <c r="I182" s="17">
        <f t="shared" si="60"/>
        <v>1046.9000000000001</v>
      </c>
      <c r="J182" s="17">
        <f t="shared" si="43"/>
        <v>63226</v>
      </c>
      <c r="K182" s="17">
        <f t="shared" si="60"/>
        <v>0</v>
      </c>
      <c r="L182" s="17">
        <f t="shared" si="44"/>
        <v>63226</v>
      </c>
      <c r="M182" s="17">
        <f t="shared" si="60"/>
        <v>0</v>
      </c>
      <c r="N182" s="17">
        <f t="shared" si="45"/>
        <v>63226</v>
      </c>
      <c r="O182" s="17">
        <f t="shared" si="60"/>
        <v>-4711.1000000000004</v>
      </c>
      <c r="P182" s="17">
        <f t="shared" si="46"/>
        <v>58514.9</v>
      </c>
    </row>
    <row r="183" spans="1:16" x14ac:dyDescent="0.3">
      <c r="A183" s="134" t="s">
        <v>220</v>
      </c>
      <c r="B183" s="16" t="s">
        <v>769</v>
      </c>
      <c r="C183" s="16" t="s">
        <v>108</v>
      </c>
      <c r="D183" s="15"/>
      <c r="E183" s="16"/>
      <c r="F183" s="17">
        <f t="shared" si="60"/>
        <v>62179.1</v>
      </c>
      <c r="G183" s="17">
        <f t="shared" si="60"/>
        <v>0</v>
      </c>
      <c r="H183" s="17">
        <f t="shared" si="60"/>
        <v>62179.1</v>
      </c>
      <c r="I183" s="17">
        <f t="shared" si="60"/>
        <v>1046.9000000000001</v>
      </c>
      <c r="J183" s="17">
        <f t="shared" si="43"/>
        <v>63226</v>
      </c>
      <c r="K183" s="17">
        <f t="shared" si="60"/>
        <v>0</v>
      </c>
      <c r="L183" s="17">
        <f t="shared" si="44"/>
        <v>63226</v>
      </c>
      <c r="M183" s="17">
        <f t="shared" si="60"/>
        <v>0</v>
      </c>
      <c r="N183" s="17">
        <f t="shared" si="45"/>
        <v>63226</v>
      </c>
      <c r="O183" s="17">
        <f t="shared" si="60"/>
        <v>-4711.1000000000004</v>
      </c>
      <c r="P183" s="17">
        <f t="shared" si="46"/>
        <v>58514.9</v>
      </c>
    </row>
    <row r="184" spans="1:16" x14ac:dyDescent="0.3">
      <c r="A184" s="134" t="s">
        <v>221</v>
      </c>
      <c r="B184" s="16" t="s">
        <v>769</v>
      </c>
      <c r="C184" s="16" t="s">
        <v>108</v>
      </c>
      <c r="D184" s="16" t="s">
        <v>61</v>
      </c>
      <c r="E184" s="16"/>
      <c r="F184" s="17">
        <f t="shared" si="60"/>
        <v>62179.1</v>
      </c>
      <c r="G184" s="17">
        <f t="shared" si="60"/>
        <v>0</v>
      </c>
      <c r="H184" s="17">
        <f t="shared" si="60"/>
        <v>62179.1</v>
      </c>
      <c r="I184" s="17">
        <f t="shared" si="60"/>
        <v>1046.9000000000001</v>
      </c>
      <c r="J184" s="17">
        <f t="shared" si="43"/>
        <v>63226</v>
      </c>
      <c r="K184" s="17">
        <f t="shared" si="60"/>
        <v>0</v>
      </c>
      <c r="L184" s="17">
        <f t="shared" si="44"/>
        <v>63226</v>
      </c>
      <c r="M184" s="17">
        <f t="shared" si="60"/>
        <v>0</v>
      </c>
      <c r="N184" s="17">
        <f t="shared" si="45"/>
        <v>63226</v>
      </c>
      <c r="O184" s="17">
        <f t="shared" si="60"/>
        <v>-4711.1000000000004</v>
      </c>
      <c r="P184" s="17">
        <f t="shared" si="46"/>
        <v>58514.9</v>
      </c>
    </row>
    <row r="185" spans="1:16" ht="45" x14ac:dyDescent="0.3">
      <c r="A185" s="134" t="s">
        <v>166</v>
      </c>
      <c r="B185" s="16" t="s">
        <v>769</v>
      </c>
      <c r="C185" s="16" t="s">
        <v>108</v>
      </c>
      <c r="D185" s="16" t="s">
        <v>61</v>
      </c>
      <c r="E185" s="16">
        <v>600</v>
      </c>
      <c r="F185" s="17">
        <f t="shared" si="60"/>
        <v>62179.1</v>
      </c>
      <c r="G185" s="17">
        <f t="shared" si="60"/>
        <v>0</v>
      </c>
      <c r="H185" s="17">
        <f t="shared" si="60"/>
        <v>62179.1</v>
      </c>
      <c r="I185" s="17">
        <f t="shared" si="60"/>
        <v>1046.9000000000001</v>
      </c>
      <c r="J185" s="17">
        <f t="shared" si="43"/>
        <v>63226</v>
      </c>
      <c r="K185" s="17">
        <f t="shared" si="60"/>
        <v>0</v>
      </c>
      <c r="L185" s="17">
        <f t="shared" si="44"/>
        <v>63226</v>
      </c>
      <c r="M185" s="17">
        <f t="shared" si="60"/>
        <v>0</v>
      </c>
      <c r="N185" s="17">
        <f t="shared" si="45"/>
        <v>63226</v>
      </c>
      <c r="O185" s="17">
        <f t="shared" si="60"/>
        <v>-4711.1000000000004</v>
      </c>
      <c r="P185" s="17">
        <f t="shared" si="46"/>
        <v>58514.9</v>
      </c>
    </row>
    <row r="186" spans="1:16" x14ac:dyDescent="0.3">
      <c r="A186" s="134" t="s">
        <v>174</v>
      </c>
      <c r="B186" s="16" t="s">
        <v>769</v>
      </c>
      <c r="C186" s="16" t="s">
        <v>108</v>
      </c>
      <c r="D186" s="16" t="s">
        <v>61</v>
      </c>
      <c r="E186" s="16">
        <v>610</v>
      </c>
      <c r="F186" s="17">
        <v>62179.1</v>
      </c>
      <c r="G186" s="5"/>
      <c r="H186" s="17">
        <f t="shared" si="47"/>
        <v>62179.1</v>
      </c>
      <c r="I186" s="17">
        <v>1046.9000000000001</v>
      </c>
      <c r="J186" s="17">
        <f t="shared" si="43"/>
        <v>63226</v>
      </c>
      <c r="K186" s="17"/>
      <c r="L186" s="17">
        <f t="shared" si="44"/>
        <v>63226</v>
      </c>
      <c r="M186" s="17"/>
      <c r="N186" s="17">
        <f t="shared" si="45"/>
        <v>63226</v>
      </c>
      <c r="O186" s="17">
        <f>-1573.9-1597.2-1540</f>
        <v>-4711.1000000000004</v>
      </c>
      <c r="P186" s="17">
        <f t="shared" si="46"/>
        <v>58514.9</v>
      </c>
    </row>
    <row r="187" spans="1:16" ht="30" x14ac:dyDescent="0.3">
      <c r="A187" s="134" t="s">
        <v>255</v>
      </c>
      <c r="B187" s="16" t="s">
        <v>774</v>
      </c>
      <c r="C187" s="15"/>
      <c r="D187" s="15"/>
      <c r="E187" s="16"/>
      <c r="F187" s="17">
        <f t="shared" ref="F187:O190" si="61">F188</f>
        <v>15757.5</v>
      </c>
      <c r="G187" s="17">
        <f t="shared" si="61"/>
        <v>0</v>
      </c>
      <c r="H187" s="17">
        <f t="shared" si="61"/>
        <v>15757.5</v>
      </c>
      <c r="I187" s="17">
        <f t="shared" si="61"/>
        <v>1451.3</v>
      </c>
      <c r="J187" s="17">
        <f t="shared" si="43"/>
        <v>17208.8</v>
      </c>
      <c r="K187" s="17">
        <f t="shared" si="61"/>
        <v>0</v>
      </c>
      <c r="L187" s="17">
        <f t="shared" si="44"/>
        <v>17208.8</v>
      </c>
      <c r="M187" s="17">
        <f t="shared" si="61"/>
        <v>0</v>
      </c>
      <c r="N187" s="17">
        <f t="shared" si="45"/>
        <v>17208.8</v>
      </c>
      <c r="O187" s="17">
        <f t="shared" si="61"/>
        <v>0</v>
      </c>
      <c r="P187" s="17">
        <f t="shared" si="46"/>
        <v>17208.8</v>
      </c>
    </row>
    <row r="188" spans="1:16" x14ac:dyDescent="0.3">
      <c r="A188" s="134" t="s">
        <v>220</v>
      </c>
      <c r="B188" s="16" t="s">
        <v>774</v>
      </c>
      <c r="C188" s="16" t="s">
        <v>108</v>
      </c>
      <c r="D188" s="15"/>
      <c r="E188" s="16"/>
      <c r="F188" s="17">
        <f t="shared" si="61"/>
        <v>15757.5</v>
      </c>
      <c r="G188" s="17">
        <f t="shared" si="61"/>
        <v>0</v>
      </c>
      <c r="H188" s="17">
        <f t="shared" si="61"/>
        <v>15757.5</v>
      </c>
      <c r="I188" s="17">
        <f t="shared" si="61"/>
        <v>1451.3</v>
      </c>
      <c r="J188" s="17">
        <f t="shared" si="43"/>
        <v>17208.8</v>
      </c>
      <c r="K188" s="17">
        <f t="shared" si="61"/>
        <v>0</v>
      </c>
      <c r="L188" s="17">
        <f t="shared" si="44"/>
        <v>17208.8</v>
      </c>
      <c r="M188" s="17">
        <f t="shared" si="61"/>
        <v>0</v>
      </c>
      <c r="N188" s="17">
        <f t="shared" si="45"/>
        <v>17208.8</v>
      </c>
      <c r="O188" s="17">
        <f t="shared" si="61"/>
        <v>0</v>
      </c>
      <c r="P188" s="17">
        <f t="shared" si="46"/>
        <v>17208.8</v>
      </c>
    </row>
    <row r="189" spans="1:16" x14ac:dyDescent="0.3">
      <c r="A189" s="134" t="s">
        <v>445</v>
      </c>
      <c r="B189" s="16" t="s">
        <v>774</v>
      </c>
      <c r="C189" s="16" t="s">
        <v>108</v>
      </c>
      <c r="D189" s="16" t="s">
        <v>66</v>
      </c>
      <c r="E189" s="16"/>
      <c r="F189" s="17">
        <f t="shared" si="61"/>
        <v>15757.5</v>
      </c>
      <c r="G189" s="17">
        <f t="shared" si="61"/>
        <v>0</v>
      </c>
      <c r="H189" s="17">
        <f t="shared" si="61"/>
        <v>15757.5</v>
      </c>
      <c r="I189" s="17">
        <f t="shared" si="61"/>
        <v>1451.3</v>
      </c>
      <c r="J189" s="17">
        <f t="shared" si="43"/>
        <v>17208.8</v>
      </c>
      <c r="K189" s="17">
        <f t="shared" si="61"/>
        <v>0</v>
      </c>
      <c r="L189" s="17">
        <f t="shared" si="44"/>
        <v>17208.8</v>
      </c>
      <c r="M189" s="17">
        <f t="shared" si="61"/>
        <v>0</v>
      </c>
      <c r="N189" s="17">
        <f t="shared" si="45"/>
        <v>17208.8</v>
      </c>
      <c r="O189" s="17">
        <f t="shared" si="61"/>
        <v>0</v>
      </c>
      <c r="P189" s="17">
        <f t="shared" si="46"/>
        <v>17208.8</v>
      </c>
    </row>
    <row r="190" spans="1:16" ht="45" x14ac:dyDescent="0.3">
      <c r="A190" s="134" t="s">
        <v>166</v>
      </c>
      <c r="B190" s="16" t="s">
        <v>774</v>
      </c>
      <c r="C190" s="16" t="s">
        <v>108</v>
      </c>
      <c r="D190" s="16" t="s">
        <v>66</v>
      </c>
      <c r="E190" s="16">
        <v>600</v>
      </c>
      <c r="F190" s="17">
        <f t="shared" si="61"/>
        <v>15757.5</v>
      </c>
      <c r="G190" s="17">
        <f t="shared" si="61"/>
        <v>0</v>
      </c>
      <c r="H190" s="17">
        <f t="shared" si="61"/>
        <v>15757.5</v>
      </c>
      <c r="I190" s="17">
        <f t="shared" si="61"/>
        <v>1451.3</v>
      </c>
      <c r="J190" s="17">
        <f t="shared" si="43"/>
        <v>17208.8</v>
      </c>
      <c r="K190" s="17">
        <f t="shared" si="61"/>
        <v>0</v>
      </c>
      <c r="L190" s="17">
        <f t="shared" si="44"/>
        <v>17208.8</v>
      </c>
      <c r="M190" s="17">
        <f t="shared" si="61"/>
        <v>0</v>
      </c>
      <c r="N190" s="17">
        <f t="shared" si="45"/>
        <v>17208.8</v>
      </c>
      <c r="O190" s="17">
        <f t="shared" si="61"/>
        <v>0</v>
      </c>
      <c r="P190" s="17">
        <f t="shared" si="46"/>
        <v>17208.8</v>
      </c>
    </row>
    <row r="191" spans="1:16" ht="18" customHeight="1" x14ac:dyDescent="0.3">
      <c r="A191" s="134" t="s">
        <v>174</v>
      </c>
      <c r="B191" s="16" t="s">
        <v>774</v>
      </c>
      <c r="C191" s="16" t="s">
        <v>108</v>
      </c>
      <c r="D191" s="16" t="s">
        <v>66</v>
      </c>
      <c r="E191" s="16">
        <v>610</v>
      </c>
      <c r="F191" s="17">
        <v>15757.5</v>
      </c>
      <c r="G191" s="5"/>
      <c r="H191" s="17">
        <f t="shared" si="47"/>
        <v>15757.5</v>
      </c>
      <c r="I191" s="17">
        <v>1451.3</v>
      </c>
      <c r="J191" s="17">
        <f t="shared" si="43"/>
        <v>17208.8</v>
      </c>
      <c r="K191" s="17"/>
      <c r="L191" s="17">
        <f t="shared" si="44"/>
        <v>17208.8</v>
      </c>
      <c r="M191" s="17"/>
      <c r="N191" s="17">
        <f t="shared" si="45"/>
        <v>17208.8</v>
      </c>
      <c r="O191" s="17"/>
      <c r="P191" s="17">
        <f t="shared" si="46"/>
        <v>17208.8</v>
      </c>
    </row>
    <row r="192" spans="1:16" ht="105" customHeight="1" x14ac:dyDescent="0.3">
      <c r="A192" s="40" t="s">
        <v>835</v>
      </c>
      <c r="B192" s="16" t="s">
        <v>836</v>
      </c>
      <c r="C192" s="16"/>
      <c r="D192" s="16"/>
      <c r="E192" s="16"/>
      <c r="F192" s="17">
        <f t="shared" ref="F192:O195" si="62">F193</f>
        <v>58029.7</v>
      </c>
      <c r="G192" s="17">
        <f t="shared" si="62"/>
        <v>534.1</v>
      </c>
      <c r="H192" s="17">
        <f t="shared" si="62"/>
        <v>58563.799999999996</v>
      </c>
      <c r="I192" s="17">
        <f t="shared" si="62"/>
        <v>0</v>
      </c>
      <c r="J192" s="17">
        <f t="shared" si="43"/>
        <v>58563.799999999996</v>
      </c>
      <c r="K192" s="17">
        <f t="shared" si="62"/>
        <v>0</v>
      </c>
      <c r="L192" s="17">
        <f t="shared" si="44"/>
        <v>58563.799999999996</v>
      </c>
      <c r="M192" s="17">
        <f t="shared" si="62"/>
        <v>0</v>
      </c>
      <c r="N192" s="17">
        <f t="shared" si="45"/>
        <v>58563.799999999996</v>
      </c>
      <c r="O192" s="17">
        <f t="shared" si="62"/>
        <v>0</v>
      </c>
      <c r="P192" s="17">
        <f t="shared" si="46"/>
        <v>58563.799999999996</v>
      </c>
    </row>
    <row r="193" spans="1:16" ht="15.75" customHeight="1" x14ac:dyDescent="0.3">
      <c r="A193" s="134" t="s">
        <v>220</v>
      </c>
      <c r="B193" s="16" t="s">
        <v>836</v>
      </c>
      <c r="C193" s="16" t="s">
        <v>108</v>
      </c>
      <c r="D193" s="15"/>
      <c r="E193" s="16"/>
      <c r="F193" s="17">
        <f t="shared" si="62"/>
        <v>58029.7</v>
      </c>
      <c r="G193" s="17">
        <f t="shared" si="62"/>
        <v>534.1</v>
      </c>
      <c r="H193" s="17">
        <f t="shared" si="62"/>
        <v>58563.799999999996</v>
      </c>
      <c r="I193" s="17">
        <f t="shared" si="62"/>
        <v>0</v>
      </c>
      <c r="J193" s="17">
        <f t="shared" si="43"/>
        <v>58563.799999999996</v>
      </c>
      <c r="K193" s="17">
        <f t="shared" si="62"/>
        <v>0</v>
      </c>
      <c r="L193" s="17">
        <f t="shared" si="44"/>
        <v>58563.799999999996</v>
      </c>
      <c r="M193" s="17">
        <f t="shared" si="62"/>
        <v>0</v>
      </c>
      <c r="N193" s="17">
        <f t="shared" si="45"/>
        <v>58563.799999999996</v>
      </c>
      <c r="O193" s="17">
        <f t="shared" si="62"/>
        <v>0</v>
      </c>
      <c r="P193" s="17">
        <f t="shared" si="46"/>
        <v>58563.799999999996</v>
      </c>
    </row>
    <row r="194" spans="1:16" ht="17.25" customHeight="1" x14ac:dyDescent="0.3">
      <c r="A194" s="134" t="s">
        <v>445</v>
      </c>
      <c r="B194" s="16" t="s">
        <v>836</v>
      </c>
      <c r="C194" s="16" t="s">
        <v>108</v>
      </c>
      <c r="D194" s="16" t="s">
        <v>66</v>
      </c>
      <c r="E194" s="16"/>
      <c r="F194" s="17">
        <f t="shared" si="62"/>
        <v>58029.7</v>
      </c>
      <c r="G194" s="17">
        <f t="shared" si="62"/>
        <v>534.1</v>
      </c>
      <c r="H194" s="17">
        <f t="shared" si="62"/>
        <v>58563.799999999996</v>
      </c>
      <c r="I194" s="17">
        <f t="shared" si="62"/>
        <v>0</v>
      </c>
      <c r="J194" s="17">
        <f t="shared" si="43"/>
        <v>58563.799999999996</v>
      </c>
      <c r="K194" s="17">
        <f t="shared" si="62"/>
        <v>0</v>
      </c>
      <c r="L194" s="17">
        <f t="shared" si="44"/>
        <v>58563.799999999996</v>
      </c>
      <c r="M194" s="17">
        <f t="shared" si="62"/>
        <v>0</v>
      </c>
      <c r="N194" s="17">
        <f t="shared" si="45"/>
        <v>58563.799999999996</v>
      </c>
      <c r="O194" s="17">
        <f t="shared" si="62"/>
        <v>0</v>
      </c>
      <c r="P194" s="17">
        <f t="shared" si="46"/>
        <v>58563.799999999996</v>
      </c>
    </row>
    <row r="195" spans="1:16" ht="45" x14ac:dyDescent="0.3">
      <c r="A195" s="134" t="s">
        <v>166</v>
      </c>
      <c r="B195" s="16" t="s">
        <v>836</v>
      </c>
      <c r="C195" s="16" t="s">
        <v>108</v>
      </c>
      <c r="D195" s="16" t="s">
        <v>66</v>
      </c>
      <c r="E195" s="16">
        <v>600</v>
      </c>
      <c r="F195" s="17">
        <f t="shared" si="62"/>
        <v>58029.7</v>
      </c>
      <c r="G195" s="17">
        <f t="shared" si="62"/>
        <v>534.1</v>
      </c>
      <c r="H195" s="17">
        <f t="shared" si="62"/>
        <v>58563.799999999996</v>
      </c>
      <c r="I195" s="17">
        <f t="shared" si="62"/>
        <v>0</v>
      </c>
      <c r="J195" s="17">
        <f t="shared" si="43"/>
        <v>58563.799999999996</v>
      </c>
      <c r="K195" s="17">
        <f t="shared" si="62"/>
        <v>0</v>
      </c>
      <c r="L195" s="17">
        <f t="shared" si="44"/>
        <v>58563.799999999996</v>
      </c>
      <c r="M195" s="17">
        <f t="shared" si="62"/>
        <v>0</v>
      </c>
      <c r="N195" s="17">
        <f t="shared" si="45"/>
        <v>58563.799999999996</v>
      </c>
      <c r="O195" s="17">
        <f t="shared" si="62"/>
        <v>0</v>
      </c>
      <c r="P195" s="17">
        <f t="shared" si="46"/>
        <v>58563.799999999996</v>
      </c>
    </row>
    <row r="196" spans="1:16" ht="17.25" customHeight="1" x14ac:dyDescent="0.3">
      <c r="A196" s="134" t="s">
        <v>174</v>
      </c>
      <c r="B196" s="16" t="s">
        <v>836</v>
      </c>
      <c r="C196" s="16" t="s">
        <v>108</v>
      </c>
      <c r="D196" s="16" t="s">
        <v>66</v>
      </c>
      <c r="E196" s="16">
        <v>610</v>
      </c>
      <c r="F196" s="17">
        <v>58029.7</v>
      </c>
      <c r="G196" s="6">
        <v>534.1</v>
      </c>
      <c r="H196" s="17">
        <f t="shared" si="47"/>
        <v>58563.799999999996</v>
      </c>
      <c r="I196" s="17"/>
      <c r="J196" s="17">
        <f t="shared" si="43"/>
        <v>58563.799999999996</v>
      </c>
      <c r="K196" s="17"/>
      <c r="L196" s="17">
        <f t="shared" si="44"/>
        <v>58563.799999999996</v>
      </c>
      <c r="M196" s="17"/>
      <c r="N196" s="17">
        <f t="shared" si="45"/>
        <v>58563.799999999996</v>
      </c>
      <c r="O196" s="17"/>
      <c r="P196" s="17">
        <f t="shared" si="46"/>
        <v>58563.799999999996</v>
      </c>
    </row>
    <row r="197" spans="1:16" ht="27.75" customHeight="1" x14ac:dyDescent="0.3">
      <c r="A197" s="36" t="s">
        <v>418</v>
      </c>
      <c r="B197" s="26" t="s">
        <v>787</v>
      </c>
      <c r="C197" s="15"/>
      <c r="D197" s="15"/>
      <c r="E197" s="16"/>
      <c r="F197" s="21">
        <f t="shared" ref="F197:O202" si="63">F198</f>
        <v>2900</v>
      </c>
      <c r="G197" s="21">
        <f t="shared" si="63"/>
        <v>0</v>
      </c>
      <c r="H197" s="21">
        <f t="shared" si="63"/>
        <v>2900</v>
      </c>
      <c r="I197" s="21">
        <f t="shared" si="63"/>
        <v>0</v>
      </c>
      <c r="J197" s="21">
        <f t="shared" si="43"/>
        <v>2900</v>
      </c>
      <c r="K197" s="21">
        <f t="shared" si="63"/>
        <v>0</v>
      </c>
      <c r="L197" s="21">
        <f t="shared" si="44"/>
        <v>2900</v>
      </c>
      <c r="M197" s="21">
        <f t="shared" si="63"/>
        <v>0</v>
      </c>
      <c r="N197" s="21">
        <f t="shared" si="45"/>
        <v>2900</v>
      </c>
      <c r="O197" s="21">
        <f t="shared" si="63"/>
        <v>0</v>
      </c>
      <c r="P197" s="21">
        <f t="shared" si="46"/>
        <v>2900</v>
      </c>
    </row>
    <row r="198" spans="1:16" ht="90" x14ac:dyDescent="0.3">
      <c r="A198" s="134" t="s">
        <v>419</v>
      </c>
      <c r="B198" s="16" t="s">
        <v>786</v>
      </c>
      <c r="C198" s="15"/>
      <c r="D198" s="15"/>
      <c r="E198" s="16"/>
      <c r="F198" s="17">
        <f t="shared" si="63"/>
        <v>2900</v>
      </c>
      <c r="G198" s="17">
        <f t="shared" si="63"/>
        <v>0</v>
      </c>
      <c r="H198" s="17">
        <f t="shared" si="63"/>
        <v>2900</v>
      </c>
      <c r="I198" s="17">
        <f t="shared" si="63"/>
        <v>0</v>
      </c>
      <c r="J198" s="17">
        <f t="shared" si="43"/>
        <v>2900</v>
      </c>
      <c r="K198" s="17">
        <f t="shared" si="63"/>
        <v>0</v>
      </c>
      <c r="L198" s="17">
        <f t="shared" si="44"/>
        <v>2900</v>
      </c>
      <c r="M198" s="17">
        <f t="shared" si="63"/>
        <v>0</v>
      </c>
      <c r="N198" s="17">
        <f t="shared" si="45"/>
        <v>2900</v>
      </c>
      <c r="O198" s="17">
        <f t="shared" si="63"/>
        <v>0</v>
      </c>
      <c r="P198" s="17">
        <f t="shared" si="46"/>
        <v>2900</v>
      </c>
    </row>
    <row r="199" spans="1:16" ht="45" x14ac:dyDescent="0.3">
      <c r="A199" s="134" t="s">
        <v>446</v>
      </c>
      <c r="B199" s="16" t="s">
        <v>803</v>
      </c>
      <c r="C199" s="15"/>
      <c r="D199" s="15"/>
      <c r="E199" s="16"/>
      <c r="F199" s="17">
        <f t="shared" si="63"/>
        <v>2900</v>
      </c>
      <c r="G199" s="17">
        <f t="shared" si="63"/>
        <v>0</v>
      </c>
      <c r="H199" s="17">
        <f t="shared" si="63"/>
        <v>2900</v>
      </c>
      <c r="I199" s="17">
        <f t="shared" si="63"/>
        <v>0</v>
      </c>
      <c r="J199" s="17">
        <f t="shared" si="43"/>
        <v>2900</v>
      </c>
      <c r="K199" s="17">
        <f t="shared" si="63"/>
        <v>0</v>
      </c>
      <c r="L199" s="17">
        <f t="shared" si="44"/>
        <v>2900</v>
      </c>
      <c r="M199" s="17">
        <f t="shared" si="63"/>
        <v>0</v>
      </c>
      <c r="N199" s="17">
        <f t="shared" si="45"/>
        <v>2900</v>
      </c>
      <c r="O199" s="17">
        <f t="shared" si="63"/>
        <v>0</v>
      </c>
      <c r="P199" s="17">
        <f t="shared" si="46"/>
        <v>2900</v>
      </c>
    </row>
    <row r="200" spans="1:16" ht="16.5" customHeight="1" x14ac:dyDescent="0.3">
      <c r="A200" s="134" t="s">
        <v>300</v>
      </c>
      <c r="B200" s="16" t="s">
        <v>803</v>
      </c>
      <c r="C200" s="16">
        <v>10</v>
      </c>
      <c r="D200" s="15"/>
      <c r="E200" s="16"/>
      <c r="F200" s="17">
        <f t="shared" si="63"/>
        <v>2900</v>
      </c>
      <c r="G200" s="17">
        <f t="shared" si="63"/>
        <v>0</v>
      </c>
      <c r="H200" s="17">
        <f t="shared" si="63"/>
        <v>2900</v>
      </c>
      <c r="I200" s="17">
        <f t="shared" si="63"/>
        <v>0</v>
      </c>
      <c r="J200" s="17">
        <f t="shared" si="43"/>
        <v>2900</v>
      </c>
      <c r="K200" s="17">
        <f t="shared" si="63"/>
        <v>0</v>
      </c>
      <c r="L200" s="17">
        <f t="shared" si="44"/>
        <v>2900</v>
      </c>
      <c r="M200" s="17">
        <f t="shared" si="63"/>
        <v>0</v>
      </c>
      <c r="N200" s="17">
        <f t="shared" si="45"/>
        <v>2900</v>
      </c>
      <c r="O200" s="17">
        <f t="shared" si="63"/>
        <v>0</v>
      </c>
      <c r="P200" s="17">
        <f t="shared" si="46"/>
        <v>2900</v>
      </c>
    </row>
    <row r="201" spans="1:16" ht="16.5" customHeight="1" x14ac:dyDescent="0.3">
      <c r="A201" s="134" t="s">
        <v>324</v>
      </c>
      <c r="B201" s="16" t="s">
        <v>803</v>
      </c>
      <c r="C201" s="16">
        <v>10</v>
      </c>
      <c r="D201" s="16" t="s">
        <v>90</v>
      </c>
      <c r="E201" s="16"/>
      <c r="F201" s="17">
        <f t="shared" si="63"/>
        <v>2900</v>
      </c>
      <c r="G201" s="17">
        <f t="shared" si="63"/>
        <v>0</v>
      </c>
      <c r="H201" s="17">
        <f t="shared" si="63"/>
        <v>2900</v>
      </c>
      <c r="I201" s="17">
        <f t="shared" si="63"/>
        <v>0</v>
      </c>
      <c r="J201" s="17">
        <f t="shared" si="43"/>
        <v>2900</v>
      </c>
      <c r="K201" s="17">
        <f t="shared" si="63"/>
        <v>0</v>
      </c>
      <c r="L201" s="17">
        <f t="shared" si="44"/>
        <v>2900</v>
      </c>
      <c r="M201" s="17">
        <f t="shared" si="63"/>
        <v>0</v>
      </c>
      <c r="N201" s="17">
        <f t="shared" si="45"/>
        <v>2900</v>
      </c>
      <c r="O201" s="17">
        <f t="shared" si="63"/>
        <v>0</v>
      </c>
      <c r="P201" s="17">
        <f t="shared" si="46"/>
        <v>2900</v>
      </c>
    </row>
    <row r="202" spans="1:16" ht="30" x14ac:dyDescent="0.3">
      <c r="A202" s="134" t="s">
        <v>308</v>
      </c>
      <c r="B202" s="16" t="s">
        <v>803</v>
      </c>
      <c r="C202" s="16">
        <v>10</v>
      </c>
      <c r="D202" s="16" t="s">
        <v>90</v>
      </c>
      <c r="E202" s="16">
        <v>300</v>
      </c>
      <c r="F202" s="17">
        <f t="shared" si="63"/>
        <v>2900</v>
      </c>
      <c r="G202" s="17">
        <f t="shared" si="63"/>
        <v>0</v>
      </c>
      <c r="H202" s="17">
        <f t="shared" si="63"/>
        <v>2900</v>
      </c>
      <c r="I202" s="17">
        <f t="shared" si="63"/>
        <v>0</v>
      </c>
      <c r="J202" s="17">
        <f t="shared" si="43"/>
        <v>2900</v>
      </c>
      <c r="K202" s="17">
        <f t="shared" si="63"/>
        <v>0</v>
      </c>
      <c r="L202" s="17">
        <f t="shared" si="44"/>
        <v>2900</v>
      </c>
      <c r="M202" s="17">
        <f t="shared" si="63"/>
        <v>0</v>
      </c>
      <c r="N202" s="17">
        <f t="shared" si="45"/>
        <v>2900</v>
      </c>
      <c r="O202" s="17">
        <f t="shared" si="63"/>
        <v>0</v>
      </c>
      <c r="P202" s="17">
        <f t="shared" si="46"/>
        <v>2900</v>
      </c>
    </row>
    <row r="203" spans="1:16" ht="32.25" customHeight="1" x14ac:dyDescent="0.3">
      <c r="A203" s="134" t="s">
        <v>309</v>
      </c>
      <c r="B203" s="16" t="s">
        <v>803</v>
      </c>
      <c r="C203" s="16">
        <v>10</v>
      </c>
      <c r="D203" s="16" t="s">
        <v>90</v>
      </c>
      <c r="E203" s="16" t="s">
        <v>812</v>
      </c>
      <c r="F203" s="17">
        <v>2900</v>
      </c>
      <c r="G203" s="5"/>
      <c r="H203" s="17">
        <f t="shared" si="47"/>
        <v>2900</v>
      </c>
      <c r="I203" s="17"/>
      <c r="J203" s="17">
        <f t="shared" si="43"/>
        <v>2900</v>
      </c>
      <c r="K203" s="17"/>
      <c r="L203" s="17">
        <f t="shared" si="44"/>
        <v>2900</v>
      </c>
      <c r="M203" s="17"/>
      <c r="N203" s="17">
        <f t="shared" si="45"/>
        <v>2900</v>
      </c>
      <c r="O203" s="17"/>
      <c r="P203" s="17">
        <f t="shared" si="46"/>
        <v>2900</v>
      </c>
    </row>
    <row r="204" spans="1:16" ht="52.5" customHeight="1" x14ac:dyDescent="0.3">
      <c r="A204" s="36" t="s">
        <v>813</v>
      </c>
      <c r="B204" s="26" t="s">
        <v>326</v>
      </c>
      <c r="C204" s="15"/>
      <c r="D204" s="15"/>
      <c r="E204" s="16"/>
      <c r="F204" s="21">
        <f t="shared" ref="F204:O209" si="64">F205</f>
        <v>3886.4</v>
      </c>
      <c r="G204" s="21">
        <f t="shared" si="64"/>
        <v>0</v>
      </c>
      <c r="H204" s="21">
        <f t="shared" si="64"/>
        <v>3886.4</v>
      </c>
      <c r="I204" s="21">
        <f t="shared" si="64"/>
        <v>0</v>
      </c>
      <c r="J204" s="21">
        <f t="shared" si="43"/>
        <v>3886.4</v>
      </c>
      <c r="K204" s="21">
        <f t="shared" si="64"/>
        <v>0</v>
      </c>
      <c r="L204" s="21">
        <f t="shared" si="44"/>
        <v>3886.4</v>
      </c>
      <c r="M204" s="21">
        <f t="shared" si="64"/>
        <v>0</v>
      </c>
      <c r="N204" s="21">
        <f t="shared" si="45"/>
        <v>3886.4</v>
      </c>
      <c r="O204" s="21">
        <f t="shared" si="64"/>
        <v>2382.5</v>
      </c>
      <c r="P204" s="21">
        <f t="shared" si="46"/>
        <v>6268.9</v>
      </c>
    </row>
    <row r="205" spans="1:16" ht="60" x14ac:dyDescent="0.3">
      <c r="A205" s="134" t="s">
        <v>408</v>
      </c>
      <c r="B205" s="16" t="s">
        <v>328</v>
      </c>
      <c r="C205" s="15"/>
      <c r="D205" s="15"/>
      <c r="E205" s="16"/>
      <c r="F205" s="17">
        <f t="shared" si="64"/>
        <v>3886.4</v>
      </c>
      <c r="G205" s="17">
        <f t="shared" si="64"/>
        <v>0</v>
      </c>
      <c r="H205" s="17">
        <f t="shared" si="64"/>
        <v>3886.4</v>
      </c>
      <c r="I205" s="17">
        <f t="shared" si="64"/>
        <v>0</v>
      </c>
      <c r="J205" s="17">
        <f t="shared" si="43"/>
        <v>3886.4</v>
      </c>
      <c r="K205" s="17">
        <f t="shared" si="64"/>
        <v>0</v>
      </c>
      <c r="L205" s="17">
        <f t="shared" si="44"/>
        <v>3886.4</v>
      </c>
      <c r="M205" s="17">
        <f t="shared" si="64"/>
        <v>0</v>
      </c>
      <c r="N205" s="17">
        <f t="shared" si="45"/>
        <v>3886.4</v>
      </c>
      <c r="O205" s="17">
        <f t="shared" si="64"/>
        <v>2382.5</v>
      </c>
      <c r="P205" s="17">
        <f t="shared" si="46"/>
        <v>6268.9</v>
      </c>
    </row>
    <row r="206" spans="1:16" ht="45" x14ac:dyDescent="0.3">
      <c r="A206" s="134" t="s">
        <v>216</v>
      </c>
      <c r="B206" s="16" t="s">
        <v>767</v>
      </c>
      <c r="C206" s="15"/>
      <c r="D206" s="15"/>
      <c r="E206" s="16"/>
      <c r="F206" s="17">
        <f t="shared" si="64"/>
        <v>3886.4</v>
      </c>
      <c r="G206" s="17">
        <f t="shared" si="64"/>
        <v>0</v>
      </c>
      <c r="H206" s="17">
        <f t="shared" si="64"/>
        <v>3886.4</v>
      </c>
      <c r="I206" s="17">
        <f t="shared" si="64"/>
        <v>0</v>
      </c>
      <c r="J206" s="17">
        <f t="shared" si="43"/>
        <v>3886.4</v>
      </c>
      <c r="K206" s="17">
        <f t="shared" si="64"/>
        <v>0</v>
      </c>
      <c r="L206" s="17">
        <f t="shared" si="44"/>
        <v>3886.4</v>
      </c>
      <c r="M206" s="17">
        <f t="shared" si="64"/>
        <v>0</v>
      </c>
      <c r="N206" s="17">
        <f t="shared" si="45"/>
        <v>3886.4</v>
      </c>
      <c r="O206" s="17">
        <f t="shared" si="64"/>
        <v>2382.5</v>
      </c>
      <c r="P206" s="17">
        <f t="shared" si="46"/>
        <v>6268.9</v>
      </c>
    </row>
    <row r="207" spans="1:16" ht="16.5" customHeight="1" x14ac:dyDescent="0.3">
      <c r="A207" s="134" t="s">
        <v>208</v>
      </c>
      <c r="B207" s="16" t="s">
        <v>767</v>
      </c>
      <c r="C207" s="16" t="s">
        <v>209</v>
      </c>
      <c r="D207" s="15"/>
      <c r="E207" s="16"/>
      <c r="F207" s="17">
        <f t="shared" si="64"/>
        <v>3886.4</v>
      </c>
      <c r="G207" s="17">
        <f t="shared" si="64"/>
        <v>0</v>
      </c>
      <c r="H207" s="17">
        <f t="shared" si="64"/>
        <v>3886.4</v>
      </c>
      <c r="I207" s="17">
        <f t="shared" si="64"/>
        <v>0</v>
      </c>
      <c r="J207" s="17">
        <f t="shared" si="43"/>
        <v>3886.4</v>
      </c>
      <c r="K207" s="17">
        <f t="shared" si="64"/>
        <v>0</v>
      </c>
      <c r="L207" s="17">
        <f t="shared" si="44"/>
        <v>3886.4</v>
      </c>
      <c r="M207" s="17">
        <f t="shared" si="64"/>
        <v>0</v>
      </c>
      <c r="N207" s="17">
        <f t="shared" si="45"/>
        <v>3886.4</v>
      </c>
      <c r="O207" s="17">
        <f t="shared" si="64"/>
        <v>2382.5</v>
      </c>
      <c r="P207" s="17">
        <f t="shared" si="46"/>
        <v>6268.9</v>
      </c>
    </row>
    <row r="208" spans="1:16" ht="15.75" customHeight="1" x14ac:dyDescent="0.3">
      <c r="A208" s="134" t="s">
        <v>211</v>
      </c>
      <c r="B208" s="16" t="s">
        <v>767</v>
      </c>
      <c r="C208" s="16" t="s">
        <v>209</v>
      </c>
      <c r="D208" s="16" t="s">
        <v>66</v>
      </c>
      <c r="E208" s="16"/>
      <c r="F208" s="17">
        <f t="shared" si="64"/>
        <v>3886.4</v>
      </c>
      <c r="G208" s="17">
        <f t="shared" si="64"/>
        <v>0</v>
      </c>
      <c r="H208" s="17">
        <f t="shared" si="64"/>
        <v>3886.4</v>
      </c>
      <c r="I208" s="17">
        <f t="shared" si="64"/>
        <v>0</v>
      </c>
      <c r="J208" s="17">
        <f t="shared" si="43"/>
        <v>3886.4</v>
      </c>
      <c r="K208" s="17">
        <f t="shared" si="64"/>
        <v>0</v>
      </c>
      <c r="L208" s="17">
        <f t="shared" si="44"/>
        <v>3886.4</v>
      </c>
      <c r="M208" s="17">
        <f t="shared" si="64"/>
        <v>0</v>
      </c>
      <c r="N208" s="17">
        <f t="shared" si="45"/>
        <v>3886.4</v>
      </c>
      <c r="O208" s="17">
        <f t="shared" si="64"/>
        <v>2382.5</v>
      </c>
      <c r="P208" s="17">
        <f t="shared" si="46"/>
        <v>6268.9</v>
      </c>
    </row>
    <row r="209" spans="1:16" ht="45" x14ac:dyDescent="0.3">
      <c r="A209" s="134" t="s">
        <v>166</v>
      </c>
      <c r="B209" s="16" t="s">
        <v>767</v>
      </c>
      <c r="C209" s="16" t="s">
        <v>209</v>
      </c>
      <c r="D209" s="16" t="s">
        <v>66</v>
      </c>
      <c r="E209" s="16">
        <v>600</v>
      </c>
      <c r="F209" s="17">
        <f t="shared" si="64"/>
        <v>3886.4</v>
      </c>
      <c r="G209" s="17">
        <f t="shared" si="64"/>
        <v>0</v>
      </c>
      <c r="H209" s="17">
        <f t="shared" si="64"/>
        <v>3886.4</v>
      </c>
      <c r="I209" s="17">
        <f t="shared" si="64"/>
        <v>0</v>
      </c>
      <c r="J209" s="17">
        <f t="shared" si="43"/>
        <v>3886.4</v>
      </c>
      <c r="K209" s="17">
        <f t="shared" si="64"/>
        <v>0</v>
      </c>
      <c r="L209" s="17">
        <f t="shared" si="44"/>
        <v>3886.4</v>
      </c>
      <c r="M209" s="17">
        <f t="shared" si="64"/>
        <v>0</v>
      </c>
      <c r="N209" s="17">
        <f t="shared" si="45"/>
        <v>3886.4</v>
      </c>
      <c r="O209" s="17">
        <f t="shared" si="64"/>
        <v>2382.5</v>
      </c>
      <c r="P209" s="17">
        <f t="shared" si="46"/>
        <v>6268.9</v>
      </c>
    </row>
    <row r="210" spans="1:16" ht="16.5" customHeight="1" x14ac:dyDescent="0.3">
      <c r="A210" s="134" t="s">
        <v>174</v>
      </c>
      <c r="B210" s="16" t="s">
        <v>767</v>
      </c>
      <c r="C210" s="16" t="s">
        <v>209</v>
      </c>
      <c r="D210" s="16" t="s">
        <v>66</v>
      </c>
      <c r="E210" s="16">
        <v>610</v>
      </c>
      <c r="F210" s="17">
        <v>3886.4</v>
      </c>
      <c r="G210" s="5"/>
      <c r="H210" s="17">
        <f t="shared" ref="H210:H273" si="65">F210+G210</f>
        <v>3886.4</v>
      </c>
      <c r="I210" s="17"/>
      <c r="J210" s="17">
        <f t="shared" ref="J210:J276" si="66">H210+I210</f>
        <v>3886.4</v>
      </c>
      <c r="K210" s="17"/>
      <c r="L210" s="17">
        <f t="shared" ref="L210:L276" si="67">J210+K210</f>
        <v>3886.4</v>
      </c>
      <c r="M210" s="17"/>
      <c r="N210" s="17">
        <f t="shared" ref="N210:N276" si="68">L210+M210</f>
        <v>3886.4</v>
      </c>
      <c r="O210" s="17">
        <f>1573.9+808.6</f>
        <v>2382.5</v>
      </c>
      <c r="P210" s="17">
        <f t="shared" ref="P210:P276" si="69">N210+O210</f>
        <v>6268.9</v>
      </c>
    </row>
    <row r="211" spans="1:16" ht="40.5" customHeight="1" x14ac:dyDescent="0.3">
      <c r="A211" s="36" t="s">
        <v>779</v>
      </c>
      <c r="B211" s="26" t="s">
        <v>269</v>
      </c>
      <c r="C211" s="15"/>
      <c r="D211" s="15"/>
      <c r="E211" s="16"/>
      <c r="F211" s="21">
        <f>F212</f>
        <v>9911.6</v>
      </c>
      <c r="G211" s="21">
        <f t="shared" ref="G211:H211" si="70">G212</f>
        <v>0</v>
      </c>
      <c r="H211" s="21">
        <f t="shared" si="70"/>
        <v>9911.6</v>
      </c>
      <c r="I211" s="21">
        <f>I212</f>
        <v>17943.8</v>
      </c>
      <c r="J211" s="21">
        <f t="shared" si="66"/>
        <v>27855.4</v>
      </c>
      <c r="K211" s="21">
        <f>K212</f>
        <v>0</v>
      </c>
      <c r="L211" s="21">
        <f t="shared" si="67"/>
        <v>27855.4</v>
      </c>
      <c r="M211" s="21">
        <f>M212</f>
        <v>0</v>
      </c>
      <c r="N211" s="21">
        <f t="shared" si="68"/>
        <v>27855.4</v>
      </c>
      <c r="O211" s="21">
        <f>O212</f>
        <v>0</v>
      </c>
      <c r="P211" s="21">
        <f t="shared" si="69"/>
        <v>27855.4</v>
      </c>
    </row>
    <row r="212" spans="1:16" ht="60" x14ac:dyDescent="0.3">
      <c r="A212" s="134" t="s">
        <v>578</v>
      </c>
      <c r="B212" s="16" t="s">
        <v>271</v>
      </c>
      <c r="C212" s="15"/>
      <c r="D212" s="15"/>
      <c r="E212" s="16"/>
      <c r="F212" s="17">
        <f>F213+F223+F218</f>
        <v>9911.6</v>
      </c>
      <c r="G212" s="17">
        <f t="shared" ref="G212:H212" si="71">G213+G223+G218</f>
        <v>0</v>
      </c>
      <c r="H212" s="17">
        <f t="shared" si="71"/>
        <v>9911.6</v>
      </c>
      <c r="I212" s="17">
        <f>I213+I223+I218</f>
        <v>17943.8</v>
      </c>
      <c r="J212" s="17">
        <f t="shared" si="66"/>
        <v>27855.4</v>
      </c>
      <c r="K212" s="17">
        <f>K213+K223+K218</f>
        <v>0</v>
      </c>
      <c r="L212" s="17">
        <f t="shared" si="67"/>
        <v>27855.4</v>
      </c>
      <c r="M212" s="17">
        <f>M213+M223+M218</f>
        <v>0</v>
      </c>
      <c r="N212" s="17">
        <f t="shared" si="68"/>
        <v>27855.4</v>
      </c>
      <c r="O212" s="17">
        <f>O213+O223+O218</f>
        <v>0</v>
      </c>
      <c r="P212" s="17">
        <f t="shared" si="69"/>
        <v>27855.4</v>
      </c>
    </row>
    <row r="213" spans="1:16" ht="30" x14ac:dyDescent="0.3">
      <c r="A213" s="134" t="s">
        <v>243</v>
      </c>
      <c r="B213" s="16" t="s">
        <v>770</v>
      </c>
      <c r="C213" s="15"/>
      <c r="D213" s="15"/>
      <c r="E213" s="16"/>
      <c r="F213" s="17">
        <f t="shared" ref="F213:O216" si="72">F214</f>
        <v>4066.8</v>
      </c>
      <c r="G213" s="17">
        <f t="shared" si="72"/>
        <v>0</v>
      </c>
      <c r="H213" s="17">
        <f t="shared" si="72"/>
        <v>4066.8</v>
      </c>
      <c r="I213" s="17">
        <f t="shared" si="72"/>
        <v>17208.099999999999</v>
      </c>
      <c r="J213" s="17">
        <f t="shared" si="66"/>
        <v>21274.899999999998</v>
      </c>
      <c r="K213" s="17">
        <f t="shared" si="72"/>
        <v>0</v>
      </c>
      <c r="L213" s="17">
        <f t="shared" si="67"/>
        <v>21274.899999999998</v>
      </c>
      <c r="M213" s="17">
        <f t="shared" si="72"/>
        <v>0</v>
      </c>
      <c r="N213" s="17">
        <f t="shared" si="68"/>
        <v>21274.899999999998</v>
      </c>
      <c r="O213" s="17">
        <f t="shared" si="72"/>
        <v>0</v>
      </c>
      <c r="P213" s="17">
        <f t="shared" si="69"/>
        <v>21274.899999999998</v>
      </c>
    </row>
    <row r="214" spans="1:16" x14ac:dyDescent="0.3">
      <c r="A214" s="134" t="s">
        <v>220</v>
      </c>
      <c r="B214" s="16" t="s">
        <v>770</v>
      </c>
      <c r="C214" s="16" t="s">
        <v>108</v>
      </c>
      <c r="D214" s="15"/>
      <c r="E214" s="16"/>
      <c r="F214" s="17">
        <f t="shared" si="72"/>
        <v>4066.8</v>
      </c>
      <c r="G214" s="17">
        <f t="shared" si="72"/>
        <v>0</v>
      </c>
      <c r="H214" s="17">
        <f t="shared" si="72"/>
        <v>4066.8</v>
      </c>
      <c r="I214" s="17">
        <f t="shared" si="72"/>
        <v>17208.099999999999</v>
      </c>
      <c r="J214" s="17">
        <f t="shared" si="66"/>
        <v>21274.899999999998</v>
      </c>
      <c r="K214" s="17">
        <f t="shared" si="72"/>
        <v>0</v>
      </c>
      <c r="L214" s="17">
        <f t="shared" si="67"/>
        <v>21274.899999999998</v>
      </c>
      <c r="M214" s="17">
        <f t="shared" si="72"/>
        <v>0</v>
      </c>
      <c r="N214" s="17">
        <f t="shared" si="68"/>
        <v>21274.899999999998</v>
      </c>
      <c r="O214" s="17">
        <f t="shared" si="72"/>
        <v>0</v>
      </c>
      <c r="P214" s="17">
        <f t="shared" si="69"/>
        <v>21274.899999999998</v>
      </c>
    </row>
    <row r="215" spans="1:16" x14ac:dyDescent="0.3">
      <c r="A215" s="134" t="s">
        <v>221</v>
      </c>
      <c r="B215" s="16" t="s">
        <v>770</v>
      </c>
      <c r="C215" s="16" t="s">
        <v>108</v>
      </c>
      <c r="D215" s="16" t="s">
        <v>61</v>
      </c>
      <c r="E215" s="16"/>
      <c r="F215" s="17">
        <f t="shared" si="72"/>
        <v>4066.8</v>
      </c>
      <c r="G215" s="17">
        <f t="shared" si="72"/>
        <v>0</v>
      </c>
      <c r="H215" s="17">
        <f t="shared" si="72"/>
        <v>4066.8</v>
      </c>
      <c r="I215" s="17">
        <f t="shared" si="72"/>
        <v>17208.099999999999</v>
      </c>
      <c r="J215" s="17">
        <f t="shared" si="66"/>
        <v>21274.899999999998</v>
      </c>
      <c r="K215" s="17">
        <f t="shared" si="72"/>
        <v>0</v>
      </c>
      <c r="L215" s="17">
        <f t="shared" si="67"/>
        <v>21274.899999999998</v>
      </c>
      <c r="M215" s="17">
        <f t="shared" si="72"/>
        <v>0</v>
      </c>
      <c r="N215" s="17">
        <f t="shared" si="68"/>
        <v>21274.899999999998</v>
      </c>
      <c r="O215" s="17">
        <f t="shared" si="72"/>
        <v>0</v>
      </c>
      <c r="P215" s="17">
        <f t="shared" si="69"/>
        <v>21274.899999999998</v>
      </c>
    </row>
    <row r="216" spans="1:16" ht="45" x14ac:dyDescent="0.3">
      <c r="A216" s="134" t="s">
        <v>166</v>
      </c>
      <c r="B216" s="16" t="s">
        <v>770</v>
      </c>
      <c r="C216" s="16" t="s">
        <v>108</v>
      </c>
      <c r="D216" s="16" t="s">
        <v>61</v>
      </c>
      <c r="E216" s="16">
        <v>600</v>
      </c>
      <c r="F216" s="17">
        <f t="shared" si="72"/>
        <v>4066.8</v>
      </c>
      <c r="G216" s="17">
        <f t="shared" si="72"/>
        <v>0</v>
      </c>
      <c r="H216" s="17">
        <f t="shared" si="72"/>
        <v>4066.8</v>
      </c>
      <c r="I216" s="17">
        <f t="shared" si="72"/>
        <v>17208.099999999999</v>
      </c>
      <c r="J216" s="17">
        <f t="shared" si="66"/>
        <v>21274.899999999998</v>
      </c>
      <c r="K216" s="17">
        <f t="shared" si="72"/>
        <v>0</v>
      </c>
      <c r="L216" s="17">
        <f t="shared" si="67"/>
        <v>21274.899999999998</v>
      </c>
      <c r="M216" s="17">
        <f t="shared" si="72"/>
        <v>0</v>
      </c>
      <c r="N216" s="17">
        <f t="shared" si="68"/>
        <v>21274.899999999998</v>
      </c>
      <c r="O216" s="17">
        <f t="shared" si="72"/>
        <v>0</v>
      </c>
      <c r="P216" s="17">
        <f t="shared" si="69"/>
        <v>21274.899999999998</v>
      </c>
    </row>
    <row r="217" spans="1:16" x14ac:dyDescent="0.3">
      <c r="A217" s="134" t="s">
        <v>174</v>
      </c>
      <c r="B217" s="16" t="s">
        <v>770</v>
      </c>
      <c r="C217" s="16" t="s">
        <v>108</v>
      </c>
      <c r="D217" s="16" t="s">
        <v>61</v>
      </c>
      <c r="E217" s="16">
        <v>610</v>
      </c>
      <c r="F217" s="17">
        <v>4066.8</v>
      </c>
      <c r="G217" s="5"/>
      <c r="H217" s="17">
        <f t="shared" si="65"/>
        <v>4066.8</v>
      </c>
      <c r="I217" s="17">
        <v>17208.099999999999</v>
      </c>
      <c r="J217" s="17">
        <f t="shared" si="66"/>
        <v>21274.899999999998</v>
      </c>
      <c r="K217" s="17"/>
      <c r="L217" s="17">
        <f t="shared" si="67"/>
        <v>21274.899999999998</v>
      </c>
      <c r="M217" s="17"/>
      <c r="N217" s="17">
        <f t="shared" si="68"/>
        <v>21274.899999999998</v>
      </c>
      <c r="O217" s="17"/>
      <c r="P217" s="17">
        <f t="shared" si="69"/>
        <v>21274.899999999998</v>
      </c>
    </row>
    <row r="218" spans="1:16" ht="30" x14ac:dyDescent="0.3">
      <c r="A218" s="134" t="s">
        <v>448</v>
      </c>
      <c r="B218" s="16" t="s">
        <v>805</v>
      </c>
      <c r="C218" s="15"/>
      <c r="D218" s="15"/>
      <c r="E218" s="16"/>
      <c r="F218" s="17">
        <f t="shared" ref="F218:O221" si="73">F219</f>
        <v>5339.1</v>
      </c>
      <c r="G218" s="17">
        <f t="shared" si="73"/>
        <v>0</v>
      </c>
      <c r="H218" s="17">
        <f t="shared" si="73"/>
        <v>5339.1</v>
      </c>
      <c r="I218" s="17">
        <f t="shared" si="73"/>
        <v>735.5</v>
      </c>
      <c r="J218" s="17">
        <f t="shared" si="66"/>
        <v>6074.6</v>
      </c>
      <c r="K218" s="17">
        <f t="shared" si="73"/>
        <v>0</v>
      </c>
      <c r="L218" s="17">
        <f t="shared" si="67"/>
        <v>6074.6</v>
      </c>
      <c r="M218" s="17">
        <f t="shared" si="73"/>
        <v>0</v>
      </c>
      <c r="N218" s="17">
        <f t="shared" si="68"/>
        <v>6074.6</v>
      </c>
      <c r="O218" s="17">
        <f t="shared" si="73"/>
        <v>0</v>
      </c>
      <c r="P218" s="17">
        <f t="shared" si="69"/>
        <v>6074.6</v>
      </c>
    </row>
    <row r="219" spans="1:16" ht="17.25" customHeight="1" x14ac:dyDescent="0.3">
      <c r="A219" s="134" t="s">
        <v>220</v>
      </c>
      <c r="B219" s="16" t="s">
        <v>805</v>
      </c>
      <c r="C219" s="16" t="s">
        <v>108</v>
      </c>
      <c r="D219" s="15"/>
      <c r="E219" s="16"/>
      <c r="F219" s="17">
        <f t="shared" si="73"/>
        <v>5339.1</v>
      </c>
      <c r="G219" s="17">
        <f t="shared" si="73"/>
        <v>0</v>
      </c>
      <c r="H219" s="17">
        <f t="shared" si="73"/>
        <v>5339.1</v>
      </c>
      <c r="I219" s="17">
        <f t="shared" si="73"/>
        <v>735.5</v>
      </c>
      <c r="J219" s="17">
        <f t="shared" si="66"/>
        <v>6074.6</v>
      </c>
      <c r="K219" s="17">
        <f t="shared" si="73"/>
        <v>0</v>
      </c>
      <c r="L219" s="17">
        <f t="shared" si="67"/>
        <v>6074.6</v>
      </c>
      <c r="M219" s="17">
        <f t="shared" si="73"/>
        <v>0</v>
      </c>
      <c r="N219" s="17">
        <f t="shared" si="68"/>
        <v>6074.6</v>
      </c>
      <c r="O219" s="17">
        <f t="shared" si="73"/>
        <v>0</v>
      </c>
      <c r="P219" s="17">
        <f t="shared" si="69"/>
        <v>6074.6</v>
      </c>
    </row>
    <row r="220" spans="1:16" ht="18" customHeight="1" x14ac:dyDescent="0.3">
      <c r="A220" s="134" t="s">
        <v>244</v>
      </c>
      <c r="B220" s="16" t="s">
        <v>805</v>
      </c>
      <c r="C220" s="16" t="s">
        <v>108</v>
      </c>
      <c r="D220" s="16" t="s">
        <v>66</v>
      </c>
      <c r="E220" s="16"/>
      <c r="F220" s="17">
        <f t="shared" si="73"/>
        <v>5339.1</v>
      </c>
      <c r="G220" s="17">
        <f t="shared" si="73"/>
        <v>0</v>
      </c>
      <c r="H220" s="17">
        <f t="shared" si="73"/>
        <v>5339.1</v>
      </c>
      <c r="I220" s="17">
        <f t="shared" si="73"/>
        <v>735.5</v>
      </c>
      <c r="J220" s="17">
        <f t="shared" si="66"/>
        <v>6074.6</v>
      </c>
      <c r="K220" s="17">
        <f t="shared" si="73"/>
        <v>0</v>
      </c>
      <c r="L220" s="17">
        <f t="shared" si="67"/>
        <v>6074.6</v>
      </c>
      <c r="M220" s="17">
        <f t="shared" si="73"/>
        <v>0</v>
      </c>
      <c r="N220" s="17">
        <f t="shared" si="68"/>
        <v>6074.6</v>
      </c>
      <c r="O220" s="17">
        <f t="shared" si="73"/>
        <v>0</v>
      </c>
      <c r="P220" s="17">
        <f t="shared" si="69"/>
        <v>6074.6</v>
      </c>
    </row>
    <row r="221" spans="1:16" ht="45" x14ac:dyDescent="0.3">
      <c r="A221" s="134" t="s">
        <v>166</v>
      </c>
      <c r="B221" s="16" t="s">
        <v>805</v>
      </c>
      <c r="C221" s="16" t="s">
        <v>108</v>
      </c>
      <c r="D221" s="16" t="s">
        <v>66</v>
      </c>
      <c r="E221" s="16">
        <v>600</v>
      </c>
      <c r="F221" s="17">
        <f t="shared" si="73"/>
        <v>5339.1</v>
      </c>
      <c r="G221" s="17">
        <f t="shared" si="73"/>
        <v>0</v>
      </c>
      <c r="H221" s="17">
        <f t="shared" si="73"/>
        <v>5339.1</v>
      </c>
      <c r="I221" s="17">
        <f t="shared" si="73"/>
        <v>735.5</v>
      </c>
      <c r="J221" s="17">
        <f t="shared" si="66"/>
        <v>6074.6</v>
      </c>
      <c r="K221" s="17">
        <f t="shared" si="73"/>
        <v>0</v>
      </c>
      <c r="L221" s="17">
        <f t="shared" si="67"/>
        <v>6074.6</v>
      </c>
      <c r="M221" s="17">
        <f t="shared" si="73"/>
        <v>0</v>
      </c>
      <c r="N221" s="17">
        <f t="shared" si="68"/>
        <v>6074.6</v>
      </c>
      <c r="O221" s="17">
        <f t="shared" si="73"/>
        <v>0</v>
      </c>
      <c r="P221" s="17">
        <f t="shared" si="69"/>
        <v>6074.6</v>
      </c>
    </row>
    <row r="222" spans="1:16" ht="17.25" customHeight="1" x14ac:dyDescent="0.3">
      <c r="A222" s="134" t="s">
        <v>174</v>
      </c>
      <c r="B222" s="16" t="s">
        <v>805</v>
      </c>
      <c r="C222" s="16" t="s">
        <v>108</v>
      </c>
      <c r="D222" s="16" t="s">
        <v>66</v>
      </c>
      <c r="E222" s="16">
        <v>610</v>
      </c>
      <c r="F222" s="17">
        <v>5339.1</v>
      </c>
      <c r="G222" s="5"/>
      <c r="H222" s="17">
        <f t="shared" si="65"/>
        <v>5339.1</v>
      </c>
      <c r="I222" s="17">
        <v>735.5</v>
      </c>
      <c r="J222" s="17">
        <f t="shared" si="66"/>
        <v>6074.6</v>
      </c>
      <c r="K222" s="17"/>
      <c r="L222" s="17">
        <f t="shared" si="67"/>
        <v>6074.6</v>
      </c>
      <c r="M222" s="17"/>
      <c r="N222" s="17">
        <f t="shared" si="68"/>
        <v>6074.6</v>
      </c>
      <c r="O222" s="17"/>
      <c r="P222" s="17">
        <f t="shared" si="69"/>
        <v>6074.6</v>
      </c>
    </row>
    <row r="223" spans="1:16" ht="31.5" customHeight="1" x14ac:dyDescent="0.3">
      <c r="A223" s="134" t="s">
        <v>265</v>
      </c>
      <c r="B223" s="16" t="s">
        <v>780</v>
      </c>
      <c r="C223" s="15"/>
      <c r="D223" s="15"/>
      <c r="E223" s="16"/>
      <c r="F223" s="17">
        <f t="shared" ref="F223:O225" si="74">F224</f>
        <v>505.7</v>
      </c>
      <c r="G223" s="17">
        <f t="shared" si="74"/>
        <v>0</v>
      </c>
      <c r="H223" s="17">
        <f t="shared" si="74"/>
        <v>505.7</v>
      </c>
      <c r="I223" s="17">
        <f>I224+I228</f>
        <v>0.2</v>
      </c>
      <c r="J223" s="17">
        <f t="shared" si="66"/>
        <v>505.9</v>
      </c>
      <c r="K223" s="17">
        <f>K224+K228</f>
        <v>0</v>
      </c>
      <c r="L223" s="17">
        <f t="shared" si="67"/>
        <v>505.9</v>
      </c>
      <c r="M223" s="17">
        <f>M224+M228</f>
        <v>0</v>
      </c>
      <c r="N223" s="17">
        <f t="shared" si="68"/>
        <v>505.9</v>
      </c>
      <c r="O223" s="17">
        <f>O224+O228</f>
        <v>0</v>
      </c>
      <c r="P223" s="17">
        <f t="shared" si="69"/>
        <v>505.9</v>
      </c>
    </row>
    <row r="224" spans="1:16" ht="18" customHeight="1" x14ac:dyDescent="0.3">
      <c r="A224" s="134" t="s">
        <v>220</v>
      </c>
      <c r="B224" s="16" t="s">
        <v>780</v>
      </c>
      <c r="C224" s="16" t="s">
        <v>108</v>
      </c>
      <c r="D224" s="15"/>
      <c r="E224" s="16"/>
      <c r="F224" s="17">
        <f t="shared" si="74"/>
        <v>505.7</v>
      </c>
      <c r="G224" s="17">
        <f t="shared" si="74"/>
        <v>0</v>
      </c>
      <c r="H224" s="17">
        <f t="shared" si="74"/>
        <v>505.7</v>
      </c>
      <c r="I224" s="17">
        <f t="shared" si="74"/>
        <v>0</v>
      </c>
      <c r="J224" s="17">
        <f t="shared" si="66"/>
        <v>505.7</v>
      </c>
      <c r="K224" s="17">
        <f t="shared" si="74"/>
        <v>0</v>
      </c>
      <c r="L224" s="17">
        <f t="shared" si="67"/>
        <v>505.7</v>
      </c>
      <c r="M224" s="17">
        <f t="shared" si="74"/>
        <v>0</v>
      </c>
      <c r="N224" s="17">
        <f t="shared" si="68"/>
        <v>505.7</v>
      </c>
      <c r="O224" s="17">
        <f t="shared" si="74"/>
        <v>0</v>
      </c>
      <c r="P224" s="17">
        <f t="shared" si="69"/>
        <v>505.7</v>
      </c>
    </row>
    <row r="225" spans="1:16" ht="18.75" customHeight="1" x14ac:dyDescent="0.3">
      <c r="A225" s="134" t="s">
        <v>244</v>
      </c>
      <c r="B225" s="16" t="s">
        <v>780</v>
      </c>
      <c r="C225" s="16" t="s">
        <v>108</v>
      </c>
      <c r="D225" s="16" t="s">
        <v>66</v>
      </c>
      <c r="E225" s="16"/>
      <c r="F225" s="17">
        <f t="shared" si="74"/>
        <v>505.7</v>
      </c>
      <c r="G225" s="17">
        <f t="shared" si="74"/>
        <v>0</v>
      </c>
      <c r="H225" s="17">
        <f t="shared" si="74"/>
        <v>505.7</v>
      </c>
      <c r="I225" s="17">
        <f t="shared" si="74"/>
        <v>0</v>
      </c>
      <c r="J225" s="17">
        <f t="shared" si="66"/>
        <v>505.7</v>
      </c>
      <c r="K225" s="17">
        <f t="shared" si="74"/>
        <v>0</v>
      </c>
      <c r="L225" s="17">
        <f t="shared" si="67"/>
        <v>505.7</v>
      </c>
      <c r="M225" s="17">
        <f t="shared" si="74"/>
        <v>0</v>
      </c>
      <c r="N225" s="17">
        <f t="shared" si="68"/>
        <v>505.7</v>
      </c>
      <c r="O225" s="17">
        <f t="shared" si="74"/>
        <v>0</v>
      </c>
      <c r="P225" s="17">
        <f t="shared" si="69"/>
        <v>505.7</v>
      </c>
    </row>
    <row r="226" spans="1:16" ht="45" x14ac:dyDescent="0.3">
      <c r="A226" s="134" t="s">
        <v>166</v>
      </c>
      <c r="B226" s="16" t="s">
        <v>780</v>
      </c>
      <c r="C226" s="16" t="s">
        <v>108</v>
      </c>
      <c r="D226" s="16" t="s">
        <v>66</v>
      </c>
      <c r="E226" s="16">
        <v>600</v>
      </c>
      <c r="F226" s="17">
        <f>F227</f>
        <v>505.7</v>
      </c>
      <c r="G226" s="17">
        <f>G227</f>
        <v>0</v>
      </c>
      <c r="H226" s="17">
        <f>H227</f>
        <v>505.7</v>
      </c>
      <c r="I226" s="17">
        <f>I227</f>
        <v>0</v>
      </c>
      <c r="J226" s="17">
        <f t="shared" si="66"/>
        <v>505.7</v>
      </c>
      <c r="K226" s="17">
        <f>K227</f>
        <v>0</v>
      </c>
      <c r="L226" s="17">
        <f t="shared" si="67"/>
        <v>505.7</v>
      </c>
      <c r="M226" s="17">
        <f>M227</f>
        <v>0</v>
      </c>
      <c r="N226" s="17">
        <f t="shared" si="68"/>
        <v>505.7</v>
      </c>
      <c r="O226" s="17">
        <f>O227</f>
        <v>0</v>
      </c>
      <c r="P226" s="17">
        <f t="shared" si="69"/>
        <v>505.7</v>
      </c>
    </row>
    <row r="227" spans="1:16" ht="18.75" customHeight="1" x14ac:dyDescent="0.3">
      <c r="A227" s="134" t="s">
        <v>174</v>
      </c>
      <c r="B227" s="16" t="s">
        <v>780</v>
      </c>
      <c r="C227" s="16" t="s">
        <v>108</v>
      </c>
      <c r="D227" s="16" t="s">
        <v>66</v>
      </c>
      <c r="E227" s="16">
        <v>610</v>
      </c>
      <c r="F227" s="17">
        <v>505.7</v>
      </c>
      <c r="G227" s="5"/>
      <c r="H227" s="17">
        <f t="shared" si="65"/>
        <v>505.7</v>
      </c>
      <c r="I227" s="17"/>
      <c r="J227" s="17">
        <f t="shared" si="66"/>
        <v>505.7</v>
      </c>
      <c r="K227" s="17"/>
      <c r="L227" s="17">
        <f t="shared" si="67"/>
        <v>505.7</v>
      </c>
      <c r="M227" s="17"/>
      <c r="N227" s="17">
        <f t="shared" si="68"/>
        <v>505.7</v>
      </c>
      <c r="O227" s="17"/>
      <c r="P227" s="17">
        <f t="shared" si="69"/>
        <v>505.7</v>
      </c>
    </row>
    <row r="228" spans="1:16" ht="18.75" customHeight="1" x14ac:dyDescent="0.3">
      <c r="A228" s="133" t="s">
        <v>257</v>
      </c>
      <c r="B228" s="16" t="s">
        <v>780</v>
      </c>
      <c r="C228" s="16" t="s">
        <v>108</v>
      </c>
      <c r="D228" s="16"/>
      <c r="E228" s="16"/>
      <c r="F228" s="17"/>
      <c r="G228" s="5"/>
      <c r="H228" s="17"/>
      <c r="I228" s="17">
        <f>I229</f>
        <v>0.2</v>
      </c>
      <c r="J228" s="17">
        <f t="shared" si="66"/>
        <v>0.2</v>
      </c>
      <c r="K228" s="17">
        <f>K229</f>
        <v>0</v>
      </c>
      <c r="L228" s="17">
        <f t="shared" si="67"/>
        <v>0.2</v>
      </c>
      <c r="M228" s="17">
        <f>M229</f>
        <v>0</v>
      </c>
      <c r="N228" s="17">
        <f t="shared" si="68"/>
        <v>0.2</v>
      </c>
      <c r="O228" s="17">
        <f>O229</f>
        <v>0</v>
      </c>
      <c r="P228" s="17">
        <f t="shared" si="69"/>
        <v>0.2</v>
      </c>
    </row>
    <row r="229" spans="1:16" ht="48.75" customHeight="1" x14ac:dyDescent="0.3">
      <c r="A229" s="134" t="s">
        <v>166</v>
      </c>
      <c r="B229" s="16" t="s">
        <v>780</v>
      </c>
      <c r="C229" s="16" t="s">
        <v>108</v>
      </c>
      <c r="D229" s="16" t="s">
        <v>78</v>
      </c>
      <c r="E229" s="16" t="s">
        <v>488</v>
      </c>
      <c r="F229" s="17"/>
      <c r="G229" s="5"/>
      <c r="H229" s="17"/>
      <c r="I229" s="17">
        <f>I230</f>
        <v>0.2</v>
      </c>
      <c r="J229" s="17">
        <f t="shared" si="66"/>
        <v>0.2</v>
      </c>
      <c r="K229" s="17">
        <f>K230</f>
        <v>0</v>
      </c>
      <c r="L229" s="17">
        <f t="shared" si="67"/>
        <v>0.2</v>
      </c>
      <c r="M229" s="17">
        <f>M230</f>
        <v>0</v>
      </c>
      <c r="N229" s="17">
        <f t="shared" si="68"/>
        <v>0.2</v>
      </c>
      <c r="O229" s="17">
        <f>O230</f>
        <v>0</v>
      </c>
      <c r="P229" s="17">
        <f t="shared" si="69"/>
        <v>0.2</v>
      </c>
    </row>
    <row r="230" spans="1:16" ht="18.75" customHeight="1" x14ac:dyDescent="0.3">
      <c r="A230" s="134" t="s">
        <v>174</v>
      </c>
      <c r="B230" s="16" t="s">
        <v>780</v>
      </c>
      <c r="C230" s="16" t="s">
        <v>108</v>
      </c>
      <c r="D230" s="16" t="s">
        <v>78</v>
      </c>
      <c r="E230" s="16" t="s">
        <v>489</v>
      </c>
      <c r="F230" s="17"/>
      <c r="G230" s="5"/>
      <c r="H230" s="17"/>
      <c r="I230" s="17">
        <v>0.2</v>
      </c>
      <c r="J230" s="17">
        <f t="shared" si="66"/>
        <v>0.2</v>
      </c>
      <c r="K230" s="17"/>
      <c r="L230" s="17">
        <f t="shared" si="67"/>
        <v>0.2</v>
      </c>
      <c r="M230" s="17"/>
      <c r="N230" s="17">
        <f t="shared" si="68"/>
        <v>0.2</v>
      </c>
      <c r="O230" s="17"/>
      <c r="P230" s="17">
        <f t="shared" si="69"/>
        <v>0.2</v>
      </c>
    </row>
    <row r="231" spans="1:16" ht="52.5" customHeight="1" x14ac:dyDescent="0.3">
      <c r="A231" s="36" t="s">
        <v>692</v>
      </c>
      <c r="B231" s="26" t="s">
        <v>240</v>
      </c>
      <c r="C231" s="15"/>
      <c r="D231" s="15"/>
      <c r="E231" s="16"/>
      <c r="F231" s="21">
        <f>F232</f>
        <v>30935.899999999998</v>
      </c>
      <c r="G231" s="21">
        <f t="shared" ref="G231:H231" si="75">G232</f>
        <v>0</v>
      </c>
      <c r="H231" s="21">
        <f t="shared" si="75"/>
        <v>30935.899999999998</v>
      </c>
      <c r="I231" s="21">
        <f>I232</f>
        <v>66.8</v>
      </c>
      <c r="J231" s="21">
        <f t="shared" si="66"/>
        <v>31002.699999999997</v>
      </c>
      <c r="K231" s="21">
        <f>K232</f>
        <v>0</v>
      </c>
      <c r="L231" s="21">
        <f t="shared" si="67"/>
        <v>31002.699999999997</v>
      </c>
      <c r="M231" s="21">
        <f>M232</f>
        <v>0</v>
      </c>
      <c r="N231" s="21">
        <f t="shared" si="68"/>
        <v>31002.699999999997</v>
      </c>
      <c r="O231" s="21">
        <f>O232</f>
        <v>590</v>
      </c>
      <c r="P231" s="21">
        <f t="shared" si="69"/>
        <v>31592.699999999997</v>
      </c>
    </row>
    <row r="232" spans="1:16" ht="60" x14ac:dyDescent="0.3">
      <c r="A232" s="134" t="s">
        <v>270</v>
      </c>
      <c r="B232" s="16" t="s">
        <v>242</v>
      </c>
      <c r="C232" s="15"/>
      <c r="D232" s="15"/>
      <c r="E232" s="16"/>
      <c r="F232" s="17">
        <f>F233+F238+F245</f>
        <v>30935.899999999998</v>
      </c>
      <c r="G232" s="17">
        <f t="shared" ref="G232:H232" si="76">G233+G238+G245</f>
        <v>0</v>
      </c>
      <c r="H232" s="17">
        <f t="shared" si="76"/>
        <v>30935.899999999998</v>
      </c>
      <c r="I232" s="17">
        <f>I233+I238+I245</f>
        <v>66.8</v>
      </c>
      <c r="J232" s="17">
        <f t="shared" si="66"/>
        <v>31002.699999999997</v>
      </c>
      <c r="K232" s="17">
        <f>K233+K238+K245</f>
        <v>0</v>
      </c>
      <c r="L232" s="17">
        <f t="shared" si="67"/>
        <v>31002.699999999997</v>
      </c>
      <c r="M232" s="17">
        <f>M233+M238+M245</f>
        <v>0</v>
      </c>
      <c r="N232" s="17">
        <f t="shared" si="68"/>
        <v>31002.699999999997</v>
      </c>
      <c r="O232" s="17">
        <f>O233+O238+O245</f>
        <v>590</v>
      </c>
      <c r="P232" s="17">
        <f t="shared" si="69"/>
        <v>31592.699999999997</v>
      </c>
    </row>
    <row r="233" spans="1:16" ht="30" x14ac:dyDescent="0.3">
      <c r="A233" s="134" t="s">
        <v>100</v>
      </c>
      <c r="B233" s="16" t="s">
        <v>781</v>
      </c>
      <c r="C233" s="15"/>
      <c r="D233" s="15"/>
      <c r="E233" s="16"/>
      <c r="F233" s="17">
        <f t="shared" ref="F233:O236" si="77">F234</f>
        <v>3743.6</v>
      </c>
      <c r="G233" s="17">
        <f t="shared" si="77"/>
        <v>0</v>
      </c>
      <c r="H233" s="17">
        <f t="shared" si="77"/>
        <v>3743.6</v>
      </c>
      <c r="I233" s="17">
        <f t="shared" si="77"/>
        <v>0</v>
      </c>
      <c r="J233" s="17">
        <f t="shared" si="66"/>
        <v>3743.6</v>
      </c>
      <c r="K233" s="17">
        <f t="shared" si="77"/>
        <v>0</v>
      </c>
      <c r="L233" s="17">
        <f t="shared" si="67"/>
        <v>3743.6</v>
      </c>
      <c r="M233" s="17">
        <f t="shared" si="77"/>
        <v>0</v>
      </c>
      <c r="N233" s="17">
        <f t="shared" si="68"/>
        <v>3743.6</v>
      </c>
      <c r="O233" s="17">
        <f t="shared" si="77"/>
        <v>0</v>
      </c>
      <c r="P233" s="17">
        <f t="shared" si="69"/>
        <v>3743.6</v>
      </c>
    </row>
    <row r="234" spans="1:16" ht="18" customHeight="1" x14ac:dyDescent="0.3">
      <c r="A234" s="134" t="s">
        <v>220</v>
      </c>
      <c r="B234" s="16" t="s">
        <v>781</v>
      </c>
      <c r="C234" s="16" t="s">
        <v>108</v>
      </c>
      <c r="D234" s="15"/>
      <c r="E234" s="16"/>
      <c r="F234" s="17">
        <f t="shared" si="77"/>
        <v>3743.6</v>
      </c>
      <c r="G234" s="17">
        <f t="shared" si="77"/>
        <v>0</v>
      </c>
      <c r="H234" s="17">
        <f t="shared" si="77"/>
        <v>3743.6</v>
      </c>
      <c r="I234" s="17">
        <f t="shared" si="77"/>
        <v>0</v>
      </c>
      <c r="J234" s="17">
        <f t="shared" si="66"/>
        <v>3743.6</v>
      </c>
      <c r="K234" s="17">
        <f t="shared" si="77"/>
        <v>0</v>
      </c>
      <c r="L234" s="17">
        <f t="shared" si="67"/>
        <v>3743.6</v>
      </c>
      <c r="M234" s="17">
        <f t="shared" si="77"/>
        <v>0</v>
      </c>
      <c r="N234" s="17">
        <f t="shared" si="68"/>
        <v>3743.6</v>
      </c>
      <c r="O234" s="17">
        <f t="shared" si="77"/>
        <v>0</v>
      </c>
      <c r="P234" s="17">
        <f t="shared" si="69"/>
        <v>3743.6</v>
      </c>
    </row>
    <row r="235" spans="1:16" ht="18" customHeight="1" x14ac:dyDescent="0.3">
      <c r="A235" s="134" t="s">
        <v>416</v>
      </c>
      <c r="B235" s="16" t="s">
        <v>781</v>
      </c>
      <c r="C235" s="16" t="s">
        <v>108</v>
      </c>
      <c r="D235" s="16" t="s">
        <v>140</v>
      </c>
      <c r="E235" s="16"/>
      <c r="F235" s="17">
        <f t="shared" si="77"/>
        <v>3743.6</v>
      </c>
      <c r="G235" s="17">
        <f t="shared" si="77"/>
        <v>0</v>
      </c>
      <c r="H235" s="17">
        <f t="shared" si="77"/>
        <v>3743.6</v>
      </c>
      <c r="I235" s="17">
        <f t="shared" si="77"/>
        <v>0</v>
      </c>
      <c r="J235" s="17">
        <f t="shared" si="66"/>
        <v>3743.6</v>
      </c>
      <c r="K235" s="17">
        <f t="shared" si="77"/>
        <v>0</v>
      </c>
      <c r="L235" s="17">
        <f t="shared" si="67"/>
        <v>3743.6</v>
      </c>
      <c r="M235" s="17">
        <f t="shared" si="77"/>
        <v>0</v>
      </c>
      <c r="N235" s="17">
        <f t="shared" si="68"/>
        <v>3743.6</v>
      </c>
      <c r="O235" s="17">
        <f t="shared" si="77"/>
        <v>0</v>
      </c>
      <c r="P235" s="17">
        <f t="shared" si="69"/>
        <v>3743.6</v>
      </c>
    </row>
    <row r="236" spans="1:16" ht="90" x14ac:dyDescent="0.3">
      <c r="A236" s="134" t="s">
        <v>73</v>
      </c>
      <c r="B236" s="16" t="s">
        <v>781</v>
      </c>
      <c r="C236" s="16" t="s">
        <v>108</v>
      </c>
      <c r="D236" s="16" t="s">
        <v>140</v>
      </c>
      <c r="E236" s="16">
        <v>100</v>
      </c>
      <c r="F236" s="17">
        <f t="shared" si="77"/>
        <v>3743.6</v>
      </c>
      <c r="G236" s="17">
        <f t="shared" si="77"/>
        <v>0</v>
      </c>
      <c r="H236" s="17">
        <f t="shared" si="77"/>
        <v>3743.6</v>
      </c>
      <c r="I236" s="17">
        <f t="shared" si="77"/>
        <v>0</v>
      </c>
      <c r="J236" s="17">
        <f t="shared" si="66"/>
        <v>3743.6</v>
      </c>
      <c r="K236" s="17">
        <f t="shared" si="77"/>
        <v>0</v>
      </c>
      <c r="L236" s="17">
        <f t="shared" si="67"/>
        <v>3743.6</v>
      </c>
      <c r="M236" s="17">
        <f t="shared" si="77"/>
        <v>0</v>
      </c>
      <c r="N236" s="17">
        <f t="shared" si="68"/>
        <v>3743.6</v>
      </c>
      <c r="O236" s="17">
        <f t="shared" si="77"/>
        <v>0</v>
      </c>
      <c r="P236" s="17">
        <f t="shared" si="69"/>
        <v>3743.6</v>
      </c>
    </row>
    <row r="237" spans="1:16" ht="31.5" customHeight="1" x14ac:dyDescent="0.3">
      <c r="A237" s="134" t="s">
        <v>74</v>
      </c>
      <c r="B237" s="16" t="s">
        <v>781</v>
      </c>
      <c r="C237" s="16" t="s">
        <v>108</v>
      </c>
      <c r="D237" s="16" t="s">
        <v>140</v>
      </c>
      <c r="E237" s="16">
        <v>120</v>
      </c>
      <c r="F237" s="17">
        <v>3743.6</v>
      </c>
      <c r="G237" s="5"/>
      <c r="H237" s="17">
        <f t="shared" si="65"/>
        <v>3743.6</v>
      </c>
      <c r="I237" s="17"/>
      <c r="J237" s="17">
        <f t="shared" si="66"/>
        <v>3743.6</v>
      </c>
      <c r="K237" s="17"/>
      <c r="L237" s="17">
        <f t="shared" si="67"/>
        <v>3743.6</v>
      </c>
      <c r="M237" s="17"/>
      <c r="N237" s="17">
        <f t="shared" si="68"/>
        <v>3743.6</v>
      </c>
      <c r="O237" s="17"/>
      <c r="P237" s="17">
        <f t="shared" si="69"/>
        <v>3743.6</v>
      </c>
    </row>
    <row r="238" spans="1:16" ht="30.75" customHeight="1" x14ac:dyDescent="0.3">
      <c r="A238" s="134" t="s">
        <v>75</v>
      </c>
      <c r="B238" s="16" t="s">
        <v>782</v>
      </c>
      <c r="C238" s="15"/>
      <c r="D238" s="15"/>
      <c r="E238" s="16"/>
      <c r="F238" s="17">
        <f>F239</f>
        <v>176.1</v>
      </c>
      <c r="G238" s="17">
        <f t="shared" ref="G238:H239" si="78">G239</f>
        <v>0</v>
      </c>
      <c r="H238" s="17">
        <f t="shared" si="78"/>
        <v>176.1</v>
      </c>
      <c r="I238" s="17">
        <f>I239</f>
        <v>0</v>
      </c>
      <c r="J238" s="17">
        <f t="shared" si="66"/>
        <v>176.1</v>
      </c>
      <c r="K238" s="17">
        <f>K239</f>
        <v>0</v>
      </c>
      <c r="L238" s="17">
        <f t="shared" si="67"/>
        <v>176.1</v>
      </c>
      <c r="M238" s="17">
        <f>M239</f>
        <v>0</v>
      </c>
      <c r="N238" s="17">
        <f t="shared" si="68"/>
        <v>176.1</v>
      </c>
      <c r="O238" s="17">
        <f>O239</f>
        <v>0</v>
      </c>
      <c r="P238" s="17">
        <f t="shared" si="69"/>
        <v>176.1</v>
      </c>
    </row>
    <row r="239" spans="1:16" ht="16.5" customHeight="1" x14ac:dyDescent="0.3">
      <c r="A239" s="134" t="s">
        <v>220</v>
      </c>
      <c r="B239" s="16" t="s">
        <v>782</v>
      </c>
      <c r="C239" s="16" t="s">
        <v>108</v>
      </c>
      <c r="D239" s="15"/>
      <c r="E239" s="16"/>
      <c r="F239" s="17">
        <f>F240</f>
        <v>176.1</v>
      </c>
      <c r="G239" s="17">
        <f t="shared" si="78"/>
        <v>0</v>
      </c>
      <c r="H239" s="17">
        <f t="shared" si="78"/>
        <v>176.1</v>
      </c>
      <c r="I239" s="17">
        <f>I240</f>
        <v>0</v>
      </c>
      <c r="J239" s="17">
        <f t="shared" si="66"/>
        <v>176.1</v>
      </c>
      <c r="K239" s="17">
        <f>K240</f>
        <v>0</v>
      </c>
      <c r="L239" s="17">
        <f t="shared" si="67"/>
        <v>176.1</v>
      </c>
      <c r="M239" s="17">
        <f>M240</f>
        <v>0</v>
      </c>
      <c r="N239" s="17">
        <f t="shared" si="68"/>
        <v>176.1</v>
      </c>
      <c r="O239" s="17">
        <f>O240</f>
        <v>0</v>
      </c>
      <c r="P239" s="17">
        <f t="shared" si="69"/>
        <v>176.1</v>
      </c>
    </row>
    <row r="240" spans="1:16" ht="18.75" customHeight="1" x14ac:dyDescent="0.3">
      <c r="A240" s="134" t="s">
        <v>416</v>
      </c>
      <c r="B240" s="16" t="s">
        <v>782</v>
      </c>
      <c r="C240" s="16" t="s">
        <v>108</v>
      </c>
      <c r="D240" s="16" t="s">
        <v>140</v>
      </c>
      <c r="E240" s="16"/>
      <c r="F240" s="17">
        <f>F241+F243</f>
        <v>176.1</v>
      </c>
      <c r="G240" s="17">
        <f t="shared" ref="G240:H240" si="79">G241+G243</f>
        <v>0</v>
      </c>
      <c r="H240" s="17">
        <f t="shared" si="79"/>
        <v>176.1</v>
      </c>
      <c r="I240" s="17">
        <f>I241+I243</f>
        <v>0</v>
      </c>
      <c r="J240" s="17">
        <f t="shared" si="66"/>
        <v>176.1</v>
      </c>
      <c r="K240" s="17">
        <f>K241+K243</f>
        <v>0</v>
      </c>
      <c r="L240" s="17">
        <f t="shared" si="67"/>
        <v>176.1</v>
      </c>
      <c r="M240" s="17">
        <f>M241+M243</f>
        <v>0</v>
      </c>
      <c r="N240" s="17">
        <f t="shared" si="68"/>
        <v>176.1</v>
      </c>
      <c r="O240" s="17">
        <f>O241+O243</f>
        <v>0</v>
      </c>
      <c r="P240" s="17">
        <f t="shared" si="69"/>
        <v>176.1</v>
      </c>
    </row>
    <row r="241" spans="1:16" ht="90" x14ac:dyDescent="0.3">
      <c r="A241" s="134" t="s">
        <v>73</v>
      </c>
      <c r="B241" s="16" t="s">
        <v>782</v>
      </c>
      <c r="C241" s="16" t="s">
        <v>108</v>
      </c>
      <c r="D241" s="16" t="s">
        <v>140</v>
      </c>
      <c r="E241" s="16">
        <v>100</v>
      </c>
      <c r="F241" s="17">
        <f>F242</f>
        <v>91.6</v>
      </c>
      <c r="G241" s="17">
        <f t="shared" ref="G241:H241" si="80">G242</f>
        <v>0</v>
      </c>
      <c r="H241" s="17">
        <f t="shared" si="80"/>
        <v>91.6</v>
      </c>
      <c r="I241" s="17">
        <f>I242</f>
        <v>0</v>
      </c>
      <c r="J241" s="17">
        <f t="shared" si="66"/>
        <v>91.6</v>
      </c>
      <c r="K241" s="17">
        <f>K242</f>
        <v>0</v>
      </c>
      <c r="L241" s="17">
        <f t="shared" si="67"/>
        <v>91.6</v>
      </c>
      <c r="M241" s="17">
        <f>M242</f>
        <v>0</v>
      </c>
      <c r="N241" s="17">
        <f t="shared" si="68"/>
        <v>91.6</v>
      </c>
      <c r="O241" s="17">
        <f>O242</f>
        <v>0</v>
      </c>
      <c r="P241" s="17">
        <f t="shared" si="69"/>
        <v>91.6</v>
      </c>
    </row>
    <row r="242" spans="1:16" ht="31.5" customHeight="1" x14ac:dyDescent="0.3">
      <c r="A242" s="134" t="s">
        <v>74</v>
      </c>
      <c r="B242" s="16" t="s">
        <v>782</v>
      </c>
      <c r="C242" s="16" t="s">
        <v>108</v>
      </c>
      <c r="D242" s="16" t="s">
        <v>140</v>
      </c>
      <c r="E242" s="16">
        <v>120</v>
      </c>
      <c r="F242" s="17">
        <v>91.6</v>
      </c>
      <c r="G242" s="5"/>
      <c r="H242" s="17">
        <f t="shared" si="65"/>
        <v>91.6</v>
      </c>
      <c r="I242" s="17"/>
      <c r="J242" s="17">
        <f t="shared" si="66"/>
        <v>91.6</v>
      </c>
      <c r="K242" s="17"/>
      <c r="L242" s="17">
        <f t="shared" si="67"/>
        <v>91.6</v>
      </c>
      <c r="M242" s="17"/>
      <c r="N242" s="17">
        <f t="shared" si="68"/>
        <v>91.6</v>
      </c>
      <c r="O242" s="17"/>
      <c r="P242" s="17">
        <f t="shared" si="69"/>
        <v>91.6</v>
      </c>
    </row>
    <row r="243" spans="1:16" ht="32.25" customHeight="1" x14ac:dyDescent="0.3">
      <c r="A243" s="134" t="s">
        <v>85</v>
      </c>
      <c r="B243" s="16" t="s">
        <v>782</v>
      </c>
      <c r="C243" s="16" t="s">
        <v>108</v>
      </c>
      <c r="D243" s="16" t="s">
        <v>140</v>
      </c>
      <c r="E243" s="16">
        <v>200</v>
      </c>
      <c r="F243" s="17">
        <f>F244</f>
        <v>84.5</v>
      </c>
      <c r="G243" s="17">
        <f t="shared" ref="G243:H243" si="81">G244</f>
        <v>0</v>
      </c>
      <c r="H243" s="17">
        <f t="shared" si="81"/>
        <v>84.5</v>
      </c>
      <c r="I243" s="17">
        <f>I244</f>
        <v>0</v>
      </c>
      <c r="J243" s="17">
        <f t="shared" si="66"/>
        <v>84.5</v>
      </c>
      <c r="K243" s="17">
        <f>K244</f>
        <v>0</v>
      </c>
      <c r="L243" s="17">
        <f t="shared" si="67"/>
        <v>84.5</v>
      </c>
      <c r="M243" s="17">
        <f>M244</f>
        <v>0</v>
      </c>
      <c r="N243" s="17">
        <f t="shared" si="68"/>
        <v>84.5</v>
      </c>
      <c r="O243" s="17">
        <f>O244</f>
        <v>0</v>
      </c>
      <c r="P243" s="17">
        <f t="shared" si="69"/>
        <v>84.5</v>
      </c>
    </row>
    <row r="244" spans="1:16" ht="45" x14ac:dyDescent="0.3">
      <c r="A244" s="134" t="s">
        <v>86</v>
      </c>
      <c r="B244" s="16" t="s">
        <v>782</v>
      </c>
      <c r="C244" s="16" t="s">
        <v>108</v>
      </c>
      <c r="D244" s="16" t="s">
        <v>140</v>
      </c>
      <c r="E244" s="16">
        <v>240</v>
      </c>
      <c r="F244" s="17">
        <v>84.5</v>
      </c>
      <c r="G244" s="5"/>
      <c r="H244" s="17">
        <f t="shared" si="65"/>
        <v>84.5</v>
      </c>
      <c r="I244" s="17"/>
      <c r="J244" s="17">
        <f t="shared" si="66"/>
        <v>84.5</v>
      </c>
      <c r="K244" s="17"/>
      <c r="L244" s="17">
        <f t="shared" si="67"/>
        <v>84.5</v>
      </c>
      <c r="M244" s="17"/>
      <c r="N244" s="17">
        <f t="shared" si="68"/>
        <v>84.5</v>
      </c>
      <c r="O244" s="17"/>
      <c r="P244" s="17">
        <f t="shared" si="69"/>
        <v>84.5</v>
      </c>
    </row>
    <row r="245" spans="1:16" ht="32.25" customHeight="1" x14ac:dyDescent="0.3">
      <c r="A245" s="134" t="s">
        <v>447</v>
      </c>
      <c r="B245" s="16" t="s">
        <v>783</v>
      </c>
      <c r="C245" s="15"/>
      <c r="D245" s="15"/>
      <c r="E245" s="16"/>
      <c r="F245" s="17">
        <f>F246</f>
        <v>27016.199999999997</v>
      </c>
      <c r="G245" s="17">
        <f t="shared" ref="G245:H246" si="82">G246</f>
        <v>0</v>
      </c>
      <c r="H245" s="17">
        <f t="shared" si="82"/>
        <v>27016.199999999997</v>
      </c>
      <c r="I245" s="17">
        <f>I246</f>
        <v>66.8</v>
      </c>
      <c r="J245" s="17">
        <f t="shared" si="66"/>
        <v>27082.999999999996</v>
      </c>
      <c r="K245" s="17">
        <f>K246</f>
        <v>0</v>
      </c>
      <c r="L245" s="17">
        <f t="shared" si="67"/>
        <v>27082.999999999996</v>
      </c>
      <c r="M245" s="17">
        <f>M246</f>
        <v>0</v>
      </c>
      <c r="N245" s="17">
        <f t="shared" si="68"/>
        <v>27082.999999999996</v>
      </c>
      <c r="O245" s="17">
        <f>O246</f>
        <v>590</v>
      </c>
      <c r="P245" s="17">
        <f t="shared" si="69"/>
        <v>27672.999999999996</v>
      </c>
    </row>
    <row r="246" spans="1:16" ht="16.5" customHeight="1" x14ac:dyDescent="0.3">
      <c r="A246" s="134" t="s">
        <v>220</v>
      </c>
      <c r="B246" s="16" t="s">
        <v>783</v>
      </c>
      <c r="C246" s="16" t="s">
        <v>108</v>
      </c>
      <c r="D246" s="15"/>
      <c r="E246" s="16"/>
      <c r="F246" s="17">
        <f>F247</f>
        <v>27016.199999999997</v>
      </c>
      <c r="G246" s="17">
        <f t="shared" si="82"/>
        <v>0</v>
      </c>
      <c r="H246" s="17">
        <f t="shared" si="82"/>
        <v>27016.199999999997</v>
      </c>
      <c r="I246" s="17">
        <f>I247</f>
        <v>66.8</v>
      </c>
      <c r="J246" s="17">
        <f t="shared" si="66"/>
        <v>27082.999999999996</v>
      </c>
      <c r="K246" s="17">
        <f>K247</f>
        <v>0</v>
      </c>
      <c r="L246" s="17">
        <f t="shared" si="67"/>
        <v>27082.999999999996</v>
      </c>
      <c r="M246" s="17">
        <f>M247</f>
        <v>0</v>
      </c>
      <c r="N246" s="17">
        <f t="shared" si="68"/>
        <v>27082.999999999996</v>
      </c>
      <c r="O246" s="17">
        <f>O247</f>
        <v>590</v>
      </c>
      <c r="P246" s="17">
        <f t="shared" si="69"/>
        <v>27672.999999999996</v>
      </c>
    </row>
    <row r="247" spans="1:16" ht="19.5" customHeight="1" x14ac:dyDescent="0.3">
      <c r="A247" s="134" t="s">
        <v>416</v>
      </c>
      <c r="B247" s="16" t="s">
        <v>783</v>
      </c>
      <c r="C247" s="16" t="s">
        <v>108</v>
      </c>
      <c r="D247" s="16" t="s">
        <v>140</v>
      </c>
      <c r="E247" s="16"/>
      <c r="F247" s="17">
        <f>F248+F250+F252</f>
        <v>27016.199999999997</v>
      </c>
      <c r="G247" s="17">
        <f t="shared" ref="G247:H247" si="83">G248+G250+G252</f>
        <v>0</v>
      </c>
      <c r="H247" s="17">
        <f t="shared" si="83"/>
        <v>27016.199999999997</v>
      </c>
      <c r="I247" s="17">
        <f>I248+I250+I252</f>
        <v>66.8</v>
      </c>
      <c r="J247" s="17">
        <f t="shared" si="66"/>
        <v>27082.999999999996</v>
      </c>
      <c r="K247" s="17">
        <f>K248+K250+K252</f>
        <v>0</v>
      </c>
      <c r="L247" s="17">
        <f t="shared" si="67"/>
        <v>27082.999999999996</v>
      </c>
      <c r="M247" s="17">
        <f>M248+M250+M252</f>
        <v>0</v>
      </c>
      <c r="N247" s="17">
        <f t="shared" si="68"/>
        <v>27082.999999999996</v>
      </c>
      <c r="O247" s="17">
        <f>O248+O250+O252</f>
        <v>590</v>
      </c>
      <c r="P247" s="17">
        <f t="shared" si="69"/>
        <v>27672.999999999996</v>
      </c>
    </row>
    <row r="248" spans="1:16" ht="92.25" customHeight="1" x14ac:dyDescent="0.3">
      <c r="A248" s="134" t="s">
        <v>73</v>
      </c>
      <c r="B248" s="16" t="s">
        <v>783</v>
      </c>
      <c r="C248" s="16" t="s">
        <v>108</v>
      </c>
      <c r="D248" s="16" t="s">
        <v>140</v>
      </c>
      <c r="E248" s="16">
        <v>100</v>
      </c>
      <c r="F248" s="17">
        <f>F249</f>
        <v>22123.1</v>
      </c>
      <c r="G248" s="17">
        <f t="shared" ref="G248:H248" si="84">G249</f>
        <v>0</v>
      </c>
      <c r="H248" s="17">
        <f t="shared" si="84"/>
        <v>22123.1</v>
      </c>
      <c r="I248" s="17">
        <f>I249</f>
        <v>0</v>
      </c>
      <c r="J248" s="17">
        <f t="shared" si="66"/>
        <v>22123.1</v>
      </c>
      <c r="K248" s="17">
        <f>K249</f>
        <v>0</v>
      </c>
      <c r="L248" s="17">
        <f t="shared" si="67"/>
        <v>22123.1</v>
      </c>
      <c r="M248" s="17">
        <f>M249</f>
        <v>0</v>
      </c>
      <c r="N248" s="17">
        <f t="shared" si="68"/>
        <v>22123.1</v>
      </c>
      <c r="O248" s="17">
        <f>O249</f>
        <v>0</v>
      </c>
      <c r="P248" s="17">
        <f t="shared" si="69"/>
        <v>22123.1</v>
      </c>
    </row>
    <row r="249" spans="1:16" ht="33.75" customHeight="1" x14ac:dyDescent="0.3">
      <c r="A249" s="134" t="s">
        <v>130</v>
      </c>
      <c r="B249" s="16" t="s">
        <v>783</v>
      </c>
      <c r="C249" s="16" t="s">
        <v>108</v>
      </c>
      <c r="D249" s="16" t="s">
        <v>140</v>
      </c>
      <c r="E249" s="16">
        <v>110</v>
      </c>
      <c r="F249" s="17">
        <v>22123.1</v>
      </c>
      <c r="G249" s="5"/>
      <c r="H249" s="17">
        <f t="shared" si="65"/>
        <v>22123.1</v>
      </c>
      <c r="I249" s="17"/>
      <c r="J249" s="17">
        <f t="shared" si="66"/>
        <v>22123.1</v>
      </c>
      <c r="K249" s="17"/>
      <c r="L249" s="17">
        <f t="shared" si="67"/>
        <v>22123.1</v>
      </c>
      <c r="M249" s="17"/>
      <c r="N249" s="17">
        <f t="shared" si="68"/>
        <v>22123.1</v>
      </c>
      <c r="O249" s="17"/>
      <c r="P249" s="17">
        <f t="shared" si="69"/>
        <v>22123.1</v>
      </c>
    </row>
    <row r="250" spans="1:16" ht="33.75" customHeight="1" x14ac:dyDescent="0.3">
      <c r="A250" s="134" t="s">
        <v>85</v>
      </c>
      <c r="B250" s="16" t="s">
        <v>783</v>
      </c>
      <c r="C250" s="16" t="s">
        <v>108</v>
      </c>
      <c r="D250" s="16" t="s">
        <v>140</v>
      </c>
      <c r="E250" s="16">
        <v>200</v>
      </c>
      <c r="F250" s="17">
        <f>F251</f>
        <v>4752.1000000000004</v>
      </c>
      <c r="G250" s="17">
        <f t="shared" ref="G250:H250" si="85">G251</f>
        <v>0</v>
      </c>
      <c r="H250" s="17">
        <f t="shared" si="85"/>
        <v>4752.1000000000004</v>
      </c>
      <c r="I250" s="17">
        <f>I251</f>
        <v>66.8</v>
      </c>
      <c r="J250" s="17">
        <f t="shared" si="66"/>
        <v>4818.9000000000005</v>
      </c>
      <c r="K250" s="17">
        <f>K251</f>
        <v>0</v>
      </c>
      <c r="L250" s="17">
        <f t="shared" si="67"/>
        <v>4818.9000000000005</v>
      </c>
      <c r="M250" s="17">
        <f>M251</f>
        <v>0</v>
      </c>
      <c r="N250" s="17">
        <f t="shared" si="68"/>
        <v>4818.9000000000005</v>
      </c>
      <c r="O250" s="17">
        <f>O251</f>
        <v>590</v>
      </c>
      <c r="P250" s="17">
        <f t="shared" si="69"/>
        <v>5408.9000000000005</v>
      </c>
    </row>
    <row r="251" spans="1:16" ht="45" x14ac:dyDescent="0.3">
      <c r="A251" s="134" t="s">
        <v>86</v>
      </c>
      <c r="B251" s="16" t="s">
        <v>783</v>
      </c>
      <c r="C251" s="16" t="s">
        <v>108</v>
      </c>
      <c r="D251" s="16" t="s">
        <v>140</v>
      </c>
      <c r="E251" s="16">
        <v>240</v>
      </c>
      <c r="F251" s="17">
        <v>4752.1000000000004</v>
      </c>
      <c r="G251" s="5"/>
      <c r="H251" s="17">
        <f t="shared" si="65"/>
        <v>4752.1000000000004</v>
      </c>
      <c r="I251" s="17">
        <v>66.8</v>
      </c>
      <c r="J251" s="17">
        <f t="shared" si="66"/>
        <v>4818.9000000000005</v>
      </c>
      <c r="K251" s="17"/>
      <c r="L251" s="17">
        <f t="shared" si="67"/>
        <v>4818.9000000000005</v>
      </c>
      <c r="M251" s="17"/>
      <c r="N251" s="17">
        <f t="shared" si="68"/>
        <v>4818.9000000000005</v>
      </c>
      <c r="O251" s="17">
        <v>590</v>
      </c>
      <c r="P251" s="17">
        <f t="shared" si="69"/>
        <v>5408.9000000000005</v>
      </c>
    </row>
    <row r="252" spans="1:16" x14ac:dyDescent="0.3">
      <c r="A252" s="134" t="s">
        <v>87</v>
      </c>
      <c r="B252" s="16" t="s">
        <v>783</v>
      </c>
      <c r="C252" s="16" t="s">
        <v>108</v>
      </c>
      <c r="D252" s="16" t="s">
        <v>140</v>
      </c>
      <c r="E252" s="16">
        <v>800</v>
      </c>
      <c r="F252" s="17">
        <f>F253</f>
        <v>141</v>
      </c>
      <c r="G252" s="17">
        <f t="shared" ref="G252:H252" si="86">G253</f>
        <v>0</v>
      </c>
      <c r="H252" s="17">
        <f t="shared" si="86"/>
        <v>141</v>
      </c>
      <c r="I252" s="17">
        <f>I253</f>
        <v>0</v>
      </c>
      <c r="J252" s="17">
        <f t="shared" si="66"/>
        <v>141</v>
      </c>
      <c r="K252" s="17">
        <f>K253</f>
        <v>0</v>
      </c>
      <c r="L252" s="17">
        <f t="shared" si="67"/>
        <v>141</v>
      </c>
      <c r="M252" s="17">
        <f>M253</f>
        <v>0</v>
      </c>
      <c r="N252" s="17">
        <f t="shared" si="68"/>
        <v>141</v>
      </c>
      <c r="O252" s="17">
        <f>O253</f>
        <v>0</v>
      </c>
      <c r="P252" s="17">
        <f t="shared" si="69"/>
        <v>141</v>
      </c>
    </row>
    <row r="253" spans="1:16" x14ac:dyDescent="0.3">
      <c r="A253" s="134" t="s">
        <v>88</v>
      </c>
      <c r="B253" s="16" t="s">
        <v>783</v>
      </c>
      <c r="C253" s="16" t="s">
        <v>108</v>
      </c>
      <c r="D253" s="16" t="s">
        <v>140</v>
      </c>
      <c r="E253" s="16">
        <v>850</v>
      </c>
      <c r="F253" s="17">
        <v>141</v>
      </c>
      <c r="G253" s="5"/>
      <c r="H253" s="17">
        <f t="shared" si="65"/>
        <v>141</v>
      </c>
      <c r="I253" s="17"/>
      <c r="J253" s="17">
        <f t="shared" si="66"/>
        <v>141</v>
      </c>
      <c r="K253" s="17"/>
      <c r="L253" s="17">
        <f t="shared" si="67"/>
        <v>141</v>
      </c>
      <c r="M253" s="17"/>
      <c r="N253" s="17">
        <f t="shared" si="68"/>
        <v>141</v>
      </c>
      <c r="O253" s="17"/>
      <c r="P253" s="17">
        <f t="shared" si="69"/>
        <v>141</v>
      </c>
    </row>
    <row r="254" spans="1:16" ht="52.5" customHeight="1" x14ac:dyDescent="0.3">
      <c r="A254" s="36" t="s">
        <v>688</v>
      </c>
      <c r="B254" s="26" t="s">
        <v>196</v>
      </c>
      <c r="C254" s="15"/>
      <c r="D254" s="15"/>
      <c r="E254" s="16"/>
      <c r="F254" s="21">
        <f>F255</f>
        <v>1500</v>
      </c>
      <c r="G254" s="21">
        <f t="shared" ref="G254:H254" si="87">G255</f>
        <v>0</v>
      </c>
      <c r="H254" s="21">
        <f t="shared" si="87"/>
        <v>1500</v>
      </c>
      <c r="I254" s="21">
        <f>I255</f>
        <v>0</v>
      </c>
      <c r="J254" s="21">
        <f t="shared" si="66"/>
        <v>1500</v>
      </c>
      <c r="K254" s="21">
        <f>K255</f>
        <v>0</v>
      </c>
      <c r="L254" s="21">
        <f t="shared" si="67"/>
        <v>1500</v>
      </c>
      <c r="M254" s="21">
        <f>M255</f>
        <v>0</v>
      </c>
      <c r="N254" s="21">
        <f t="shared" si="68"/>
        <v>1500</v>
      </c>
      <c r="O254" s="21">
        <f>O255</f>
        <v>0</v>
      </c>
      <c r="P254" s="21">
        <f t="shared" si="69"/>
        <v>1500</v>
      </c>
    </row>
    <row r="255" spans="1:16" ht="34.5" customHeight="1" x14ac:dyDescent="0.3">
      <c r="A255" s="134" t="s">
        <v>197</v>
      </c>
      <c r="B255" s="16" t="s">
        <v>553</v>
      </c>
      <c r="C255" s="15"/>
      <c r="D255" s="15"/>
      <c r="E255" s="16"/>
      <c r="F255" s="17">
        <f t="shared" ref="F255:O259" si="88">F256</f>
        <v>1500</v>
      </c>
      <c r="G255" s="17">
        <f t="shared" si="88"/>
        <v>0</v>
      </c>
      <c r="H255" s="17">
        <f t="shared" si="88"/>
        <v>1500</v>
      </c>
      <c r="I255" s="17">
        <f t="shared" si="88"/>
        <v>0</v>
      </c>
      <c r="J255" s="17">
        <f t="shared" si="66"/>
        <v>1500</v>
      </c>
      <c r="K255" s="17">
        <f t="shared" si="88"/>
        <v>0</v>
      </c>
      <c r="L255" s="17">
        <f t="shared" si="67"/>
        <v>1500</v>
      </c>
      <c r="M255" s="17">
        <f t="shared" si="88"/>
        <v>0</v>
      </c>
      <c r="N255" s="17">
        <f t="shared" si="68"/>
        <v>1500</v>
      </c>
      <c r="O255" s="17">
        <f t="shared" si="88"/>
        <v>0</v>
      </c>
      <c r="P255" s="17">
        <f t="shared" si="69"/>
        <v>1500</v>
      </c>
    </row>
    <row r="256" spans="1:16" ht="30" x14ac:dyDescent="0.3">
      <c r="A256" s="134" t="s">
        <v>424</v>
      </c>
      <c r="B256" s="16" t="s">
        <v>554</v>
      </c>
      <c r="C256" s="15"/>
      <c r="D256" s="15"/>
      <c r="E256" s="16"/>
      <c r="F256" s="17">
        <f t="shared" si="88"/>
        <v>1500</v>
      </c>
      <c r="G256" s="17">
        <f t="shared" si="88"/>
        <v>0</v>
      </c>
      <c r="H256" s="17">
        <f t="shared" si="88"/>
        <v>1500</v>
      </c>
      <c r="I256" s="17">
        <f t="shared" si="88"/>
        <v>0</v>
      </c>
      <c r="J256" s="17">
        <f t="shared" si="66"/>
        <v>1500</v>
      </c>
      <c r="K256" s="17">
        <f t="shared" si="88"/>
        <v>0</v>
      </c>
      <c r="L256" s="17">
        <f t="shared" si="67"/>
        <v>1500</v>
      </c>
      <c r="M256" s="17">
        <f t="shared" si="88"/>
        <v>0</v>
      </c>
      <c r="N256" s="17">
        <f t="shared" si="68"/>
        <v>1500</v>
      </c>
      <c r="O256" s="17">
        <f t="shared" si="88"/>
        <v>0</v>
      </c>
      <c r="P256" s="17">
        <f t="shared" si="69"/>
        <v>1500</v>
      </c>
    </row>
    <row r="257" spans="1:16" ht="16.5" customHeight="1" x14ac:dyDescent="0.3">
      <c r="A257" s="134" t="s">
        <v>168</v>
      </c>
      <c r="B257" s="16" t="s">
        <v>554</v>
      </c>
      <c r="C257" s="16" t="s">
        <v>90</v>
      </c>
      <c r="D257" s="15"/>
      <c r="E257" s="16"/>
      <c r="F257" s="17">
        <f t="shared" si="88"/>
        <v>1500</v>
      </c>
      <c r="G257" s="17">
        <f t="shared" si="88"/>
        <v>0</v>
      </c>
      <c r="H257" s="17">
        <f t="shared" si="88"/>
        <v>1500</v>
      </c>
      <c r="I257" s="17">
        <f t="shared" si="88"/>
        <v>0</v>
      </c>
      <c r="J257" s="17">
        <f t="shared" si="66"/>
        <v>1500</v>
      </c>
      <c r="K257" s="17">
        <f t="shared" si="88"/>
        <v>0</v>
      </c>
      <c r="L257" s="17">
        <f t="shared" si="67"/>
        <v>1500</v>
      </c>
      <c r="M257" s="17">
        <f t="shared" si="88"/>
        <v>0</v>
      </c>
      <c r="N257" s="17">
        <f t="shared" si="68"/>
        <v>1500</v>
      </c>
      <c r="O257" s="17">
        <f t="shared" si="88"/>
        <v>0</v>
      </c>
      <c r="P257" s="17">
        <f t="shared" si="69"/>
        <v>1500</v>
      </c>
    </row>
    <row r="258" spans="1:16" ht="30.75" customHeight="1" x14ac:dyDescent="0.3">
      <c r="A258" s="134" t="s">
        <v>194</v>
      </c>
      <c r="B258" s="16" t="s">
        <v>554</v>
      </c>
      <c r="C258" s="16" t="s">
        <v>90</v>
      </c>
      <c r="D258" s="16">
        <v>12</v>
      </c>
      <c r="E258" s="16"/>
      <c r="F258" s="17">
        <f t="shared" si="88"/>
        <v>1500</v>
      </c>
      <c r="G258" s="17">
        <f t="shared" si="88"/>
        <v>0</v>
      </c>
      <c r="H258" s="17">
        <f t="shared" si="88"/>
        <v>1500</v>
      </c>
      <c r="I258" s="17">
        <f t="shared" si="88"/>
        <v>0</v>
      </c>
      <c r="J258" s="17">
        <f t="shared" si="66"/>
        <v>1500</v>
      </c>
      <c r="K258" s="17">
        <f t="shared" si="88"/>
        <v>0</v>
      </c>
      <c r="L258" s="17">
        <f t="shared" si="67"/>
        <v>1500</v>
      </c>
      <c r="M258" s="17">
        <f t="shared" si="88"/>
        <v>0</v>
      </c>
      <c r="N258" s="17">
        <f t="shared" si="68"/>
        <v>1500</v>
      </c>
      <c r="O258" s="17">
        <f t="shared" si="88"/>
        <v>0</v>
      </c>
      <c r="P258" s="17">
        <f t="shared" si="69"/>
        <v>1500</v>
      </c>
    </row>
    <row r="259" spans="1:16" ht="17.25" customHeight="1" x14ac:dyDescent="0.3">
      <c r="A259" s="134" t="s">
        <v>87</v>
      </c>
      <c r="B259" s="16" t="s">
        <v>554</v>
      </c>
      <c r="C259" s="16" t="s">
        <v>90</v>
      </c>
      <c r="D259" s="16">
        <v>12</v>
      </c>
      <c r="E259" s="16">
        <v>800</v>
      </c>
      <c r="F259" s="17">
        <f t="shared" si="88"/>
        <v>1500</v>
      </c>
      <c r="G259" s="17">
        <f>G260</f>
        <v>0</v>
      </c>
      <c r="H259" s="17">
        <f t="shared" si="88"/>
        <v>1500</v>
      </c>
      <c r="I259" s="17">
        <f t="shared" si="88"/>
        <v>0</v>
      </c>
      <c r="J259" s="17">
        <f t="shared" si="66"/>
        <v>1500</v>
      </c>
      <c r="K259" s="17">
        <f t="shared" si="88"/>
        <v>0</v>
      </c>
      <c r="L259" s="17">
        <f t="shared" si="67"/>
        <v>1500</v>
      </c>
      <c r="M259" s="17">
        <f t="shared" si="88"/>
        <v>0</v>
      </c>
      <c r="N259" s="17">
        <f t="shared" si="68"/>
        <v>1500</v>
      </c>
      <c r="O259" s="17">
        <f t="shared" si="88"/>
        <v>0</v>
      </c>
      <c r="P259" s="17">
        <f t="shared" si="69"/>
        <v>1500</v>
      </c>
    </row>
    <row r="260" spans="1:16" ht="76.5" customHeight="1" x14ac:dyDescent="0.3">
      <c r="A260" s="134" t="s">
        <v>184</v>
      </c>
      <c r="B260" s="16" t="s">
        <v>554</v>
      </c>
      <c r="C260" s="16" t="s">
        <v>90</v>
      </c>
      <c r="D260" s="16">
        <v>12</v>
      </c>
      <c r="E260" s="16">
        <v>810</v>
      </c>
      <c r="F260" s="17">
        <v>1500</v>
      </c>
      <c r="G260" s="5"/>
      <c r="H260" s="17">
        <f t="shared" si="65"/>
        <v>1500</v>
      </c>
      <c r="I260" s="17"/>
      <c r="J260" s="17">
        <f t="shared" si="66"/>
        <v>1500</v>
      </c>
      <c r="K260" s="17"/>
      <c r="L260" s="17">
        <f t="shared" si="67"/>
        <v>1500</v>
      </c>
      <c r="M260" s="17"/>
      <c r="N260" s="17">
        <f t="shared" si="68"/>
        <v>1500</v>
      </c>
      <c r="O260" s="17"/>
      <c r="P260" s="17">
        <f t="shared" si="69"/>
        <v>1500</v>
      </c>
    </row>
    <row r="261" spans="1:16" ht="64.5" customHeight="1" x14ac:dyDescent="0.3">
      <c r="A261" s="36" t="s">
        <v>693</v>
      </c>
      <c r="B261" s="26" t="s">
        <v>141</v>
      </c>
      <c r="C261" s="15"/>
      <c r="D261" s="15"/>
      <c r="E261" s="16"/>
      <c r="F261" s="21">
        <f>F262+F279</f>
        <v>3757.8999999999996</v>
      </c>
      <c r="G261" s="21">
        <f t="shared" ref="G261:H261" si="89">G262+G279</f>
        <v>0</v>
      </c>
      <c r="H261" s="21">
        <f t="shared" si="89"/>
        <v>3757.8999999999996</v>
      </c>
      <c r="I261" s="21">
        <f>I262+I279</f>
        <v>0</v>
      </c>
      <c r="J261" s="21">
        <f t="shared" si="66"/>
        <v>3757.8999999999996</v>
      </c>
      <c r="K261" s="21">
        <f>K262+K279</f>
        <v>0</v>
      </c>
      <c r="L261" s="21">
        <f t="shared" si="67"/>
        <v>3757.8999999999996</v>
      </c>
      <c r="M261" s="21">
        <f>M262+M279</f>
        <v>0</v>
      </c>
      <c r="N261" s="21">
        <f t="shared" si="68"/>
        <v>3757.8999999999996</v>
      </c>
      <c r="O261" s="21">
        <f>O262+O279</f>
        <v>0</v>
      </c>
      <c r="P261" s="21">
        <f t="shared" si="69"/>
        <v>3757.8999999999996</v>
      </c>
    </row>
    <row r="262" spans="1:16" ht="78.75" customHeight="1" x14ac:dyDescent="0.3">
      <c r="A262" s="36" t="s">
        <v>387</v>
      </c>
      <c r="B262" s="26" t="s">
        <v>142</v>
      </c>
      <c r="C262" s="15"/>
      <c r="D262" s="15"/>
      <c r="E262" s="16"/>
      <c r="F262" s="21">
        <f>F263</f>
        <v>451</v>
      </c>
      <c r="G262" s="21">
        <f t="shared" ref="G262:H262" si="90">G263</f>
        <v>0</v>
      </c>
      <c r="H262" s="21">
        <f t="shared" si="90"/>
        <v>451</v>
      </c>
      <c r="I262" s="21">
        <f>I263</f>
        <v>0</v>
      </c>
      <c r="J262" s="21">
        <f t="shared" si="66"/>
        <v>451</v>
      </c>
      <c r="K262" s="21">
        <f>K263</f>
        <v>0</v>
      </c>
      <c r="L262" s="21">
        <f t="shared" si="67"/>
        <v>451</v>
      </c>
      <c r="M262" s="21">
        <f>M263</f>
        <v>0</v>
      </c>
      <c r="N262" s="21">
        <f t="shared" si="68"/>
        <v>451</v>
      </c>
      <c r="O262" s="21">
        <f>O263</f>
        <v>0</v>
      </c>
      <c r="P262" s="21">
        <f t="shared" si="69"/>
        <v>451</v>
      </c>
    </row>
    <row r="263" spans="1:16" ht="60" x14ac:dyDescent="0.3">
      <c r="A263" s="134" t="s">
        <v>143</v>
      </c>
      <c r="B263" s="16" t="s">
        <v>450</v>
      </c>
      <c r="C263" s="15"/>
      <c r="D263" s="15"/>
      <c r="E263" s="16"/>
      <c r="F263" s="17">
        <f>F264+F269+F274</f>
        <v>451</v>
      </c>
      <c r="G263" s="17">
        <f t="shared" ref="G263:H263" si="91">G264+G269+G274</f>
        <v>0</v>
      </c>
      <c r="H263" s="17">
        <f t="shared" si="91"/>
        <v>451</v>
      </c>
      <c r="I263" s="17">
        <f>I264+I269+I274</f>
        <v>0</v>
      </c>
      <c r="J263" s="17">
        <f t="shared" si="66"/>
        <v>451</v>
      </c>
      <c r="K263" s="17">
        <f>K264+K269+K274</f>
        <v>0</v>
      </c>
      <c r="L263" s="17">
        <f t="shared" si="67"/>
        <v>451</v>
      </c>
      <c r="M263" s="17">
        <f>M264+M269+M274</f>
        <v>0</v>
      </c>
      <c r="N263" s="17">
        <f t="shared" si="68"/>
        <v>451</v>
      </c>
      <c r="O263" s="17">
        <f>O264+O269+O274</f>
        <v>0</v>
      </c>
      <c r="P263" s="17">
        <f t="shared" si="69"/>
        <v>451</v>
      </c>
    </row>
    <row r="264" spans="1:16" ht="45" x14ac:dyDescent="0.3">
      <c r="A264" s="134" t="s">
        <v>451</v>
      </c>
      <c r="B264" s="16" t="s">
        <v>146</v>
      </c>
      <c r="C264" s="15"/>
      <c r="D264" s="15"/>
      <c r="E264" s="16"/>
      <c r="F264" s="17">
        <f t="shared" ref="F264:O267" si="92">F265</f>
        <v>9</v>
      </c>
      <c r="G264" s="17">
        <f t="shared" si="92"/>
        <v>0</v>
      </c>
      <c r="H264" s="17">
        <f t="shared" si="92"/>
        <v>9</v>
      </c>
      <c r="I264" s="17">
        <f t="shared" si="92"/>
        <v>0</v>
      </c>
      <c r="J264" s="17">
        <f t="shared" si="66"/>
        <v>9</v>
      </c>
      <c r="K264" s="17">
        <f t="shared" si="92"/>
        <v>0</v>
      </c>
      <c r="L264" s="17">
        <f t="shared" si="67"/>
        <v>9</v>
      </c>
      <c r="M264" s="17">
        <f t="shared" si="92"/>
        <v>0</v>
      </c>
      <c r="N264" s="17">
        <f t="shared" si="68"/>
        <v>9</v>
      </c>
      <c r="O264" s="17">
        <f t="shared" si="92"/>
        <v>0</v>
      </c>
      <c r="P264" s="17">
        <f t="shared" si="69"/>
        <v>9</v>
      </c>
    </row>
    <row r="265" spans="1:16" ht="32.25" customHeight="1" x14ac:dyDescent="0.3">
      <c r="A265" s="134" t="s">
        <v>138</v>
      </c>
      <c r="B265" s="16" t="s">
        <v>146</v>
      </c>
      <c r="C265" s="16" t="s">
        <v>78</v>
      </c>
      <c r="D265" s="15"/>
      <c r="E265" s="16"/>
      <c r="F265" s="17">
        <f t="shared" si="92"/>
        <v>9</v>
      </c>
      <c r="G265" s="17">
        <f t="shared" si="92"/>
        <v>0</v>
      </c>
      <c r="H265" s="17">
        <f t="shared" si="92"/>
        <v>9</v>
      </c>
      <c r="I265" s="17">
        <f t="shared" si="92"/>
        <v>0</v>
      </c>
      <c r="J265" s="17">
        <f t="shared" si="66"/>
        <v>9</v>
      </c>
      <c r="K265" s="17">
        <f t="shared" si="92"/>
        <v>0</v>
      </c>
      <c r="L265" s="17">
        <f t="shared" si="67"/>
        <v>9</v>
      </c>
      <c r="M265" s="17">
        <f t="shared" si="92"/>
        <v>0</v>
      </c>
      <c r="N265" s="17">
        <f t="shared" si="68"/>
        <v>9</v>
      </c>
      <c r="O265" s="17">
        <f t="shared" si="92"/>
        <v>0</v>
      </c>
      <c r="P265" s="17">
        <f t="shared" si="69"/>
        <v>9</v>
      </c>
    </row>
    <row r="266" spans="1:16" ht="60" x14ac:dyDescent="0.3">
      <c r="A266" s="134" t="s">
        <v>385</v>
      </c>
      <c r="B266" s="16" t="s">
        <v>146</v>
      </c>
      <c r="C266" s="16" t="s">
        <v>78</v>
      </c>
      <c r="D266" s="16" t="s">
        <v>140</v>
      </c>
      <c r="E266" s="16"/>
      <c r="F266" s="17">
        <f t="shared" si="92"/>
        <v>9</v>
      </c>
      <c r="G266" s="17">
        <f t="shared" si="92"/>
        <v>0</v>
      </c>
      <c r="H266" s="17">
        <f t="shared" si="92"/>
        <v>9</v>
      </c>
      <c r="I266" s="17">
        <f t="shared" si="92"/>
        <v>0</v>
      </c>
      <c r="J266" s="17">
        <f t="shared" si="66"/>
        <v>9</v>
      </c>
      <c r="K266" s="17">
        <f t="shared" si="92"/>
        <v>0</v>
      </c>
      <c r="L266" s="17">
        <f t="shared" si="67"/>
        <v>9</v>
      </c>
      <c r="M266" s="17">
        <f t="shared" si="92"/>
        <v>0</v>
      </c>
      <c r="N266" s="17">
        <f t="shared" si="68"/>
        <v>9</v>
      </c>
      <c r="O266" s="17">
        <f t="shared" si="92"/>
        <v>0</v>
      </c>
      <c r="P266" s="17">
        <f t="shared" si="69"/>
        <v>9</v>
      </c>
    </row>
    <row r="267" spans="1:16" ht="30" x14ac:dyDescent="0.3">
      <c r="A267" s="134" t="s">
        <v>85</v>
      </c>
      <c r="B267" s="16" t="s">
        <v>146</v>
      </c>
      <c r="C267" s="16" t="s">
        <v>78</v>
      </c>
      <c r="D267" s="16" t="s">
        <v>140</v>
      </c>
      <c r="E267" s="16">
        <v>200</v>
      </c>
      <c r="F267" s="17">
        <f t="shared" si="92"/>
        <v>9</v>
      </c>
      <c r="G267" s="17">
        <f t="shared" si="92"/>
        <v>0</v>
      </c>
      <c r="H267" s="17">
        <f t="shared" si="92"/>
        <v>9</v>
      </c>
      <c r="I267" s="17">
        <f t="shared" si="92"/>
        <v>0</v>
      </c>
      <c r="J267" s="17">
        <f t="shared" si="66"/>
        <v>9</v>
      </c>
      <c r="K267" s="17">
        <f t="shared" si="92"/>
        <v>0</v>
      </c>
      <c r="L267" s="17">
        <f t="shared" si="67"/>
        <v>9</v>
      </c>
      <c r="M267" s="17">
        <f t="shared" si="92"/>
        <v>0</v>
      </c>
      <c r="N267" s="17">
        <f t="shared" si="68"/>
        <v>9</v>
      </c>
      <c r="O267" s="17">
        <f t="shared" si="92"/>
        <v>0</v>
      </c>
      <c r="P267" s="17">
        <f t="shared" si="69"/>
        <v>9</v>
      </c>
    </row>
    <row r="268" spans="1:16" ht="45" x14ac:dyDescent="0.3">
      <c r="A268" s="134" t="s">
        <v>86</v>
      </c>
      <c r="B268" s="16" t="s">
        <v>146</v>
      </c>
      <c r="C268" s="16" t="s">
        <v>78</v>
      </c>
      <c r="D268" s="16" t="s">
        <v>140</v>
      </c>
      <c r="E268" s="16">
        <v>240</v>
      </c>
      <c r="F268" s="17">
        <v>9</v>
      </c>
      <c r="G268" s="5"/>
      <c r="H268" s="17">
        <f t="shared" si="65"/>
        <v>9</v>
      </c>
      <c r="I268" s="17"/>
      <c r="J268" s="17">
        <f t="shared" si="66"/>
        <v>9</v>
      </c>
      <c r="K268" s="17"/>
      <c r="L268" s="17">
        <f t="shared" si="67"/>
        <v>9</v>
      </c>
      <c r="M268" s="17"/>
      <c r="N268" s="17">
        <f t="shared" si="68"/>
        <v>9</v>
      </c>
      <c r="O268" s="17"/>
      <c r="P268" s="17">
        <f t="shared" si="69"/>
        <v>9</v>
      </c>
    </row>
    <row r="269" spans="1:16" ht="60" x14ac:dyDescent="0.3">
      <c r="A269" s="134" t="s">
        <v>452</v>
      </c>
      <c r="B269" s="16" t="s">
        <v>148</v>
      </c>
      <c r="C269" s="15"/>
      <c r="D269" s="15"/>
      <c r="E269" s="16"/>
      <c r="F269" s="17">
        <f t="shared" ref="F269:O272" si="93">F270</f>
        <v>69</v>
      </c>
      <c r="G269" s="17">
        <f t="shared" si="93"/>
        <v>0</v>
      </c>
      <c r="H269" s="17">
        <f t="shared" si="93"/>
        <v>69</v>
      </c>
      <c r="I269" s="17">
        <f t="shared" si="93"/>
        <v>0</v>
      </c>
      <c r="J269" s="17">
        <f t="shared" si="66"/>
        <v>69</v>
      </c>
      <c r="K269" s="17">
        <f t="shared" si="93"/>
        <v>0</v>
      </c>
      <c r="L269" s="17">
        <f t="shared" si="67"/>
        <v>69</v>
      </c>
      <c r="M269" s="17">
        <f t="shared" si="93"/>
        <v>0</v>
      </c>
      <c r="N269" s="17">
        <f t="shared" si="68"/>
        <v>69</v>
      </c>
      <c r="O269" s="17">
        <f t="shared" si="93"/>
        <v>0</v>
      </c>
      <c r="P269" s="17">
        <f t="shared" si="69"/>
        <v>69</v>
      </c>
    </row>
    <row r="270" spans="1:16" ht="30" x14ac:dyDescent="0.3">
      <c r="A270" s="134" t="s">
        <v>138</v>
      </c>
      <c r="B270" s="16" t="s">
        <v>148</v>
      </c>
      <c r="C270" s="16" t="s">
        <v>78</v>
      </c>
      <c r="D270" s="15"/>
      <c r="E270" s="16"/>
      <c r="F270" s="17">
        <f t="shared" si="93"/>
        <v>69</v>
      </c>
      <c r="G270" s="17">
        <f t="shared" si="93"/>
        <v>0</v>
      </c>
      <c r="H270" s="17">
        <f t="shared" si="93"/>
        <v>69</v>
      </c>
      <c r="I270" s="17">
        <f t="shared" si="93"/>
        <v>0</v>
      </c>
      <c r="J270" s="17">
        <f t="shared" si="66"/>
        <v>69</v>
      </c>
      <c r="K270" s="17">
        <f t="shared" si="93"/>
        <v>0</v>
      </c>
      <c r="L270" s="17">
        <f t="shared" si="67"/>
        <v>69</v>
      </c>
      <c r="M270" s="17">
        <f t="shared" si="93"/>
        <v>0</v>
      </c>
      <c r="N270" s="17">
        <f t="shared" si="68"/>
        <v>69</v>
      </c>
      <c r="O270" s="17">
        <f t="shared" si="93"/>
        <v>0</v>
      </c>
      <c r="P270" s="17">
        <f t="shared" si="69"/>
        <v>69</v>
      </c>
    </row>
    <row r="271" spans="1:16" ht="60" x14ac:dyDescent="0.3">
      <c r="A271" s="134" t="s">
        <v>385</v>
      </c>
      <c r="B271" s="16" t="s">
        <v>148</v>
      </c>
      <c r="C271" s="16" t="s">
        <v>78</v>
      </c>
      <c r="D271" s="16" t="s">
        <v>140</v>
      </c>
      <c r="E271" s="16"/>
      <c r="F271" s="17">
        <f t="shared" si="93"/>
        <v>69</v>
      </c>
      <c r="G271" s="17">
        <f t="shared" si="93"/>
        <v>0</v>
      </c>
      <c r="H271" s="17">
        <f t="shared" si="93"/>
        <v>69</v>
      </c>
      <c r="I271" s="17">
        <f t="shared" si="93"/>
        <v>0</v>
      </c>
      <c r="J271" s="17">
        <f t="shared" si="66"/>
        <v>69</v>
      </c>
      <c r="K271" s="17">
        <f t="shared" si="93"/>
        <v>0</v>
      </c>
      <c r="L271" s="17">
        <f t="shared" si="67"/>
        <v>69</v>
      </c>
      <c r="M271" s="17">
        <f t="shared" si="93"/>
        <v>0</v>
      </c>
      <c r="N271" s="17">
        <f t="shared" si="68"/>
        <v>69</v>
      </c>
      <c r="O271" s="17">
        <f t="shared" si="93"/>
        <v>0</v>
      </c>
      <c r="P271" s="17">
        <f t="shared" si="69"/>
        <v>69</v>
      </c>
    </row>
    <row r="272" spans="1:16" ht="30.75" customHeight="1" x14ac:dyDescent="0.3">
      <c r="A272" s="134" t="s">
        <v>85</v>
      </c>
      <c r="B272" s="16" t="s">
        <v>148</v>
      </c>
      <c r="C272" s="16" t="s">
        <v>78</v>
      </c>
      <c r="D272" s="16" t="s">
        <v>140</v>
      </c>
      <c r="E272" s="16">
        <v>200</v>
      </c>
      <c r="F272" s="17">
        <f t="shared" si="93"/>
        <v>69</v>
      </c>
      <c r="G272" s="17">
        <f t="shared" si="93"/>
        <v>0</v>
      </c>
      <c r="H272" s="17">
        <f t="shared" si="93"/>
        <v>69</v>
      </c>
      <c r="I272" s="17">
        <f t="shared" si="93"/>
        <v>0</v>
      </c>
      <c r="J272" s="17">
        <f t="shared" si="66"/>
        <v>69</v>
      </c>
      <c r="K272" s="17">
        <f t="shared" si="93"/>
        <v>0</v>
      </c>
      <c r="L272" s="17">
        <f t="shared" si="67"/>
        <v>69</v>
      </c>
      <c r="M272" s="17">
        <f t="shared" si="93"/>
        <v>0</v>
      </c>
      <c r="N272" s="17">
        <f t="shared" si="68"/>
        <v>69</v>
      </c>
      <c r="O272" s="17">
        <f t="shared" si="93"/>
        <v>0</v>
      </c>
      <c r="P272" s="17">
        <f t="shared" si="69"/>
        <v>69</v>
      </c>
    </row>
    <row r="273" spans="1:16" ht="45" x14ac:dyDescent="0.3">
      <c r="A273" s="134" t="s">
        <v>86</v>
      </c>
      <c r="B273" s="16" t="s">
        <v>148</v>
      </c>
      <c r="C273" s="16" t="s">
        <v>78</v>
      </c>
      <c r="D273" s="16" t="s">
        <v>140</v>
      </c>
      <c r="E273" s="16">
        <v>240</v>
      </c>
      <c r="F273" s="17">
        <v>69</v>
      </c>
      <c r="G273" s="5"/>
      <c r="H273" s="17">
        <f t="shared" si="65"/>
        <v>69</v>
      </c>
      <c r="I273" s="17"/>
      <c r="J273" s="17">
        <f t="shared" si="66"/>
        <v>69</v>
      </c>
      <c r="K273" s="17"/>
      <c r="L273" s="17">
        <f t="shared" si="67"/>
        <v>69</v>
      </c>
      <c r="M273" s="17"/>
      <c r="N273" s="17">
        <f t="shared" si="68"/>
        <v>69</v>
      </c>
      <c r="O273" s="17"/>
      <c r="P273" s="17">
        <f t="shared" si="69"/>
        <v>69</v>
      </c>
    </row>
    <row r="274" spans="1:16" ht="48.75" customHeight="1" x14ac:dyDescent="0.3">
      <c r="A274" s="134" t="s">
        <v>149</v>
      </c>
      <c r="B274" s="16" t="s">
        <v>150</v>
      </c>
      <c r="C274" s="15"/>
      <c r="D274" s="15"/>
      <c r="E274" s="16"/>
      <c r="F274" s="17">
        <f t="shared" ref="F274:O277" si="94">F275</f>
        <v>373</v>
      </c>
      <c r="G274" s="17">
        <f t="shared" si="94"/>
        <v>0</v>
      </c>
      <c r="H274" s="17">
        <f t="shared" si="94"/>
        <v>373</v>
      </c>
      <c r="I274" s="17">
        <f t="shared" si="94"/>
        <v>0</v>
      </c>
      <c r="J274" s="17">
        <f t="shared" si="66"/>
        <v>373</v>
      </c>
      <c r="K274" s="17">
        <f t="shared" si="94"/>
        <v>0</v>
      </c>
      <c r="L274" s="17">
        <f t="shared" si="67"/>
        <v>373</v>
      </c>
      <c r="M274" s="17">
        <f t="shared" si="94"/>
        <v>0</v>
      </c>
      <c r="N274" s="17">
        <f t="shared" si="68"/>
        <v>373</v>
      </c>
      <c r="O274" s="17">
        <f t="shared" si="94"/>
        <v>0</v>
      </c>
      <c r="P274" s="17">
        <f t="shared" si="69"/>
        <v>373</v>
      </c>
    </row>
    <row r="275" spans="1:16" ht="31.5" customHeight="1" x14ac:dyDescent="0.3">
      <c r="A275" s="134" t="s">
        <v>138</v>
      </c>
      <c r="B275" s="16" t="s">
        <v>150</v>
      </c>
      <c r="C275" s="16" t="s">
        <v>78</v>
      </c>
      <c r="D275" s="15"/>
      <c r="E275" s="16"/>
      <c r="F275" s="17">
        <f t="shared" si="94"/>
        <v>373</v>
      </c>
      <c r="G275" s="17">
        <f t="shared" si="94"/>
        <v>0</v>
      </c>
      <c r="H275" s="17">
        <f t="shared" si="94"/>
        <v>373</v>
      </c>
      <c r="I275" s="17">
        <f t="shared" si="94"/>
        <v>0</v>
      </c>
      <c r="J275" s="17">
        <f t="shared" si="66"/>
        <v>373</v>
      </c>
      <c r="K275" s="17">
        <f t="shared" si="94"/>
        <v>0</v>
      </c>
      <c r="L275" s="17">
        <f t="shared" si="67"/>
        <v>373</v>
      </c>
      <c r="M275" s="17">
        <f t="shared" si="94"/>
        <v>0</v>
      </c>
      <c r="N275" s="17">
        <f t="shared" si="68"/>
        <v>373</v>
      </c>
      <c r="O275" s="17">
        <f t="shared" si="94"/>
        <v>0</v>
      </c>
      <c r="P275" s="17">
        <f t="shared" si="69"/>
        <v>373</v>
      </c>
    </row>
    <row r="276" spans="1:16" ht="60" customHeight="1" x14ac:dyDescent="0.3">
      <c r="A276" s="134" t="s">
        <v>385</v>
      </c>
      <c r="B276" s="16" t="s">
        <v>150</v>
      </c>
      <c r="C276" s="16" t="s">
        <v>78</v>
      </c>
      <c r="D276" s="16" t="s">
        <v>140</v>
      </c>
      <c r="E276" s="16"/>
      <c r="F276" s="17">
        <f t="shared" si="94"/>
        <v>373</v>
      </c>
      <c r="G276" s="17">
        <f t="shared" si="94"/>
        <v>0</v>
      </c>
      <c r="H276" s="17">
        <f t="shared" si="94"/>
        <v>373</v>
      </c>
      <c r="I276" s="17">
        <f t="shared" si="94"/>
        <v>0</v>
      </c>
      <c r="J276" s="17">
        <f t="shared" si="66"/>
        <v>373</v>
      </c>
      <c r="K276" s="17">
        <f t="shared" si="94"/>
        <v>0</v>
      </c>
      <c r="L276" s="17">
        <f t="shared" si="67"/>
        <v>373</v>
      </c>
      <c r="M276" s="17">
        <f t="shared" si="94"/>
        <v>0</v>
      </c>
      <c r="N276" s="17">
        <f t="shared" si="68"/>
        <v>373</v>
      </c>
      <c r="O276" s="17">
        <f t="shared" si="94"/>
        <v>0</v>
      </c>
      <c r="P276" s="17">
        <f t="shared" si="69"/>
        <v>373</v>
      </c>
    </row>
    <row r="277" spans="1:16" ht="30" x14ac:dyDescent="0.3">
      <c r="A277" s="134" t="s">
        <v>85</v>
      </c>
      <c r="B277" s="16" t="s">
        <v>150</v>
      </c>
      <c r="C277" s="16" t="s">
        <v>78</v>
      </c>
      <c r="D277" s="16" t="s">
        <v>140</v>
      </c>
      <c r="E277" s="16">
        <v>200</v>
      </c>
      <c r="F277" s="17">
        <f t="shared" si="94"/>
        <v>373</v>
      </c>
      <c r="G277" s="17">
        <f t="shared" si="94"/>
        <v>0</v>
      </c>
      <c r="H277" s="17">
        <f t="shared" si="94"/>
        <v>373</v>
      </c>
      <c r="I277" s="17">
        <f t="shared" si="94"/>
        <v>0</v>
      </c>
      <c r="J277" s="17">
        <f t="shared" ref="J277:J340" si="95">H277+I277</f>
        <v>373</v>
      </c>
      <c r="K277" s="17">
        <f t="shared" si="94"/>
        <v>0</v>
      </c>
      <c r="L277" s="17">
        <f t="shared" ref="L277:L340" si="96">J277+K277</f>
        <v>373</v>
      </c>
      <c r="M277" s="17">
        <f t="shared" si="94"/>
        <v>0</v>
      </c>
      <c r="N277" s="17">
        <f t="shared" ref="N277:N340" si="97">L277+M277</f>
        <v>373</v>
      </c>
      <c r="O277" s="17">
        <f t="shared" si="94"/>
        <v>0</v>
      </c>
      <c r="P277" s="17">
        <f t="shared" ref="P277:P340" si="98">N277+O277</f>
        <v>373</v>
      </c>
    </row>
    <row r="278" spans="1:16" ht="45" x14ac:dyDescent="0.3">
      <c r="A278" s="134" t="s">
        <v>86</v>
      </c>
      <c r="B278" s="16" t="s">
        <v>150</v>
      </c>
      <c r="C278" s="16" t="s">
        <v>78</v>
      </c>
      <c r="D278" s="16" t="s">
        <v>140</v>
      </c>
      <c r="E278" s="16">
        <v>240</v>
      </c>
      <c r="F278" s="17">
        <v>373</v>
      </c>
      <c r="G278" s="5"/>
      <c r="H278" s="17">
        <f t="shared" ref="H278:H338" si="99">F278+G278</f>
        <v>373</v>
      </c>
      <c r="I278" s="17"/>
      <c r="J278" s="17">
        <f t="shared" si="95"/>
        <v>373</v>
      </c>
      <c r="K278" s="17"/>
      <c r="L278" s="17">
        <f t="shared" si="96"/>
        <v>373</v>
      </c>
      <c r="M278" s="17"/>
      <c r="N278" s="17">
        <f t="shared" si="97"/>
        <v>373</v>
      </c>
      <c r="O278" s="17"/>
      <c r="P278" s="17">
        <f t="shared" si="98"/>
        <v>373</v>
      </c>
    </row>
    <row r="279" spans="1:16" ht="91.5" customHeight="1" x14ac:dyDescent="0.3">
      <c r="A279" s="36" t="s">
        <v>687</v>
      </c>
      <c r="B279" s="26" t="s">
        <v>151</v>
      </c>
      <c r="C279" s="15"/>
      <c r="D279" s="15"/>
      <c r="E279" s="16"/>
      <c r="F279" s="21">
        <f t="shared" ref="F279:O282" si="100">F280</f>
        <v>3306.8999999999996</v>
      </c>
      <c r="G279" s="21">
        <f t="shared" si="100"/>
        <v>0</v>
      </c>
      <c r="H279" s="21">
        <f t="shared" si="100"/>
        <v>3306.8999999999996</v>
      </c>
      <c r="I279" s="21">
        <f t="shared" si="100"/>
        <v>0</v>
      </c>
      <c r="J279" s="21">
        <f t="shared" si="95"/>
        <v>3306.8999999999996</v>
      </c>
      <c r="K279" s="21">
        <f t="shared" si="100"/>
        <v>0</v>
      </c>
      <c r="L279" s="21">
        <f t="shared" si="96"/>
        <v>3306.8999999999996</v>
      </c>
      <c r="M279" s="21">
        <f t="shared" si="100"/>
        <v>0</v>
      </c>
      <c r="N279" s="21">
        <f t="shared" si="97"/>
        <v>3306.8999999999996</v>
      </c>
      <c r="O279" s="21">
        <f t="shared" si="100"/>
        <v>0</v>
      </c>
      <c r="P279" s="21">
        <f t="shared" si="98"/>
        <v>3306.8999999999996</v>
      </c>
    </row>
    <row r="280" spans="1:16" ht="30" x14ac:dyDescent="0.3">
      <c r="A280" s="134" t="s">
        <v>453</v>
      </c>
      <c r="B280" s="16" t="s">
        <v>153</v>
      </c>
      <c r="C280" s="15"/>
      <c r="D280" s="15"/>
      <c r="E280" s="16"/>
      <c r="F280" s="17">
        <f t="shared" si="100"/>
        <v>3306.8999999999996</v>
      </c>
      <c r="G280" s="17">
        <f t="shared" si="100"/>
        <v>0</v>
      </c>
      <c r="H280" s="17">
        <f t="shared" si="100"/>
        <v>3306.8999999999996</v>
      </c>
      <c r="I280" s="17">
        <f t="shared" si="100"/>
        <v>0</v>
      </c>
      <c r="J280" s="17">
        <f t="shared" si="95"/>
        <v>3306.8999999999996</v>
      </c>
      <c r="K280" s="17">
        <f t="shared" si="100"/>
        <v>0</v>
      </c>
      <c r="L280" s="17">
        <f t="shared" si="96"/>
        <v>3306.8999999999996</v>
      </c>
      <c r="M280" s="17">
        <f t="shared" si="100"/>
        <v>0</v>
      </c>
      <c r="N280" s="17">
        <f t="shared" si="97"/>
        <v>3306.8999999999996</v>
      </c>
      <c r="O280" s="17">
        <f t="shared" si="100"/>
        <v>0</v>
      </c>
      <c r="P280" s="17">
        <f t="shared" si="98"/>
        <v>3306.8999999999996</v>
      </c>
    </row>
    <row r="281" spans="1:16" ht="30" x14ac:dyDescent="0.3">
      <c r="A281" s="134" t="s">
        <v>389</v>
      </c>
      <c r="B281" s="16" t="s">
        <v>155</v>
      </c>
      <c r="C281" s="15"/>
      <c r="D281" s="15"/>
      <c r="E281" s="16"/>
      <c r="F281" s="17">
        <f t="shared" si="100"/>
        <v>3306.8999999999996</v>
      </c>
      <c r="G281" s="17">
        <f t="shared" si="100"/>
        <v>0</v>
      </c>
      <c r="H281" s="17">
        <f t="shared" si="100"/>
        <v>3306.8999999999996</v>
      </c>
      <c r="I281" s="17">
        <f t="shared" si="100"/>
        <v>0</v>
      </c>
      <c r="J281" s="17">
        <f t="shared" si="95"/>
        <v>3306.8999999999996</v>
      </c>
      <c r="K281" s="17">
        <f t="shared" si="100"/>
        <v>0</v>
      </c>
      <c r="L281" s="17">
        <f t="shared" si="96"/>
        <v>3306.8999999999996</v>
      </c>
      <c r="M281" s="17">
        <f t="shared" si="100"/>
        <v>0</v>
      </c>
      <c r="N281" s="17">
        <f t="shared" si="97"/>
        <v>3306.8999999999996</v>
      </c>
      <c r="O281" s="17">
        <f t="shared" si="100"/>
        <v>0</v>
      </c>
      <c r="P281" s="17">
        <f t="shared" si="98"/>
        <v>3306.8999999999996</v>
      </c>
    </row>
    <row r="282" spans="1:16" ht="32.25" customHeight="1" x14ac:dyDescent="0.3">
      <c r="A282" s="134" t="s">
        <v>138</v>
      </c>
      <c r="B282" s="16" t="s">
        <v>155</v>
      </c>
      <c r="C282" s="16" t="s">
        <v>78</v>
      </c>
      <c r="D282" s="15"/>
      <c r="E282" s="16"/>
      <c r="F282" s="17">
        <f t="shared" si="100"/>
        <v>3306.8999999999996</v>
      </c>
      <c r="G282" s="17">
        <f t="shared" si="100"/>
        <v>0</v>
      </c>
      <c r="H282" s="17">
        <f t="shared" si="100"/>
        <v>3306.8999999999996</v>
      </c>
      <c r="I282" s="17">
        <f t="shared" si="100"/>
        <v>0</v>
      </c>
      <c r="J282" s="17">
        <f t="shared" si="95"/>
        <v>3306.8999999999996</v>
      </c>
      <c r="K282" s="17">
        <f t="shared" si="100"/>
        <v>0</v>
      </c>
      <c r="L282" s="17">
        <f t="shared" si="96"/>
        <v>3306.8999999999996</v>
      </c>
      <c r="M282" s="17">
        <f t="shared" si="100"/>
        <v>0</v>
      </c>
      <c r="N282" s="17">
        <f t="shared" si="97"/>
        <v>3306.8999999999996</v>
      </c>
      <c r="O282" s="17">
        <f t="shared" si="100"/>
        <v>0</v>
      </c>
      <c r="P282" s="17">
        <f t="shared" si="98"/>
        <v>3306.8999999999996</v>
      </c>
    </row>
    <row r="283" spans="1:16" ht="60" customHeight="1" x14ac:dyDescent="0.3">
      <c r="A283" s="134" t="s">
        <v>385</v>
      </c>
      <c r="B283" s="16" t="s">
        <v>155</v>
      </c>
      <c r="C283" s="16" t="s">
        <v>78</v>
      </c>
      <c r="D283" s="16" t="s">
        <v>140</v>
      </c>
      <c r="E283" s="16"/>
      <c r="F283" s="17">
        <f>F284+F286+F288</f>
        <v>3306.8999999999996</v>
      </c>
      <c r="G283" s="17">
        <f t="shared" ref="G283:H283" si="101">G284+G286+G288</f>
        <v>0</v>
      </c>
      <c r="H283" s="17">
        <f t="shared" si="101"/>
        <v>3306.8999999999996</v>
      </c>
      <c r="I283" s="17">
        <f>I284+I286+I288</f>
        <v>0</v>
      </c>
      <c r="J283" s="17">
        <f t="shared" si="95"/>
        <v>3306.8999999999996</v>
      </c>
      <c r="K283" s="17">
        <f>K284+K286+K288</f>
        <v>0</v>
      </c>
      <c r="L283" s="17">
        <f t="shared" si="96"/>
        <v>3306.8999999999996</v>
      </c>
      <c r="M283" s="17">
        <f>M284+M286+M288</f>
        <v>0</v>
      </c>
      <c r="N283" s="17">
        <f t="shared" si="97"/>
        <v>3306.8999999999996</v>
      </c>
      <c r="O283" s="17">
        <f>O284+O286+O288</f>
        <v>0</v>
      </c>
      <c r="P283" s="17">
        <f t="shared" si="98"/>
        <v>3306.8999999999996</v>
      </c>
    </row>
    <row r="284" spans="1:16" ht="93" customHeight="1" x14ac:dyDescent="0.3">
      <c r="A284" s="134" t="s">
        <v>73</v>
      </c>
      <c r="B284" s="16" t="s">
        <v>155</v>
      </c>
      <c r="C284" s="16" t="s">
        <v>78</v>
      </c>
      <c r="D284" s="16" t="s">
        <v>140</v>
      </c>
      <c r="E284" s="16">
        <v>100</v>
      </c>
      <c r="F284" s="17">
        <f>F285</f>
        <v>2855.2</v>
      </c>
      <c r="G284" s="17">
        <f t="shared" ref="G284:H284" si="102">G285</f>
        <v>0</v>
      </c>
      <c r="H284" s="17">
        <f t="shared" si="102"/>
        <v>2855.2</v>
      </c>
      <c r="I284" s="17">
        <f>I285</f>
        <v>0</v>
      </c>
      <c r="J284" s="17">
        <f t="shared" si="95"/>
        <v>2855.2</v>
      </c>
      <c r="K284" s="17">
        <f>K285</f>
        <v>0</v>
      </c>
      <c r="L284" s="17">
        <f t="shared" si="96"/>
        <v>2855.2</v>
      </c>
      <c r="M284" s="17">
        <f>M285</f>
        <v>0</v>
      </c>
      <c r="N284" s="17">
        <f t="shared" si="97"/>
        <v>2855.2</v>
      </c>
      <c r="O284" s="17">
        <f>O285</f>
        <v>0</v>
      </c>
      <c r="P284" s="17">
        <f t="shared" si="98"/>
        <v>2855.2</v>
      </c>
    </row>
    <row r="285" spans="1:16" ht="33.75" customHeight="1" x14ac:dyDescent="0.3">
      <c r="A285" s="134" t="s">
        <v>130</v>
      </c>
      <c r="B285" s="16" t="s">
        <v>155</v>
      </c>
      <c r="C285" s="16" t="s">
        <v>78</v>
      </c>
      <c r="D285" s="16" t="s">
        <v>140</v>
      </c>
      <c r="E285" s="16">
        <v>110</v>
      </c>
      <c r="F285" s="17">
        <v>2855.2</v>
      </c>
      <c r="G285" s="5"/>
      <c r="H285" s="17">
        <f t="shared" si="99"/>
        <v>2855.2</v>
      </c>
      <c r="I285" s="17"/>
      <c r="J285" s="17">
        <f t="shared" si="95"/>
        <v>2855.2</v>
      </c>
      <c r="K285" s="17"/>
      <c r="L285" s="17">
        <f t="shared" si="96"/>
        <v>2855.2</v>
      </c>
      <c r="M285" s="17"/>
      <c r="N285" s="17">
        <f t="shared" si="97"/>
        <v>2855.2</v>
      </c>
      <c r="O285" s="17"/>
      <c r="P285" s="17">
        <f t="shared" si="98"/>
        <v>2855.2</v>
      </c>
    </row>
    <row r="286" spans="1:16" ht="30" x14ac:dyDescent="0.3">
      <c r="A286" s="134" t="s">
        <v>85</v>
      </c>
      <c r="B286" s="16" t="s">
        <v>155</v>
      </c>
      <c r="C286" s="16" t="s">
        <v>78</v>
      </c>
      <c r="D286" s="16" t="s">
        <v>140</v>
      </c>
      <c r="E286" s="16">
        <v>200</v>
      </c>
      <c r="F286" s="17">
        <f>F287</f>
        <v>450.7</v>
      </c>
      <c r="G286" s="17">
        <f t="shared" ref="G286:H286" si="103">G287</f>
        <v>0</v>
      </c>
      <c r="H286" s="17">
        <f t="shared" si="103"/>
        <v>450.7</v>
      </c>
      <c r="I286" s="17">
        <f>I287</f>
        <v>-50</v>
      </c>
      <c r="J286" s="17">
        <f t="shared" si="95"/>
        <v>400.7</v>
      </c>
      <c r="K286" s="17">
        <f>K287</f>
        <v>0</v>
      </c>
      <c r="L286" s="17">
        <f t="shared" si="96"/>
        <v>400.7</v>
      </c>
      <c r="M286" s="17">
        <f>M287</f>
        <v>0</v>
      </c>
      <c r="N286" s="17">
        <f t="shared" si="97"/>
        <v>400.7</v>
      </c>
      <c r="O286" s="17">
        <f>O287</f>
        <v>0</v>
      </c>
      <c r="P286" s="17">
        <f t="shared" si="98"/>
        <v>400.7</v>
      </c>
    </row>
    <row r="287" spans="1:16" ht="45" x14ac:dyDescent="0.3">
      <c r="A287" s="134" t="s">
        <v>86</v>
      </c>
      <c r="B287" s="16" t="s">
        <v>155</v>
      </c>
      <c r="C287" s="16" t="s">
        <v>78</v>
      </c>
      <c r="D287" s="16" t="s">
        <v>140</v>
      </c>
      <c r="E287" s="16">
        <v>240</v>
      </c>
      <c r="F287" s="17">
        <v>450.7</v>
      </c>
      <c r="G287" s="5"/>
      <c r="H287" s="17">
        <f t="shared" si="99"/>
        <v>450.7</v>
      </c>
      <c r="I287" s="17">
        <v>-50</v>
      </c>
      <c r="J287" s="17">
        <f t="shared" si="95"/>
        <v>400.7</v>
      </c>
      <c r="K287" s="17"/>
      <c r="L287" s="17">
        <f t="shared" si="96"/>
        <v>400.7</v>
      </c>
      <c r="M287" s="17"/>
      <c r="N287" s="17">
        <f t="shared" si="97"/>
        <v>400.7</v>
      </c>
      <c r="O287" s="17"/>
      <c r="P287" s="17">
        <f t="shared" si="98"/>
        <v>400.7</v>
      </c>
    </row>
    <row r="288" spans="1:16" ht="16.5" customHeight="1" x14ac:dyDescent="0.3">
      <c r="A288" s="134" t="s">
        <v>87</v>
      </c>
      <c r="B288" s="16" t="s">
        <v>155</v>
      </c>
      <c r="C288" s="16" t="s">
        <v>78</v>
      </c>
      <c r="D288" s="16" t="s">
        <v>140</v>
      </c>
      <c r="E288" s="16">
        <v>800</v>
      </c>
      <c r="F288" s="17">
        <f>F289</f>
        <v>1</v>
      </c>
      <c r="G288" s="17">
        <f t="shared" ref="G288:H288" si="104">G289</f>
        <v>0</v>
      </c>
      <c r="H288" s="17">
        <f t="shared" si="104"/>
        <v>1</v>
      </c>
      <c r="I288" s="17">
        <f>I289</f>
        <v>50</v>
      </c>
      <c r="J288" s="17">
        <f t="shared" si="95"/>
        <v>51</v>
      </c>
      <c r="K288" s="17">
        <f>K289</f>
        <v>0</v>
      </c>
      <c r="L288" s="17">
        <f t="shared" si="96"/>
        <v>51</v>
      </c>
      <c r="M288" s="17">
        <f>M289</f>
        <v>0</v>
      </c>
      <c r="N288" s="17">
        <f t="shared" si="97"/>
        <v>51</v>
      </c>
      <c r="O288" s="17">
        <f>O289</f>
        <v>0</v>
      </c>
      <c r="P288" s="17">
        <f t="shared" si="98"/>
        <v>51</v>
      </c>
    </row>
    <row r="289" spans="1:16" ht="16.5" customHeight="1" x14ac:dyDescent="0.3">
      <c r="A289" s="134" t="s">
        <v>88</v>
      </c>
      <c r="B289" s="16" t="s">
        <v>155</v>
      </c>
      <c r="C289" s="16" t="s">
        <v>78</v>
      </c>
      <c r="D289" s="16" t="s">
        <v>140</v>
      </c>
      <c r="E289" s="16">
        <v>850</v>
      </c>
      <c r="F289" s="17">
        <v>1</v>
      </c>
      <c r="G289" s="5"/>
      <c r="H289" s="17">
        <f t="shared" si="99"/>
        <v>1</v>
      </c>
      <c r="I289" s="17">
        <v>50</v>
      </c>
      <c r="J289" s="17">
        <f t="shared" si="95"/>
        <v>51</v>
      </c>
      <c r="K289" s="17"/>
      <c r="L289" s="17">
        <f t="shared" si="96"/>
        <v>51</v>
      </c>
      <c r="M289" s="17"/>
      <c r="N289" s="17">
        <f t="shared" si="97"/>
        <v>51</v>
      </c>
      <c r="O289" s="17"/>
      <c r="P289" s="17">
        <f t="shared" si="98"/>
        <v>51</v>
      </c>
    </row>
    <row r="290" spans="1:16" ht="51" x14ac:dyDescent="0.3">
      <c r="A290" s="36" t="s">
        <v>673</v>
      </c>
      <c r="B290" s="26" t="s">
        <v>199</v>
      </c>
      <c r="C290" s="15"/>
      <c r="D290" s="15"/>
      <c r="E290" s="16"/>
      <c r="F290" s="21">
        <f>F291</f>
        <v>2000</v>
      </c>
      <c r="G290" s="21">
        <f t="shared" ref="G290:H290" si="105">G291</f>
        <v>0</v>
      </c>
      <c r="H290" s="21">
        <f t="shared" si="105"/>
        <v>2000</v>
      </c>
      <c r="I290" s="21">
        <f>I291</f>
        <v>0</v>
      </c>
      <c r="J290" s="21">
        <f t="shared" si="95"/>
        <v>2000</v>
      </c>
      <c r="K290" s="21">
        <f>K291</f>
        <v>18607.2</v>
      </c>
      <c r="L290" s="21">
        <f t="shared" si="96"/>
        <v>20607.2</v>
      </c>
      <c r="M290" s="21">
        <f>M291</f>
        <v>0</v>
      </c>
      <c r="N290" s="21">
        <f t="shared" si="97"/>
        <v>20607.2</v>
      </c>
      <c r="O290" s="21">
        <f>O291</f>
        <v>0</v>
      </c>
      <c r="P290" s="21">
        <f t="shared" si="98"/>
        <v>20607.2</v>
      </c>
    </row>
    <row r="291" spans="1:16" ht="31.5" customHeight="1" x14ac:dyDescent="0.3">
      <c r="A291" s="134" t="s">
        <v>312</v>
      </c>
      <c r="B291" s="16" t="s">
        <v>572</v>
      </c>
      <c r="C291" s="15"/>
      <c r="D291" s="15"/>
      <c r="E291" s="16"/>
      <c r="F291" s="17">
        <f>F297</f>
        <v>2000</v>
      </c>
      <c r="G291" s="17">
        <f t="shared" ref="G291:H291" si="106">G297</f>
        <v>0</v>
      </c>
      <c r="H291" s="17">
        <f t="shared" si="106"/>
        <v>2000</v>
      </c>
      <c r="I291" s="17">
        <f>I297+I292</f>
        <v>0</v>
      </c>
      <c r="J291" s="17">
        <f t="shared" si="95"/>
        <v>2000</v>
      </c>
      <c r="K291" s="17">
        <f>K297+K292</f>
        <v>18607.2</v>
      </c>
      <c r="L291" s="17">
        <f t="shared" si="96"/>
        <v>20607.2</v>
      </c>
      <c r="M291" s="17">
        <f>M297+M292</f>
        <v>0</v>
      </c>
      <c r="N291" s="17">
        <f t="shared" si="97"/>
        <v>20607.2</v>
      </c>
      <c r="O291" s="17">
        <f>O297+O292</f>
        <v>0</v>
      </c>
      <c r="P291" s="17">
        <f t="shared" si="98"/>
        <v>20607.2</v>
      </c>
    </row>
    <row r="292" spans="1:16" ht="48.75" customHeight="1" x14ac:dyDescent="0.3">
      <c r="A292" s="134" t="s">
        <v>861</v>
      </c>
      <c r="B292" s="16" t="s">
        <v>852</v>
      </c>
      <c r="C292" s="15"/>
      <c r="D292" s="15"/>
      <c r="E292" s="16"/>
      <c r="F292" s="17"/>
      <c r="G292" s="17"/>
      <c r="H292" s="17"/>
      <c r="I292" s="17">
        <f>I293</f>
        <v>0</v>
      </c>
      <c r="J292" s="17">
        <f t="shared" si="95"/>
        <v>0</v>
      </c>
      <c r="K292" s="17">
        <f>K293</f>
        <v>18804.7</v>
      </c>
      <c r="L292" s="17">
        <f t="shared" si="96"/>
        <v>18804.7</v>
      </c>
      <c r="M292" s="17">
        <f>M293</f>
        <v>0</v>
      </c>
      <c r="N292" s="17">
        <f t="shared" si="97"/>
        <v>18804.7</v>
      </c>
      <c r="O292" s="17">
        <f>O293</f>
        <v>0</v>
      </c>
      <c r="P292" s="17">
        <f t="shared" si="98"/>
        <v>18804.7</v>
      </c>
    </row>
    <row r="293" spans="1:16" ht="13.15" customHeight="1" x14ac:dyDescent="0.3">
      <c r="A293" s="134" t="s">
        <v>300</v>
      </c>
      <c r="B293" s="16" t="s">
        <v>852</v>
      </c>
      <c r="C293" s="16">
        <v>10</v>
      </c>
      <c r="D293" s="15"/>
      <c r="E293" s="16"/>
      <c r="F293" s="17"/>
      <c r="G293" s="17"/>
      <c r="H293" s="17"/>
      <c r="I293" s="17">
        <f>I294</f>
        <v>0</v>
      </c>
      <c r="J293" s="17">
        <f t="shared" si="95"/>
        <v>0</v>
      </c>
      <c r="K293" s="17">
        <f>K294</f>
        <v>18804.7</v>
      </c>
      <c r="L293" s="17">
        <f t="shared" si="96"/>
        <v>18804.7</v>
      </c>
      <c r="M293" s="17">
        <f>M294</f>
        <v>0</v>
      </c>
      <c r="N293" s="17">
        <f t="shared" si="97"/>
        <v>18804.7</v>
      </c>
      <c r="O293" s="17">
        <f>O294</f>
        <v>0</v>
      </c>
      <c r="P293" s="17">
        <f t="shared" si="98"/>
        <v>18804.7</v>
      </c>
    </row>
    <row r="294" spans="1:16" ht="13.15" customHeight="1" x14ac:dyDescent="0.3">
      <c r="A294" s="134" t="s">
        <v>454</v>
      </c>
      <c r="B294" s="16" t="s">
        <v>852</v>
      </c>
      <c r="C294" s="16">
        <v>10</v>
      </c>
      <c r="D294" s="16" t="s">
        <v>78</v>
      </c>
      <c r="E294" s="16"/>
      <c r="F294" s="17"/>
      <c r="G294" s="17"/>
      <c r="H294" s="17"/>
      <c r="I294" s="17">
        <f>I295</f>
        <v>0</v>
      </c>
      <c r="J294" s="17">
        <f t="shared" si="95"/>
        <v>0</v>
      </c>
      <c r="K294" s="17">
        <f>K295</f>
        <v>18804.7</v>
      </c>
      <c r="L294" s="17">
        <f t="shared" si="96"/>
        <v>18804.7</v>
      </c>
      <c r="M294" s="17">
        <f>M295</f>
        <v>0</v>
      </c>
      <c r="N294" s="17">
        <f t="shared" si="97"/>
        <v>18804.7</v>
      </c>
      <c r="O294" s="17">
        <f>O295</f>
        <v>0</v>
      </c>
      <c r="P294" s="17">
        <f t="shared" si="98"/>
        <v>18804.7</v>
      </c>
    </row>
    <row r="295" spans="1:16" ht="26.45" customHeight="1" x14ac:dyDescent="0.3">
      <c r="A295" s="134" t="s">
        <v>308</v>
      </c>
      <c r="B295" s="16" t="s">
        <v>852</v>
      </c>
      <c r="C295" s="16">
        <v>10</v>
      </c>
      <c r="D295" s="16" t="s">
        <v>78</v>
      </c>
      <c r="E295" s="16">
        <v>300</v>
      </c>
      <c r="F295" s="17"/>
      <c r="G295" s="17"/>
      <c r="H295" s="17"/>
      <c r="I295" s="17">
        <f>I296</f>
        <v>0</v>
      </c>
      <c r="J295" s="17">
        <f t="shared" si="95"/>
        <v>0</v>
      </c>
      <c r="K295" s="17">
        <f>K296</f>
        <v>18804.7</v>
      </c>
      <c r="L295" s="17">
        <f t="shared" si="96"/>
        <v>18804.7</v>
      </c>
      <c r="M295" s="17">
        <f>M296</f>
        <v>0</v>
      </c>
      <c r="N295" s="17">
        <f t="shared" si="97"/>
        <v>18804.7</v>
      </c>
      <c r="O295" s="17">
        <f>O296</f>
        <v>0</v>
      </c>
      <c r="P295" s="17">
        <f t="shared" si="98"/>
        <v>18804.7</v>
      </c>
    </row>
    <row r="296" spans="1:16" ht="32.25" customHeight="1" x14ac:dyDescent="0.3">
      <c r="A296" s="134" t="s">
        <v>313</v>
      </c>
      <c r="B296" s="16" t="s">
        <v>852</v>
      </c>
      <c r="C296" s="16">
        <v>10</v>
      </c>
      <c r="D296" s="16" t="s">
        <v>78</v>
      </c>
      <c r="E296" s="16">
        <v>320</v>
      </c>
      <c r="F296" s="17"/>
      <c r="G296" s="17"/>
      <c r="H296" s="17"/>
      <c r="I296" s="17"/>
      <c r="J296" s="17">
        <f t="shared" si="95"/>
        <v>0</v>
      </c>
      <c r="K296" s="17">
        <v>18804.7</v>
      </c>
      <c r="L296" s="17">
        <f t="shared" si="96"/>
        <v>18804.7</v>
      </c>
      <c r="M296" s="17"/>
      <c r="N296" s="17">
        <f t="shared" si="97"/>
        <v>18804.7</v>
      </c>
      <c r="O296" s="17"/>
      <c r="P296" s="17">
        <f t="shared" si="98"/>
        <v>18804.7</v>
      </c>
    </row>
    <row r="297" spans="1:16" ht="45.75" customHeight="1" x14ac:dyDescent="0.3">
      <c r="A297" s="134" t="s">
        <v>861</v>
      </c>
      <c r="B297" s="16" t="s">
        <v>573</v>
      </c>
      <c r="C297" s="15"/>
      <c r="D297" s="15"/>
      <c r="E297" s="16"/>
      <c r="F297" s="17">
        <f t="shared" ref="F297:O300" si="107">F298</f>
        <v>2000</v>
      </c>
      <c r="G297" s="17">
        <f t="shared" si="107"/>
        <v>0</v>
      </c>
      <c r="H297" s="17">
        <f t="shared" si="107"/>
        <v>2000</v>
      </c>
      <c r="I297" s="17">
        <f t="shared" si="107"/>
        <v>0</v>
      </c>
      <c r="J297" s="17">
        <f t="shared" si="95"/>
        <v>2000</v>
      </c>
      <c r="K297" s="17">
        <f t="shared" si="107"/>
        <v>-197.5</v>
      </c>
      <c r="L297" s="17">
        <f t="shared" si="96"/>
        <v>1802.5</v>
      </c>
      <c r="M297" s="17">
        <f t="shared" si="107"/>
        <v>0</v>
      </c>
      <c r="N297" s="17">
        <f t="shared" si="97"/>
        <v>1802.5</v>
      </c>
      <c r="O297" s="17">
        <f t="shared" si="107"/>
        <v>0</v>
      </c>
      <c r="P297" s="17">
        <f t="shared" si="98"/>
        <v>1802.5</v>
      </c>
    </row>
    <row r="298" spans="1:16" ht="18" customHeight="1" x14ac:dyDescent="0.3">
      <c r="A298" s="134" t="s">
        <v>300</v>
      </c>
      <c r="B298" s="16" t="s">
        <v>573</v>
      </c>
      <c r="C298" s="16">
        <v>10</v>
      </c>
      <c r="D298" s="15"/>
      <c r="E298" s="16"/>
      <c r="F298" s="17">
        <f t="shared" si="107"/>
        <v>2000</v>
      </c>
      <c r="G298" s="17">
        <f t="shared" si="107"/>
        <v>0</v>
      </c>
      <c r="H298" s="17">
        <f t="shared" si="107"/>
        <v>2000</v>
      </c>
      <c r="I298" s="17">
        <f t="shared" si="107"/>
        <v>0</v>
      </c>
      <c r="J298" s="17">
        <f t="shared" si="95"/>
        <v>2000</v>
      </c>
      <c r="K298" s="17">
        <f t="shared" si="107"/>
        <v>-197.5</v>
      </c>
      <c r="L298" s="17">
        <f t="shared" si="96"/>
        <v>1802.5</v>
      </c>
      <c r="M298" s="17">
        <f t="shared" si="107"/>
        <v>0</v>
      </c>
      <c r="N298" s="17">
        <f t="shared" si="97"/>
        <v>1802.5</v>
      </c>
      <c r="O298" s="17">
        <f t="shared" si="107"/>
        <v>0</v>
      </c>
      <c r="P298" s="17">
        <f t="shared" si="98"/>
        <v>1802.5</v>
      </c>
    </row>
    <row r="299" spans="1:16" ht="15.75" customHeight="1" x14ac:dyDescent="0.3">
      <c r="A299" s="134" t="s">
        <v>454</v>
      </c>
      <c r="B299" s="16" t="s">
        <v>573</v>
      </c>
      <c r="C299" s="16">
        <v>10</v>
      </c>
      <c r="D299" s="16" t="s">
        <v>78</v>
      </c>
      <c r="E299" s="16"/>
      <c r="F299" s="17">
        <f t="shared" si="107"/>
        <v>2000</v>
      </c>
      <c r="G299" s="17">
        <f t="shared" si="107"/>
        <v>0</v>
      </c>
      <c r="H299" s="17">
        <f t="shared" si="107"/>
        <v>2000</v>
      </c>
      <c r="I299" s="17">
        <f t="shared" si="107"/>
        <v>0</v>
      </c>
      <c r="J299" s="17">
        <f t="shared" si="95"/>
        <v>2000</v>
      </c>
      <c r="K299" s="17">
        <f t="shared" si="107"/>
        <v>-197.5</v>
      </c>
      <c r="L299" s="17">
        <f t="shared" si="96"/>
        <v>1802.5</v>
      </c>
      <c r="M299" s="17">
        <f t="shared" si="107"/>
        <v>0</v>
      </c>
      <c r="N299" s="17">
        <f t="shared" si="97"/>
        <v>1802.5</v>
      </c>
      <c r="O299" s="17">
        <f t="shared" si="107"/>
        <v>0</v>
      </c>
      <c r="P299" s="17">
        <f t="shared" si="98"/>
        <v>1802.5</v>
      </c>
    </row>
    <row r="300" spans="1:16" ht="30" x14ac:dyDescent="0.3">
      <c r="A300" s="134" t="s">
        <v>308</v>
      </c>
      <c r="B300" s="16" t="s">
        <v>573</v>
      </c>
      <c r="C300" s="16">
        <v>10</v>
      </c>
      <c r="D300" s="16" t="s">
        <v>78</v>
      </c>
      <c r="E300" s="16">
        <v>300</v>
      </c>
      <c r="F300" s="17">
        <f t="shared" si="107"/>
        <v>2000</v>
      </c>
      <c r="G300" s="17">
        <f t="shared" si="107"/>
        <v>0</v>
      </c>
      <c r="H300" s="17">
        <f t="shared" si="107"/>
        <v>2000</v>
      </c>
      <c r="I300" s="17">
        <f t="shared" si="107"/>
        <v>0</v>
      </c>
      <c r="J300" s="17">
        <f t="shared" si="95"/>
        <v>2000</v>
      </c>
      <c r="K300" s="17">
        <f t="shared" si="107"/>
        <v>-197.5</v>
      </c>
      <c r="L300" s="17">
        <f t="shared" si="96"/>
        <v>1802.5</v>
      </c>
      <c r="M300" s="17">
        <f t="shared" si="107"/>
        <v>0</v>
      </c>
      <c r="N300" s="17">
        <f t="shared" si="97"/>
        <v>1802.5</v>
      </c>
      <c r="O300" s="17">
        <f t="shared" si="107"/>
        <v>0</v>
      </c>
      <c r="P300" s="17">
        <f t="shared" si="98"/>
        <v>1802.5</v>
      </c>
    </row>
    <row r="301" spans="1:16" ht="30" x14ac:dyDescent="0.3">
      <c r="A301" s="134" t="s">
        <v>313</v>
      </c>
      <c r="B301" s="16" t="s">
        <v>573</v>
      </c>
      <c r="C301" s="16">
        <v>10</v>
      </c>
      <c r="D301" s="16" t="s">
        <v>78</v>
      </c>
      <c r="E301" s="16">
        <v>320</v>
      </c>
      <c r="F301" s="17">
        <v>2000</v>
      </c>
      <c r="G301" s="5"/>
      <c r="H301" s="17">
        <f t="shared" si="99"/>
        <v>2000</v>
      </c>
      <c r="I301" s="17"/>
      <c r="J301" s="17">
        <f t="shared" si="95"/>
        <v>2000</v>
      </c>
      <c r="K301" s="17">
        <v>-197.5</v>
      </c>
      <c r="L301" s="17">
        <f t="shared" si="96"/>
        <v>1802.5</v>
      </c>
      <c r="M301" s="17"/>
      <c r="N301" s="17">
        <f t="shared" si="97"/>
        <v>1802.5</v>
      </c>
      <c r="O301" s="17"/>
      <c r="P301" s="17">
        <f t="shared" si="98"/>
        <v>1802.5</v>
      </c>
    </row>
    <row r="302" spans="1:16" ht="92.45" hidden="1" customHeight="1" x14ac:dyDescent="0.25">
      <c r="A302" s="36" t="s">
        <v>391</v>
      </c>
      <c r="B302" s="26" t="s">
        <v>200</v>
      </c>
      <c r="C302" s="15"/>
      <c r="D302" s="15"/>
      <c r="E302" s="16"/>
      <c r="F302" s="21">
        <f>F303</f>
        <v>0</v>
      </c>
      <c r="G302" s="5"/>
      <c r="H302" s="17">
        <f t="shared" si="99"/>
        <v>0</v>
      </c>
      <c r="I302" s="21">
        <f>I303</f>
        <v>0</v>
      </c>
      <c r="J302" s="21">
        <f t="shared" si="95"/>
        <v>0</v>
      </c>
      <c r="K302" s="21">
        <f>K303</f>
        <v>0</v>
      </c>
      <c r="L302" s="21">
        <f t="shared" si="96"/>
        <v>0</v>
      </c>
      <c r="M302" s="21">
        <f>M303</f>
        <v>0</v>
      </c>
      <c r="N302" s="21">
        <f t="shared" si="97"/>
        <v>0</v>
      </c>
      <c r="O302" s="21">
        <f>O303</f>
        <v>0</v>
      </c>
      <c r="P302" s="21">
        <f t="shared" si="98"/>
        <v>0</v>
      </c>
    </row>
    <row r="303" spans="1:16" ht="39.6" hidden="1" customHeight="1" x14ac:dyDescent="0.25">
      <c r="A303" s="134" t="s">
        <v>201</v>
      </c>
      <c r="B303" s="16" t="s">
        <v>202</v>
      </c>
      <c r="C303" s="15"/>
      <c r="D303" s="15"/>
      <c r="E303" s="16"/>
      <c r="F303" s="17">
        <f>F304+F309+F314</f>
        <v>0</v>
      </c>
      <c r="G303" s="5"/>
      <c r="H303" s="17">
        <f t="shared" si="99"/>
        <v>0</v>
      </c>
      <c r="I303" s="17">
        <f>I304+I309+I314</f>
        <v>0</v>
      </c>
      <c r="J303" s="17">
        <f t="shared" si="95"/>
        <v>0</v>
      </c>
      <c r="K303" s="17">
        <f>K304+K309+K314</f>
        <v>0</v>
      </c>
      <c r="L303" s="17">
        <f t="shared" si="96"/>
        <v>0</v>
      </c>
      <c r="M303" s="17">
        <f>M304+M309+M314</f>
        <v>0</v>
      </c>
      <c r="N303" s="17">
        <f t="shared" si="97"/>
        <v>0</v>
      </c>
      <c r="O303" s="17">
        <f>O304+O309+O314</f>
        <v>0</v>
      </c>
      <c r="P303" s="17">
        <f t="shared" si="98"/>
        <v>0</v>
      </c>
    </row>
    <row r="304" spans="1:16" ht="52.9" hidden="1" customHeight="1" x14ac:dyDescent="0.25">
      <c r="A304" s="134" t="s">
        <v>203</v>
      </c>
      <c r="B304" s="16" t="s">
        <v>204</v>
      </c>
      <c r="C304" s="15"/>
      <c r="D304" s="15"/>
      <c r="E304" s="16"/>
      <c r="F304" s="17">
        <f t="shared" ref="F304:F307" si="108">F305</f>
        <v>0</v>
      </c>
      <c r="G304" s="5"/>
      <c r="H304" s="17">
        <f t="shared" si="99"/>
        <v>0</v>
      </c>
      <c r="I304" s="17">
        <f t="shared" ref="I304:O307" si="109">I305</f>
        <v>0</v>
      </c>
      <c r="J304" s="17">
        <f t="shared" si="95"/>
        <v>0</v>
      </c>
      <c r="K304" s="17">
        <f t="shared" si="109"/>
        <v>0</v>
      </c>
      <c r="L304" s="17">
        <f t="shared" si="96"/>
        <v>0</v>
      </c>
      <c r="M304" s="17">
        <f t="shared" si="109"/>
        <v>0</v>
      </c>
      <c r="N304" s="17">
        <f t="shared" si="97"/>
        <v>0</v>
      </c>
      <c r="O304" s="17">
        <f t="shared" si="109"/>
        <v>0</v>
      </c>
      <c r="P304" s="17">
        <f t="shared" si="98"/>
        <v>0</v>
      </c>
    </row>
    <row r="305" spans="1:16" ht="13.15" hidden="1" customHeight="1" x14ac:dyDescent="0.25">
      <c r="A305" s="134" t="s">
        <v>168</v>
      </c>
      <c r="B305" s="16" t="s">
        <v>204</v>
      </c>
      <c r="C305" s="16" t="s">
        <v>90</v>
      </c>
      <c r="D305" s="15"/>
      <c r="E305" s="16"/>
      <c r="F305" s="17">
        <f t="shared" si="108"/>
        <v>0</v>
      </c>
      <c r="G305" s="5"/>
      <c r="H305" s="17">
        <f t="shared" si="99"/>
        <v>0</v>
      </c>
      <c r="I305" s="17">
        <f t="shared" si="109"/>
        <v>0</v>
      </c>
      <c r="J305" s="17">
        <f t="shared" si="95"/>
        <v>0</v>
      </c>
      <c r="K305" s="17">
        <f t="shared" si="109"/>
        <v>0</v>
      </c>
      <c r="L305" s="17">
        <f t="shared" si="96"/>
        <v>0</v>
      </c>
      <c r="M305" s="17">
        <f t="shared" si="109"/>
        <v>0</v>
      </c>
      <c r="N305" s="17">
        <f t="shared" si="97"/>
        <v>0</v>
      </c>
      <c r="O305" s="17">
        <f t="shared" si="109"/>
        <v>0</v>
      </c>
      <c r="P305" s="17">
        <f t="shared" si="98"/>
        <v>0</v>
      </c>
    </row>
    <row r="306" spans="1:16" ht="26.45" hidden="1" customHeight="1" x14ac:dyDescent="0.25">
      <c r="A306" s="134" t="s">
        <v>194</v>
      </c>
      <c r="B306" s="16" t="s">
        <v>204</v>
      </c>
      <c r="C306" s="16" t="s">
        <v>90</v>
      </c>
      <c r="D306" s="16">
        <v>12</v>
      </c>
      <c r="E306" s="16"/>
      <c r="F306" s="17">
        <f t="shared" si="108"/>
        <v>0</v>
      </c>
      <c r="G306" s="5"/>
      <c r="H306" s="17">
        <f t="shared" si="99"/>
        <v>0</v>
      </c>
      <c r="I306" s="17">
        <f t="shared" si="109"/>
        <v>0</v>
      </c>
      <c r="J306" s="17">
        <f t="shared" si="95"/>
        <v>0</v>
      </c>
      <c r="K306" s="17">
        <f t="shared" si="109"/>
        <v>0</v>
      </c>
      <c r="L306" s="17">
        <f t="shared" si="96"/>
        <v>0</v>
      </c>
      <c r="M306" s="17">
        <f t="shared" si="109"/>
        <v>0</v>
      </c>
      <c r="N306" s="17">
        <f t="shared" si="97"/>
        <v>0</v>
      </c>
      <c r="O306" s="17">
        <f t="shared" si="109"/>
        <v>0</v>
      </c>
      <c r="P306" s="17">
        <f t="shared" si="98"/>
        <v>0</v>
      </c>
    </row>
    <row r="307" spans="1:16" ht="26.45" hidden="1" customHeight="1" x14ac:dyDescent="0.25">
      <c r="A307" s="134" t="s">
        <v>85</v>
      </c>
      <c r="B307" s="16" t="s">
        <v>204</v>
      </c>
      <c r="C307" s="16" t="s">
        <v>90</v>
      </c>
      <c r="D307" s="16">
        <v>12</v>
      </c>
      <c r="E307" s="16">
        <v>200</v>
      </c>
      <c r="F307" s="17">
        <f t="shared" si="108"/>
        <v>0</v>
      </c>
      <c r="G307" s="5"/>
      <c r="H307" s="17">
        <f t="shared" si="99"/>
        <v>0</v>
      </c>
      <c r="I307" s="17">
        <f t="shared" si="109"/>
        <v>0</v>
      </c>
      <c r="J307" s="17">
        <f t="shared" si="95"/>
        <v>0</v>
      </c>
      <c r="K307" s="17">
        <f t="shared" si="109"/>
        <v>0</v>
      </c>
      <c r="L307" s="17">
        <f t="shared" si="96"/>
        <v>0</v>
      </c>
      <c r="M307" s="17">
        <f t="shared" si="109"/>
        <v>0</v>
      </c>
      <c r="N307" s="17">
        <f t="shared" si="97"/>
        <v>0</v>
      </c>
      <c r="O307" s="17">
        <f t="shared" si="109"/>
        <v>0</v>
      </c>
      <c r="P307" s="17">
        <f t="shared" si="98"/>
        <v>0</v>
      </c>
    </row>
    <row r="308" spans="1:16" ht="39.6" hidden="1" customHeight="1" x14ac:dyDescent="0.25">
      <c r="A308" s="134" t="s">
        <v>86</v>
      </c>
      <c r="B308" s="16" t="s">
        <v>204</v>
      </c>
      <c r="C308" s="16" t="s">
        <v>90</v>
      </c>
      <c r="D308" s="16">
        <v>12</v>
      </c>
      <c r="E308" s="16">
        <v>240</v>
      </c>
      <c r="F308" s="17"/>
      <c r="G308" s="5"/>
      <c r="H308" s="17">
        <f t="shared" si="99"/>
        <v>0</v>
      </c>
      <c r="I308" s="17"/>
      <c r="J308" s="17">
        <f t="shared" si="95"/>
        <v>0</v>
      </c>
      <c r="K308" s="17"/>
      <c r="L308" s="17">
        <f t="shared" si="96"/>
        <v>0</v>
      </c>
      <c r="M308" s="17"/>
      <c r="N308" s="17">
        <f t="shared" si="97"/>
        <v>0</v>
      </c>
      <c r="O308" s="17"/>
      <c r="P308" s="17">
        <f t="shared" si="98"/>
        <v>0</v>
      </c>
    </row>
    <row r="309" spans="1:16" ht="52.9" hidden="1" customHeight="1" x14ac:dyDescent="0.25">
      <c r="A309" s="134" t="s">
        <v>205</v>
      </c>
      <c r="B309" s="16" t="s">
        <v>206</v>
      </c>
      <c r="C309" s="15"/>
      <c r="D309" s="15"/>
      <c r="E309" s="16"/>
      <c r="F309" s="17">
        <f t="shared" ref="F309:F312" si="110">F310</f>
        <v>0</v>
      </c>
      <c r="G309" s="5"/>
      <c r="H309" s="17">
        <f t="shared" si="99"/>
        <v>0</v>
      </c>
      <c r="I309" s="17">
        <f t="shared" ref="I309:O312" si="111">I310</f>
        <v>0</v>
      </c>
      <c r="J309" s="17">
        <f t="shared" si="95"/>
        <v>0</v>
      </c>
      <c r="K309" s="17">
        <f t="shared" si="111"/>
        <v>0</v>
      </c>
      <c r="L309" s="17">
        <f t="shared" si="96"/>
        <v>0</v>
      </c>
      <c r="M309" s="17">
        <f t="shared" si="111"/>
        <v>0</v>
      </c>
      <c r="N309" s="17">
        <f t="shared" si="97"/>
        <v>0</v>
      </c>
      <c r="O309" s="17">
        <f t="shared" si="111"/>
        <v>0</v>
      </c>
      <c r="P309" s="17">
        <f t="shared" si="98"/>
        <v>0</v>
      </c>
    </row>
    <row r="310" spans="1:16" ht="13.15" hidden="1" customHeight="1" x14ac:dyDescent="0.25">
      <c r="A310" s="134" t="s">
        <v>168</v>
      </c>
      <c r="B310" s="16" t="s">
        <v>206</v>
      </c>
      <c r="C310" s="16" t="s">
        <v>90</v>
      </c>
      <c r="D310" s="15"/>
      <c r="E310" s="16"/>
      <c r="F310" s="17">
        <f t="shared" si="110"/>
        <v>0</v>
      </c>
      <c r="G310" s="5"/>
      <c r="H310" s="17">
        <f t="shared" si="99"/>
        <v>0</v>
      </c>
      <c r="I310" s="17">
        <f t="shared" si="111"/>
        <v>0</v>
      </c>
      <c r="J310" s="17">
        <f t="shared" si="95"/>
        <v>0</v>
      </c>
      <c r="K310" s="17">
        <f t="shared" si="111"/>
        <v>0</v>
      </c>
      <c r="L310" s="17">
        <f t="shared" si="96"/>
        <v>0</v>
      </c>
      <c r="M310" s="17">
        <f t="shared" si="111"/>
        <v>0</v>
      </c>
      <c r="N310" s="17">
        <f t="shared" si="97"/>
        <v>0</v>
      </c>
      <c r="O310" s="17">
        <f t="shared" si="111"/>
        <v>0</v>
      </c>
      <c r="P310" s="17">
        <f t="shared" si="98"/>
        <v>0</v>
      </c>
    </row>
    <row r="311" spans="1:16" ht="26.45" hidden="1" customHeight="1" x14ac:dyDescent="0.25">
      <c r="A311" s="134" t="s">
        <v>194</v>
      </c>
      <c r="B311" s="16" t="s">
        <v>206</v>
      </c>
      <c r="C311" s="16" t="s">
        <v>90</v>
      </c>
      <c r="D311" s="16">
        <v>12</v>
      </c>
      <c r="E311" s="16"/>
      <c r="F311" s="17">
        <f t="shared" si="110"/>
        <v>0</v>
      </c>
      <c r="G311" s="5"/>
      <c r="H311" s="17">
        <f t="shared" si="99"/>
        <v>0</v>
      </c>
      <c r="I311" s="17">
        <f t="shared" si="111"/>
        <v>0</v>
      </c>
      <c r="J311" s="17">
        <f t="shared" si="95"/>
        <v>0</v>
      </c>
      <c r="K311" s="17">
        <f t="shared" si="111"/>
        <v>0</v>
      </c>
      <c r="L311" s="17">
        <f t="shared" si="96"/>
        <v>0</v>
      </c>
      <c r="M311" s="17">
        <f t="shared" si="111"/>
        <v>0</v>
      </c>
      <c r="N311" s="17">
        <f t="shared" si="97"/>
        <v>0</v>
      </c>
      <c r="O311" s="17">
        <f t="shared" si="111"/>
        <v>0</v>
      </c>
      <c r="P311" s="17">
        <f t="shared" si="98"/>
        <v>0</v>
      </c>
    </row>
    <row r="312" spans="1:16" ht="26.45" hidden="1" customHeight="1" x14ac:dyDescent="0.25">
      <c r="A312" s="134" t="s">
        <v>85</v>
      </c>
      <c r="B312" s="16" t="s">
        <v>206</v>
      </c>
      <c r="C312" s="16" t="s">
        <v>90</v>
      </c>
      <c r="D312" s="16">
        <v>12</v>
      </c>
      <c r="E312" s="16">
        <v>200</v>
      </c>
      <c r="F312" s="17">
        <f t="shared" si="110"/>
        <v>0</v>
      </c>
      <c r="G312" s="5"/>
      <c r="H312" s="17">
        <f t="shared" si="99"/>
        <v>0</v>
      </c>
      <c r="I312" s="17">
        <f t="shared" si="111"/>
        <v>0</v>
      </c>
      <c r="J312" s="17">
        <f t="shared" si="95"/>
        <v>0</v>
      </c>
      <c r="K312" s="17">
        <f t="shared" si="111"/>
        <v>0</v>
      </c>
      <c r="L312" s="17">
        <f t="shared" si="96"/>
        <v>0</v>
      </c>
      <c r="M312" s="17">
        <f t="shared" si="111"/>
        <v>0</v>
      </c>
      <c r="N312" s="17">
        <f t="shared" si="97"/>
        <v>0</v>
      </c>
      <c r="O312" s="17">
        <f t="shared" si="111"/>
        <v>0</v>
      </c>
      <c r="P312" s="17">
        <f t="shared" si="98"/>
        <v>0</v>
      </c>
    </row>
    <row r="313" spans="1:16" ht="39.6" hidden="1" customHeight="1" x14ac:dyDescent="0.25">
      <c r="A313" s="134" t="s">
        <v>86</v>
      </c>
      <c r="B313" s="16" t="s">
        <v>206</v>
      </c>
      <c r="C313" s="16" t="s">
        <v>90</v>
      </c>
      <c r="D313" s="16">
        <v>12</v>
      </c>
      <c r="E313" s="16">
        <v>240</v>
      </c>
      <c r="F313" s="17"/>
      <c r="G313" s="5"/>
      <c r="H313" s="17">
        <f t="shared" si="99"/>
        <v>0</v>
      </c>
      <c r="I313" s="17"/>
      <c r="J313" s="17">
        <f t="shared" si="95"/>
        <v>0</v>
      </c>
      <c r="K313" s="17"/>
      <c r="L313" s="17">
        <f t="shared" si="96"/>
        <v>0</v>
      </c>
      <c r="M313" s="17"/>
      <c r="N313" s="17">
        <f t="shared" si="97"/>
        <v>0</v>
      </c>
      <c r="O313" s="17"/>
      <c r="P313" s="17">
        <f t="shared" si="98"/>
        <v>0</v>
      </c>
    </row>
    <row r="314" spans="1:16" ht="52.9" hidden="1" customHeight="1" x14ac:dyDescent="0.25">
      <c r="A314" s="134" t="s">
        <v>392</v>
      </c>
      <c r="B314" s="16" t="s">
        <v>207</v>
      </c>
      <c r="C314" s="15"/>
      <c r="D314" s="15"/>
      <c r="E314" s="16"/>
      <c r="F314" s="17">
        <f t="shared" ref="F314:F317" si="112">F315</f>
        <v>0</v>
      </c>
      <c r="G314" s="5"/>
      <c r="H314" s="17">
        <f t="shared" si="99"/>
        <v>0</v>
      </c>
      <c r="I314" s="17">
        <f t="shared" ref="I314:O317" si="113">I315</f>
        <v>0</v>
      </c>
      <c r="J314" s="17">
        <f t="shared" si="95"/>
        <v>0</v>
      </c>
      <c r="K314" s="17">
        <f t="shared" si="113"/>
        <v>0</v>
      </c>
      <c r="L314" s="17">
        <f t="shared" si="96"/>
        <v>0</v>
      </c>
      <c r="M314" s="17">
        <f t="shared" si="113"/>
        <v>0</v>
      </c>
      <c r="N314" s="17">
        <f t="shared" si="97"/>
        <v>0</v>
      </c>
      <c r="O314" s="17">
        <f t="shared" si="113"/>
        <v>0</v>
      </c>
      <c r="P314" s="17">
        <f t="shared" si="98"/>
        <v>0</v>
      </c>
    </row>
    <row r="315" spans="1:16" ht="13.15" hidden="1" customHeight="1" x14ac:dyDescent="0.25">
      <c r="A315" s="134" t="s">
        <v>168</v>
      </c>
      <c r="B315" s="16" t="s">
        <v>207</v>
      </c>
      <c r="C315" s="16" t="s">
        <v>90</v>
      </c>
      <c r="D315" s="15"/>
      <c r="E315" s="16"/>
      <c r="F315" s="17">
        <f t="shared" si="112"/>
        <v>0</v>
      </c>
      <c r="G315" s="5"/>
      <c r="H315" s="17">
        <f t="shared" si="99"/>
        <v>0</v>
      </c>
      <c r="I315" s="17">
        <f t="shared" si="113"/>
        <v>0</v>
      </c>
      <c r="J315" s="17">
        <f t="shared" si="95"/>
        <v>0</v>
      </c>
      <c r="K315" s="17">
        <f t="shared" si="113"/>
        <v>0</v>
      </c>
      <c r="L315" s="17">
        <f t="shared" si="96"/>
        <v>0</v>
      </c>
      <c r="M315" s="17">
        <f t="shared" si="113"/>
        <v>0</v>
      </c>
      <c r="N315" s="17">
        <f t="shared" si="97"/>
        <v>0</v>
      </c>
      <c r="O315" s="17">
        <f t="shared" si="113"/>
        <v>0</v>
      </c>
      <c r="P315" s="17">
        <f t="shared" si="98"/>
        <v>0</v>
      </c>
    </row>
    <row r="316" spans="1:16" ht="26.45" hidden="1" customHeight="1" x14ac:dyDescent="0.25">
      <c r="A316" s="134" t="s">
        <v>194</v>
      </c>
      <c r="B316" s="16" t="s">
        <v>207</v>
      </c>
      <c r="C316" s="16" t="s">
        <v>90</v>
      </c>
      <c r="D316" s="16">
        <v>12</v>
      </c>
      <c r="E316" s="16"/>
      <c r="F316" s="17">
        <f t="shared" si="112"/>
        <v>0</v>
      </c>
      <c r="G316" s="5"/>
      <c r="H316" s="17">
        <f t="shared" si="99"/>
        <v>0</v>
      </c>
      <c r="I316" s="17">
        <f t="shared" si="113"/>
        <v>0</v>
      </c>
      <c r="J316" s="17">
        <f t="shared" si="95"/>
        <v>0</v>
      </c>
      <c r="K316" s="17">
        <f t="shared" si="113"/>
        <v>0</v>
      </c>
      <c r="L316" s="17">
        <f t="shared" si="96"/>
        <v>0</v>
      </c>
      <c r="M316" s="17">
        <f t="shared" si="113"/>
        <v>0</v>
      </c>
      <c r="N316" s="17">
        <f t="shared" si="97"/>
        <v>0</v>
      </c>
      <c r="O316" s="17">
        <f t="shared" si="113"/>
        <v>0</v>
      </c>
      <c r="P316" s="17">
        <f t="shared" si="98"/>
        <v>0</v>
      </c>
    </row>
    <row r="317" spans="1:16" ht="26.45" hidden="1" customHeight="1" x14ac:dyDescent="0.25">
      <c r="A317" s="134" t="s">
        <v>85</v>
      </c>
      <c r="B317" s="16" t="s">
        <v>207</v>
      </c>
      <c r="C317" s="16" t="s">
        <v>90</v>
      </c>
      <c r="D317" s="16">
        <v>12</v>
      </c>
      <c r="E317" s="16">
        <v>200</v>
      </c>
      <c r="F317" s="17">
        <f t="shared" si="112"/>
        <v>0</v>
      </c>
      <c r="G317" s="5"/>
      <c r="H317" s="17">
        <f t="shared" si="99"/>
        <v>0</v>
      </c>
      <c r="I317" s="17">
        <f t="shared" si="113"/>
        <v>0</v>
      </c>
      <c r="J317" s="17">
        <f t="shared" si="95"/>
        <v>0</v>
      </c>
      <c r="K317" s="17">
        <f t="shared" si="113"/>
        <v>0</v>
      </c>
      <c r="L317" s="17">
        <f t="shared" si="96"/>
        <v>0</v>
      </c>
      <c r="M317" s="17">
        <f t="shared" si="113"/>
        <v>0</v>
      </c>
      <c r="N317" s="17">
        <f t="shared" si="97"/>
        <v>0</v>
      </c>
      <c r="O317" s="17">
        <f t="shared" si="113"/>
        <v>0</v>
      </c>
      <c r="P317" s="17">
        <f t="shared" si="98"/>
        <v>0</v>
      </c>
    </row>
    <row r="318" spans="1:16" ht="39.6" hidden="1" customHeight="1" x14ac:dyDescent="0.25">
      <c r="A318" s="134" t="s">
        <v>86</v>
      </c>
      <c r="B318" s="16" t="s">
        <v>207</v>
      </c>
      <c r="C318" s="16" t="s">
        <v>90</v>
      </c>
      <c r="D318" s="16">
        <v>12</v>
      </c>
      <c r="E318" s="16">
        <v>240</v>
      </c>
      <c r="F318" s="17"/>
      <c r="G318" s="5"/>
      <c r="H318" s="17">
        <f t="shared" si="99"/>
        <v>0</v>
      </c>
      <c r="I318" s="17"/>
      <c r="J318" s="17">
        <f t="shared" si="95"/>
        <v>0</v>
      </c>
      <c r="K318" s="17"/>
      <c r="L318" s="17">
        <f t="shared" si="96"/>
        <v>0</v>
      </c>
      <c r="M318" s="17"/>
      <c r="N318" s="17">
        <f t="shared" si="97"/>
        <v>0</v>
      </c>
      <c r="O318" s="17"/>
      <c r="P318" s="17">
        <f t="shared" si="98"/>
        <v>0</v>
      </c>
    </row>
    <row r="319" spans="1:16" ht="39.75" customHeight="1" x14ac:dyDescent="0.3">
      <c r="A319" s="36" t="s">
        <v>684</v>
      </c>
      <c r="B319" s="26" t="s">
        <v>333</v>
      </c>
      <c r="C319" s="15"/>
      <c r="D319" s="15"/>
      <c r="E319" s="16"/>
      <c r="F319" s="21">
        <f>F320+F345</f>
        <v>11596.5</v>
      </c>
      <c r="G319" s="21">
        <f t="shared" ref="G319:H319" si="114">G320+G345</f>
        <v>329.7</v>
      </c>
      <c r="H319" s="21">
        <f t="shared" si="114"/>
        <v>11926.2</v>
      </c>
      <c r="I319" s="21">
        <f>I320+I345</f>
        <v>500</v>
      </c>
      <c r="J319" s="21">
        <f t="shared" si="95"/>
        <v>12426.2</v>
      </c>
      <c r="K319" s="21">
        <f>K320+K345</f>
        <v>0</v>
      </c>
      <c r="L319" s="21">
        <f t="shared" si="96"/>
        <v>12426.2</v>
      </c>
      <c r="M319" s="21">
        <f>M320+M345</f>
        <v>0</v>
      </c>
      <c r="N319" s="21">
        <f t="shared" si="97"/>
        <v>12426.2</v>
      </c>
      <c r="O319" s="21">
        <f>O320+O345</f>
        <v>244.9</v>
      </c>
      <c r="P319" s="21">
        <f t="shared" si="98"/>
        <v>12671.1</v>
      </c>
    </row>
    <row r="320" spans="1:16" ht="39.75" customHeight="1" x14ac:dyDescent="0.3">
      <c r="A320" s="36" t="s">
        <v>334</v>
      </c>
      <c r="B320" s="26" t="s">
        <v>347</v>
      </c>
      <c r="C320" s="15"/>
      <c r="D320" s="15"/>
      <c r="E320" s="16"/>
      <c r="F320" s="21">
        <f>F321+F339</f>
        <v>11086.2</v>
      </c>
      <c r="G320" s="21">
        <f t="shared" ref="G320:H320" si="115">G321+G339</f>
        <v>0</v>
      </c>
      <c r="H320" s="21">
        <f t="shared" si="115"/>
        <v>11086.2</v>
      </c>
      <c r="I320" s="21">
        <f>I321+I339</f>
        <v>500</v>
      </c>
      <c r="J320" s="21">
        <f t="shared" si="95"/>
        <v>11586.2</v>
      </c>
      <c r="K320" s="21">
        <f>K321+K339</f>
        <v>0</v>
      </c>
      <c r="L320" s="21">
        <f t="shared" si="96"/>
        <v>11586.2</v>
      </c>
      <c r="M320" s="21">
        <f>M321+M339</f>
        <v>0</v>
      </c>
      <c r="N320" s="21">
        <f t="shared" si="97"/>
        <v>11586.2</v>
      </c>
      <c r="O320" s="21">
        <f>O321+O339</f>
        <v>160</v>
      </c>
      <c r="P320" s="21">
        <f t="shared" si="98"/>
        <v>11746.2</v>
      </c>
    </row>
    <row r="321" spans="1:16" ht="30" x14ac:dyDescent="0.3">
      <c r="A321" s="134" t="s">
        <v>336</v>
      </c>
      <c r="B321" s="16" t="s">
        <v>394</v>
      </c>
      <c r="C321" s="15"/>
      <c r="D321" s="15"/>
      <c r="E321" s="16"/>
      <c r="F321" s="17">
        <f>F332+F336+F338</f>
        <v>609.6</v>
      </c>
      <c r="G321" s="17">
        <f t="shared" ref="G321:H321" si="116">G332+G336+G338</f>
        <v>0</v>
      </c>
      <c r="H321" s="17">
        <f t="shared" si="116"/>
        <v>609.6</v>
      </c>
      <c r="I321" s="17">
        <f>I332+I336+I338</f>
        <v>0</v>
      </c>
      <c r="J321" s="17">
        <f t="shared" si="95"/>
        <v>609.6</v>
      </c>
      <c r="K321" s="17">
        <f>K332+K336+K338</f>
        <v>0</v>
      </c>
      <c r="L321" s="17">
        <f t="shared" si="96"/>
        <v>609.6</v>
      </c>
      <c r="M321" s="17">
        <f>M332+M336+M338</f>
        <v>0</v>
      </c>
      <c r="N321" s="17">
        <f t="shared" si="97"/>
        <v>609.6</v>
      </c>
      <c r="O321" s="17">
        <f>O332+O336+O338</f>
        <v>90</v>
      </c>
      <c r="P321" s="17">
        <f t="shared" si="98"/>
        <v>699.6</v>
      </c>
    </row>
    <row r="322" spans="1:16" ht="28.5" customHeight="1" x14ac:dyDescent="0.3">
      <c r="A322" s="134" t="s">
        <v>338</v>
      </c>
      <c r="B322" s="16" t="s">
        <v>339</v>
      </c>
      <c r="C322" s="15"/>
      <c r="D322" s="15"/>
      <c r="E322" s="16"/>
      <c r="F322" s="17">
        <f>F329</f>
        <v>380</v>
      </c>
      <c r="G322" s="17">
        <f t="shared" ref="G322:H322" si="117">G329</f>
        <v>0</v>
      </c>
      <c r="H322" s="17">
        <f t="shared" si="117"/>
        <v>380</v>
      </c>
      <c r="I322" s="17">
        <f>I329</f>
        <v>0</v>
      </c>
      <c r="J322" s="17">
        <f t="shared" si="95"/>
        <v>380</v>
      </c>
      <c r="K322" s="17">
        <f>K329</f>
        <v>0</v>
      </c>
      <c r="L322" s="17">
        <f t="shared" si="96"/>
        <v>380</v>
      </c>
      <c r="M322" s="17">
        <f>M329</f>
        <v>0</v>
      </c>
      <c r="N322" s="17">
        <f t="shared" si="97"/>
        <v>380</v>
      </c>
      <c r="O322" s="17">
        <f>O329</f>
        <v>90</v>
      </c>
      <c r="P322" s="17">
        <f t="shared" si="98"/>
        <v>470</v>
      </c>
    </row>
    <row r="323" spans="1:16" ht="13.15" hidden="1" customHeight="1" x14ac:dyDescent="0.25">
      <c r="A323" s="134" t="s">
        <v>330</v>
      </c>
      <c r="B323" s="16" t="s">
        <v>339</v>
      </c>
      <c r="C323" s="16">
        <v>11</v>
      </c>
      <c r="D323" s="15"/>
      <c r="E323" s="16"/>
      <c r="F323" s="17">
        <f t="shared" ref="F323:O323" si="118">F324</f>
        <v>0</v>
      </c>
      <c r="G323" s="17">
        <f t="shared" si="118"/>
        <v>0</v>
      </c>
      <c r="H323" s="17">
        <f t="shared" si="118"/>
        <v>0</v>
      </c>
      <c r="I323" s="17">
        <f t="shared" si="118"/>
        <v>0</v>
      </c>
      <c r="J323" s="17">
        <f t="shared" si="95"/>
        <v>0</v>
      </c>
      <c r="K323" s="17">
        <f t="shared" si="118"/>
        <v>0</v>
      </c>
      <c r="L323" s="17">
        <f t="shared" si="96"/>
        <v>0</v>
      </c>
      <c r="M323" s="17">
        <f t="shared" si="118"/>
        <v>0</v>
      </c>
      <c r="N323" s="17">
        <f t="shared" si="97"/>
        <v>0</v>
      </c>
      <c r="O323" s="17">
        <f t="shared" si="118"/>
        <v>0</v>
      </c>
      <c r="P323" s="17">
        <f t="shared" si="98"/>
        <v>0</v>
      </c>
    </row>
    <row r="324" spans="1:16" ht="13.15" hidden="1" customHeight="1" x14ac:dyDescent="0.25">
      <c r="A324" s="134" t="s">
        <v>493</v>
      </c>
      <c r="B324" s="16" t="s">
        <v>339</v>
      </c>
      <c r="C324" s="16">
        <v>11</v>
      </c>
      <c r="D324" s="16" t="s">
        <v>61</v>
      </c>
      <c r="E324" s="16"/>
      <c r="F324" s="17">
        <f>F325+F327</f>
        <v>0</v>
      </c>
      <c r="G324" s="17">
        <f t="shared" ref="G324:H324" si="119">G325+G327</f>
        <v>0</v>
      </c>
      <c r="H324" s="17">
        <f t="shared" si="119"/>
        <v>0</v>
      </c>
      <c r="I324" s="17">
        <f>I325+I327</f>
        <v>0</v>
      </c>
      <c r="J324" s="17">
        <f t="shared" si="95"/>
        <v>0</v>
      </c>
      <c r="K324" s="17">
        <f>K325+K327</f>
        <v>0</v>
      </c>
      <c r="L324" s="17">
        <f t="shared" si="96"/>
        <v>0</v>
      </c>
      <c r="M324" s="17">
        <f>M325+M327</f>
        <v>0</v>
      </c>
      <c r="N324" s="17">
        <f t="shared" si="97"/>
        <v>0</v>
      </c>
      <c r="O324" s="17">
        <f>O325+O327</f>
        <v>0</v>
      </c>
      <c r="P324" s="17">
        <f t="shared" si="98"/>
        <v>0</v>
      </c>
    </row>
    <row r="325" spans="1:16" ht="79.150000000000006" hidden="1" customHeight="1" x14ac:dyDescent="0.25">
      <c r="A325" s="134" t="s">
        <v>73</v>
      </c>
      <c r="B325" s="16" t="s">
        <v>339</v>
      </c>
      <c r="C325" s="16">
        <v>11</v>
      </c>
      <c r="D325" s="16" t="s">
        <v>61</v>
      </c>
      <c r="E325" s="16">
        <v>100</v>
      </c>
      <c r="F325" s="17">
        <f>F326</f>
        <v>0</v>
      </c>
      <c r="G325" s="17">
        <f t="shared" ref="G325:H325" si="120">G326</f>
        <v>0</v>
      </c>
      <c r="H325" s="17">
        <f t="shared" si="120"/>
        <v>0</v>
      </c>
      <c r="I325" s="17">
        <f>I326</f>
        <v>0</v>
      </c>
      <c r="J325" s="17">
        <f t="shared" si="95"/>
        <v>0</v>
      </c>
      <c r="K325" s="17">
        <f>K326</f>
        <v>0</v>
      </c>
      <c r="L325" s="17">
        <f t="shared" si="96"/>
        <v>0</v>
      </c>
      <c r="M325" s="17">
        <f>M326</f>
        <v>0</v>
      </c>
      <c r="N325" s="17">
        <f t="shared" si="97"/>
        <v>0</v>
      </c>
      <c r="O325" s="17">
        <f>O326</f>
        <v>0</v>
      </c>
      <c r="P325" s="17">
        <f t="shared" si="98"/>
        <v>0</v>
      </c>
    </row>
    <row r="326" spans="1:16" ht="26.45" hidden="1" customHeight="1" x14ac:dyDescent="0.25">
      <c r="A326" s="134" t="s">
        <v>130</v>
      </c>
      <c r="B326" s="16" t="s">
        <v>339</v>
      </c>
      <c r="C326" s="16">
        <v>11</v>
      </c>
      <c r="D326" s="16" t="s">
        <v>61</v>
      </c>
      <c r="E326" s="16">
        <v>110</v>
      </c>
      <c r="F326" s="17"/>
      <c r="G326" s="17"/>
      <c r="H326" s="17"/>
      <c r="I326" s="17"/>
      <c r="J326" s="17">
        <f t="shared" si="95"/>
        <v>0</v>
      </c>
      <c r="K326" s="17"/>
      <c r="L326" s="17">
        <f t="shared" si="96"/>
        <v>0</v>
      </c>
      <c r="M326" s="17"/>
      <c r="N326" s="17">
        <f t="shared" si="97"/>
        <v>0</v>
      </c>
      <c r="O326" s="17"/>
      <c r="P326" s="17">
        <f t="shared" si="98"/>
        <v>0</v>
      </c>
    </row>
    <row r="327" spans="1:16" ht="26.45" hidden="1" customHeight="1" x14ac:dyDescent="0.25">
      <c r="A327" s="134" t="s">
        <v>85</v>
      </c>
      <c r="B327" s="16" t="s">
        <v>339</v>
      </c>
      <c r="C327" s="16">
        <v>11</v>
      </c>
      <c r="D327" s="16" t="s">
        <v>61</v>
      </c>
      <c r="E327" s="16" t="s">
        <v>475</v>
      </c>
      <c r="F327" s="17">
        <f>F328</f>
        <v>0</v>
      </c>
      <c r="G327" s="17">
        <f t="shared" ref="G327:H327" si="121">G328</f>
        <v>0</v>
      </c>
      <c r="H327" s="17">
        <f t="shared" si="121"/>
        <v>0</v>
      </c>
      <c r="I327" s="17">
        <f>I328</f>
        <v>0</v>
      </c>
      <c r="J327" s="17">
        <f t="shared" si="95"/>
        <v>0</v>
      </c>
      <c r="K327" s="17">
        <f>K328</f>
        <v>0</v>
      </c>
      <c r="L327" s="17">
        <f t="shared" si="96"/>
        <v>0</v>
      </c>
      <c r="M327" s="17">
        <f>M328</f>
        <v>0</v>
      </c>
      <c r="N327" s="17">
        <f t="shared" si="97"/>
        <v>0</v>
      </c>
      <c r="O327" s="17">
        <f>O328</f>
        <v>0</v>
      </c>
      <c r="P327" s="17">
        <f t="shared" si="98"/>
        <v>0</v>
      </c>
    </row>
    <row r="328" spans="1:16" ht="39.6" hidden="1" customHeight="1" x14ac:dyDescent="0.25">
      <c r="A328" s="134" t="s">
        <v>86</v>
      </c>
      <c r="B328" s="16" t="s">
        <v>339</v>
      </c>
      <c r="C328" s="16">
        <v>11</v>
      </c>
      <c r="D328" s="16" t="s">
        <v>61</v>
      </c>
      <c r="E328" s="16" t="s">
        <v>471</v>
      </c>
      <c r="F328" s="17"/>
      <c r="G328" s="17"/>
      <c r="H328" s="17"/>
      <c r="I328" s="17"/>
      <c r="J328" s="17">
        <f t="shared" si="95"/>
        <v>0</v>
      </c>
      <c r="K328" s="17"/>
      <c r="L328" s="17">
        <f t="shared" si="96"/>
        <v>0</v>
      </c>
      <c r="M328" s="17"/>
      <c r="N328" s="17">
        <f t="shared" si="97"/>
        <v>0</v>
      </c>
      <c r="O328" s="17"/>
      <c r="P328" s="17">
        <f t="shared" si="98"/>
        <v>0</v>
      </c>
    </row>
    <row r="329" spans="1:16" ht="18.75" customHeight="1" x14ac:dyDescent="0.3">
      <c r="A329" s="10" t="s">
        <v>220</v>
      </c>
      <c r="B329" s="16" t="s">
        <v>339</v>
      </c>
      <c r="C329" s="16" t="s">
        <v>108</v>
      </c>
      <c r="D329" s="16"/>
      <c r="E329" s="16"/>
      <c r="F329" s="17">
        <f>F330</f>
        <v>380</v>
      </c>
      <c r="G329" s="17">
        <f t="shared" ref="G329:H331" si="122">G330</f>
        <v>0</v>
      </c>
      <c r="H329" s="17">
        <f t="shared" si="122"/>
        <v>380</v>
      </c>
      <c r="I329" s="17">
        <f>I330</f>
        <v>0</v>
      </c>
      <c r="J329" s="17">
        <f t="shared" si="95"/>
        <v>380</v>
      </c>
      <c r="K329" s="17">
        <f>K330</f>
        <v>0</v>
      </c>
      <c r="L329" s="17">
        <f t="shared" si="96"/>
        <v>380</v>
      </c>
      <c r="M329" s="17">
        <f>M330</f>
        <v>0</v>
      </c>
      <c r="N329" s="17">
        <f t="shared" si="97"/>
        <v>380</v>
      </c>
      <c r="O329" s="17">
        <f>O330</f>
        <v>90</v>
      </c>
      <c r="P329" s="17">
        <f t="shared" si="98"/>
        <v>470</v>
      </c>
    </row>
    <row r="330" spans="1:16" ht="19.5" customHeight="1" x14ac:dyDescent="0.3">
      <c r="A330" s="10" t="s">
        <v>257</v>
      </c>
      <c r="B330" s="16" t="s">
        <v>339</v>
      </c>
      <c r="C330" s="16" t="s">
        <v>108</v>
      </c>
      <c r="D330" s="16" t="s">
        <v>78</v>
      </c>
      <c r="E330" s="16"/>
      <c r="F330" s="17">
        <f>F331</f>
        <v>380</v>
      </c>
      <c r="G330" s="17">
        <f t="shared" si="122"/>
        <v>0</v>
      </c>
      <c r="H330" s="17">
        <f t="shared" si="122"/>
        <v>380</v>
      </c>
      <c r="I330" s="17">
        <f>I331</f>
        <v>0</v>
      </c>
      <c r="J330" s="17">
        <f t="shared" si="95"/>
        <v>380</v>
      </c>
      <c r="K330" s="17">
        <f>K331</f>
        <v>0</v>
      </c>
      <c r="L330" s="17">
        <f t="shared" si="96"/>
        <v>380</v>
      </c>
      <c r="M330" s="17">
        <f>M331</f>
        <v>0</v>
      </c>
      <c r="N330" s="17">
        <f t="shared" si="97"/>
        <v>380</v>
      </c>
      <c r="O330" s="17">
        <f>O331</f>
        <v>90</v>
      </c>
      <c r="P330" s="17">
        <f t="shared" si="98"/>
        <v>470</v>
      </c>
    </row>
    <row r="331" spans="1:16" ht="45" x14ac:dyDescent="0.3">
      <c r="A331" s="134" t="s">
        <v>166</v>
      </c>
      <c r="B331" s="16" t="s">
        <v>339</v>
      </c>
      <c r="C331" s="16" t="s">
        <v>108</v>
      </c>
      <c r="D331" s="16" t="s">
        <v>78</v>
      </c>
      <c r="E331" s="16" t="s">
        <v>488</v>
      </c>
      <c r="F331" s="17">
        <f>F332</f>
        <v>380</v>
      </c>
      <c r="G331" s="17">
        <f t="shared" si="122"/>
        <v>0</v>
      </c>
      <c r="H331" s="17">
        <f t="shared" si="122"/>
        <v>380</v>
      </c>
      <c r="I331" s="17">
        <f>I332</f>
        <v>0</v>
      </c>
      <c r="J331" s="17">
        <f t="shared" si="95"/>
        <v>380</v>
      </c>
      <c r="K331" s="17">
        <f>K332</f>
        <v>0</v>
      </c>
      <c r="L331" s="17">
        <f t="shared" si="96"/>
        <v>380</v>
      </c>
      <c r="M331" s="17">
        <f>M332</f>
        <v>0</v>
      </c>
      <c r="N331" s="17">
        <f t="shared" si="97"/>
        <v>380</v>
      </c>
      <c r="O331" s="17">
        <f>O332</f>
        <v>90</v>
      </c>
      <c r="P331" s="17">
        <f t="shared" si="98"/>
        <v>470</v>
      </c>
    </row>
    <row r="332" spans="1:16" ht="16.5" customHeight="1" x14ac:dyDescent="0.3">
      <c r="A332" s="134" t="s">
        <v>405</v>
      </c>
      <c r="B332" s="16" t="s">
        <v>339</v>
      </c>
      <c r="C332" s="16" t="s">
        <v>108</v>
      </c>
      <c r="D332" s="16" t="s">
        <v>78</v>
      </c>
      <c r="E332" s="16" t="s">
        <v>489</v>
      </c>
      <c r="F332" s="17">
        <v>380</v>
      </c>
      <c r="G332" s="5"/>
      <c r="H332" s="17">
        <f t="shared" si="99"/>
        <v>380</v>
      </c>
      <c r="I332" s="17"/>
      <c r="J332" s="17">
        <f t="shared" si="95"/>
        <v>380</v>
      </c>
      <c r="K332" s="17"/>
      <c r="L332" s="17">
        <f t="shared" si="96"/>
        <v>380</v>
      </c>
      <c r="M332" s="17"/>
      <c r="N332" s="17">
        <f t="shared" si="97"/>
        <v>380</v>
      </c>
      <c r="O332" s="17">
        <v>90</v>
      </c>
      <c r="P332" s="17">
        <f t="shared" si="98"/>
        <v>470</v>
      </c>
    </row>
    <row r="333" spans="1:16" ht="18.75" customHeight="1" x14ac:dyDescent="0.3">
      <c r="A333" s="134" t="s">
        <v>330</v>
      </c>
      <c r="B333" s="16" t="s">
        <v>339</v>
      </c>
      <c r="C333" s="16" t="s">
        <v>331</v>
      </c>
      <c r="D333" s="16"/>
      <c r="E333" s="16"/>
      <c r="F333" s="17">
        <f>F334</f>
        <v>102.9</v>
      </c>
      <c r="G333" s="17">
        <f t="shared" ref="G333:H335" si="123">G334</f>
        <v>0</v>
      </c>
      <c r="H333" s="17">
        <f t="shared" si="123"/>
        <v>102.9</v>
      </c>
      <c r="I333" s="17">
        <f>I334</f>
        <v>0</v>
      </c>
      <c r="J333" s="17">
        <f t="shared" si="95"/>
        <v>102.9</v>
      </c>
      <c r="K333" s="17">
        <f>K334</f>
        <v>0</v>
      </c>
      <c r="L333" s="17">
        <f t="shared" si="96"/>
        <v>102.9</v>
      </c>
      <c r="M333" s="17">
        <f>M334</f>
        <v>0</v>
      </c>
      <c r="N333" s="17">
        <f t="shared" si="97"/>
        <v>102.9</v>
      </c>
      <c r="O333" s="17">
        <f>O334</f>
        <v>0</v>
      </c>
      <c r="P333" s="17">
        <f t="shared" si="98"/>
        <v>102.9</v>
      </c>
    </row>
    <row r="334" spans="1:16" ht="30" x14ac:dyDescent="0.3">
      <c r="A334" s="134" t="s">
        <v>336</v>
      </c>
      <c r="B334" s="16" t="s">
        <v>339</v>
      </c>
      <c r="C334" s="16" t="s">
        <v>331</v>
      </c>
      <c r="D334" s="16" t="s">
        <v>61</v>
      </c>
      <c r="E334" s="16"/>
      <c r="F334" s="17">
        <f>F335</f>
        <v>102.9</v>
      </c>
      <c r="G334" s="17">
        <f t="shared" si="123"/>
        <v>0</v>
      </c>
      <c r="H334" s="17">
        <f t="shared" si="123"/>
        <v>102.9</v>
      </c>
      <c r="I334" s="17">
        <f>I335</f>
        <v>0</v>
      </c>
      <c r="J334" s="17">
        <f t="shared" si="95"/>
        <v>102.9</v>
      </c>
      <c r="K334" s="17">
        <f>K335</f>
        <v>0</v>
      </c>
      <c r="L334" s="17">
        <f t="shared" si="96"/>
        <v>102.9</v>
      </c>
      <c r="M334" s="17">
        <f>M335</f>
        <v>0</v>
      </c>
      <c r="N334" s="17">
        <f t="shared" si="97"/>
        <v>102.9</v>
      </c>
      <c r="O334" s="17">
        <f>O335</f>
        <v>0</v>
      </c>
      <c r="P334" s="17">
        <f t="shared" si="98"/>
        <v>102.9</v>
      </c>
    </row>
    <row r="335" spans="1:16" ht="90" x14ac:dyDescent="0.3">
      <c r="A335" s="10" t="s">
        <v>73</v>
      </c>
      <c r="B335" s="16" t="s">
        <v>339</v>
      </c>
      <c r="C335" s="16" t="s">
        <v>331</v>
      </c>
      <c r="D335" s="16" t="s">
        <v>61</v>
      </c>
      <c r="E335" s="16" t="s">
        <v>469</v>
      </c>
      <c r="F335" s="17">
        <f>F336</f>
        <v>102.9</v>
      </c>
      <c r="G335" s="17">
        <f t="shared" si="123"/>
        <v>0</v>
      </c>
      <c r="H335" s="17">
        <f t="shared" si="123"/>
        <v>102.9</v>
      </c>
      <c r="I335" s="17">
        <f>I336</f>
        <v>0</v>
      </c>
      <c r="J335" s="17">
        <f t="shared" si="95"/>
        <v>102.9</v>
      </c>
      <c r="K335" s="17">
        <f>K336</f>
        <v>0</v>
      </c>
      <c r="L335" s="17">
        <f t="shared" si="96"/>
        <v>102.9</v>
      </c>
      <c r="M335" s="17">
        <f>M336</f>
        <v>0</v>
      </c>
      <c r="N335" s="17">
        <f t="shared" si="97"/>
        <v>102.9</v>
      </c>
      <c r="O335" s="17">
        <f>O336</f>
        <v>0</v>
      </c>
      <c r="P335" s="17">
        <f t="shared" si="98"/>
        <v>102.9</v>
      </c>
    </row>
    <row r="336" spans="1:16" ht="30" x14ac:dyDescent="0.3">
      <c r="A336" s="10" t="s">
        <v>130</v>
      </c>
      <c r="B336" s="16" t="s">
        <v>339</v>
      </c>
      <c r="C336" s="16" t="s">
        <v>331</v>
      </c>
      <c r="D336" s="16" t="s">
        <v>61</v>
      </c>
      <c r="E336" s="16" t="s">
        <v>516</v>
      </c>
      <c r="F336" s="17">
        <v>102.9</v>
      </c>
      <c r="G336" s="5"/>
      <c r="H336" s="17">
        <f t="shared" si="99"/>
        <v>102.9</v>
      </c>
      <c r="I336" s="17"/>
      <c r="J336" s="17">
        <f t="shared" si="95"/>
        <v>102.9</v>
      </c>
      <c r="K336" s="17"/>
      <c r="L336" s="17">
        <f t="shared" si="96"/>
        <v>102.9</v>
      </c>
      <c r="M336" s="17"/>
      <c r="N336" s="17">
        <f t="shared" si="97"/>
        <v>102.9</v>
      </c>
      <c r="O336" s="17"/>
      <c r="P336" s="17">
        <f t="shared" si="98"/>
        <v>102.9</v>
      </c>
    </row>
    <row r="337" spans="1:16" ht="30" x14ac:dyDescent="0.3">
      <c r="A337" s="133" t="s">
        <v>85</v>
      </c>
      <c r="B337" s="16" t="s">
        <v>339</v>
      </c>
      <c r="C337" s="16" t="s">
        <v>331</v>
      </c>
      <c r="D337" s="16" t="s">
        <v>61</v>
      </c>
      <c r="E337" s="16" t="s">
        <v>475</v>
      </c>
      <c r="F337" s="17">
        <f>F338</f>
        <v>126.7</v>
      </c>
      <c r="G337" s="17">
        <f t="shared" ref="G337:H337" si="124">G338</f>
        <v>0</v>
      </c>
      <c r="H337" s="17">
        <f t="shared" si="124"/>
        <v>126.7</v>
      </c>
      <c r="I337" s="17">
        <f>I338</f>
        <v>0</v>
      </c>
      <c r="J337" s="17">
        <f t="shared" si="95"/>
        <v>126.7</v>
      </c>
      <c r="K337" s="17">
        <f>K338</f>
        <v>0</v>
      </c>
      <c r="L337" s="17">
        <f t="shared" si="96"/>
        <v>126.7</v>
      </c>
      <c r="M337" s="17">
        <f>M338</f>
        <v>0</v>
      </c>
      <c r="N337" s="17">
        <f t="shared" si="97"/>
        <v>126.7</v>
      </c>
      <c r="O337" s="17">
        <f>O338</f>
        <v>0</v>
      </c>
      <c r="P337" s="17">
        <f t="shared" si="98"/>
        <v>126.7</v>
      </c>
    </row>
    <row r="338" spans="1:16" ht="45" x14ac:dyDescent="0.3">
      <c r="A338" s="133" t="s">
        <v>86</v>
      </c>
      <c r="B338" s="16" t="s">
        <v>339</v>
      </c>
      <c r="C338" s="16" t="s">
        <v>331</v>
      </c>
      <c r="D338" s="16" t="s">
        <v>61</v>
      </c>
      <c r="E338" s="16" t="s">
        <v>471</v>
      </c>
      <c r="F338" s="17">
        <v>126.7</v>
      </c>
      <c r="G338" s="5"/>
      <c r="H338" s="17">
        <f t="shared" si="99"/>
        <v>126.7</v>
      </c>
      <c r="I338" s="17"/>
      <c r="J338" s="17">
        <f t="shared" si="95"/>
        <v>126.7</v>
      </c>
      <c r="K338" s="17"/>
      <c r="L338" s="17">
        <f t="shared" si="96"/>
        <v>126.7</v>
      </c>
      <c r="M338" s="17"/>
      <c r="N338" s="17">
        <f t="shared" si="97"/>
        <v>126.7</v>
      </c>
      <c r="O338" s="17"/>
      <c r="P338" s="17">
        <f t="shared" si="98"/>
        <v>126.7</v>
      </c>
    </row>
    <row r="339" spans="1:16" ht="45" x14ac:dyDescent="0.3">
      <c r="A339" s="134" t="s">
        <v>348</v>
      </c>
      <c r="B339" s="16" t="s">
        <v>349</v>
      </c>
      <c r="C339" s="15"/>
      <c r="D339" s="15"/>
      <c r="E339" s="16"/>
      <c r="F339" s="17">
        <f t="shared" ref="F339:O343" si="125">F340</f>
        <v>10476.6</v>
      </c>
      <c r="G339" s="17">
        <f t="shared" si="125"/>
        <v>0</v>
      </c>
      <c r="H339" s="17">
        <f t="shared" si="125"/>
        <v>10476.6</v>
      </c>
      <c r="I339" s="17">
        <f t="shared" si="125"/>
        <v>500</v>
      </c>
      <c r="J339" s="17">
        <f t="shared" si="95"/>
        <v>10976.6</v>
      </c>
      <c r="K339" s="17">
        <f t="shared" si="125"/>
        <v>0</v>
      </c>
      <c r="L339" s="17">
        <f t="shared" si="96"/>
        <v>10976.6</v>
      </c>
      <c r="M339" s="17">
        <f t="shared" si="125"/>
        <v>0</v>
      </c>
      <c r="N339" s="17">
        <f t="shared" si="97"/>
        <v>10976.6</v>
      </c>
      <c r="O339" s="17">
        <f t="shared" si="125"/>
        <v>70</v>
      </c>
      <c r="P339" s="17">
        <f t="shared" si="98"/>
        <v>11046.6</v>
      </c>
    </row>
    <row r="340" spans="1:16" ht="17.25" customHeight="1" x14ac:dyDescent="0.3">
      <c r="A340" s="134" t="s">
        <v>350</v>
      </c>
      <c r="B340" s="16" t="s">
        <v>351</v>
      </c>
      <c r="C340" s="15"/>
      <c r="D340" s="15"/>
      <c r="E340" s="16"/>
      <c r="F340" s="17">
        <f t="shared" si="125"/>
        <v>10476.6</v>
      </c>
      <c r="G340" s="17">
        <f t="shared" si="125"/>
        <v>0</v>
      </c>
      <c r="H340" s="17">
        <f t="shared" si="125"/>
        <v>10476.6</v>
      </c>
      <c r="I340" s="17">
        <f t="shared" si="125"/>
        <v>500</v>
      </c>
      <c r="J340" s="17">
        <f t="shared" si="95"/>
        <v>10976.6</v>
      </c>
      <c r="K340" s="17">
        <f t="shared" si="125"/>
        <v>0</v>
      </c>
      <c r="L340" s="17">
        <f t="shared" si="96"/>
        <v>10976.6</v>
      </c>
      <c r="M340" s="17">
        <f t="shared" si="125"/>
        <v>0</v>
      </c>
      <c r="N340" s="17">
        <f t="shared" si="97"/>
        <v>10976.6</v>
      </c>
      <c r="O340" s="17">
        <f t="shared" si="125"/>
        <v>70</v>
      </c>
      <c r="P340" s="17">
        <f t="shared" si="98"/>
        <v>11046.6</v>
      </c>
    </row>
    <row r="341" spans="1:16" ht="18.75" customHeight="1" x14ac:dyDescent="0.3">
      <c r="A341" s="134" t="s">
        <v>330</v>
      </c>
      <c r="B341" s="16" t="s">
        <v>351</v>
      </c>
      <c r="C341" s="16">
        <v>11</v>
      </c>
      <c r="D341" s="15"/>
      <c r="E341" s="16"/>
      <c r="F341" s="17">
        <f t="shared" si="125"/>
        <v>10476.6</v>
      </c>
      <c r="G341" s="17">
        <f t="shared" si="125"/>
        <v>0</v>
      </c>
      <c r="H341" s="17">
        <f t="shared" si="125"/>
        <v>10476.6</v>
      </c>
      <c r="I341" s="17">
        <f t="shared" si="125"/>
        <v>500</v>
      </c>
      <c r="J341" s="17">
        <f t="shared" ref="J341:J404" si="126">H341+I341</f>
        <v>10976.6</v>
      </c>
      <c r="K341" s="17">
        <f t="shared" si="125"/>
        <v>0</v>
      </c>
      <c r="L341" s="17">
        <f t="shared" ref="L341:L404" si="127">J341+K341</f>
        <v>10976.6</v>
      </c>
      <c r="M341" s="17">
        <f t="shared" si="125"/>
        <v>0</v>
      </c>
      <c r="N341" s="17">
        <f t="shared" ref="N341:N404" si="128">L341+M341</f>
        <v>10976.6</v>
      </c>
      <c r="O341" s="17">
        <f t="shared" si="125"/>
        <v>70</v>
      </c>
      <c r="P341" s="17">
        <f t="shared" ref="P341:P404" si="129">N341+O341</f>
        <v>11046.6</v>
      </c>
    </row>
    <row r="342" spans="1:16" ht="16.5" customHeight="1" x14ac:dyDescent="0.3">
      <c r="A342" s="134" t="s">
        <v>494</v>
      </c>
      <c r="B342" s="16" t="s">
        <v>351</v>
      </c>
      <c r="C342" s="16">
        <v>11</v>
      </c>
      <c r="D342" s="16" t="s">
        <v>66</v>
      </c>
      <c r="E342" s="16"/>
      <c r="F342" s="17">
        <f t="shared" si="125"/>
        <v>10476.6</v>
      </c>
      <c r="G342" s="17">
        <f t="shared" si="125"/>
        <v>0</v>
      </c>
      <c r="H342" s="17">
        <f t="shared" si="125"/>
        <v>10476.6</v>
      </c>
      <c r="I342" s="17">
        <f t="shared" si="125"/>
        <v>500</v>
      </c>
      <c r="J342" s="17">
        <f t="shared" si="126"/>
        <v>10976.6</v>
      </c>
      <c r="K342" s="17">
        <f t="shared" si="125"/>
        <v>0</v>
      </c>
      <c r="L342" s="17">
        <f t="shared" si="127"/>
        <v>10976.6</v>
      </c>
      <c r="M342" s="17">
        <f t="shared" si="125"/>
        <v>0</v>
      </c>
      <c r="N342" s="17">
        <f t="shared" si="128"/>
        <v>10976.6</v>
      </c>
      <c r="O342" s="17">
        <f t="shared" si="125"/>
        <v>70</v>
      </c>
      <c r="P342" s="17">
        <f t="shared" si="129"/>
        <v>11046.6</v>
      </c>
    </row>
    <row r="343" spans="1:16" ht="48" customHeight="1" x14ac:dyDescent="0.3">
      <c r="A343" s="134" t="s">
        <v>166</v>
      </c>
      <c r="B343" s="16" t="s">
        <v>351</v>
      </c>
      <c r="C343" s="16">
        <v>11</v>
      </c>
      <c r="D343" s="16" t="s">
        <v>66</v>
      </c>
      <c r="E343" s="16">
        <v>600</v>
      </c>
      <c r="F343" s="17">
        <f t="shared" si="125"/>
        <v>10476.6</v>
      </c>
      <c r="G343" s="17">
        <f t="shared" si="125"/>
        <v>0</v>
      </c>
      <c r="H343" s="17">
        <f t="shared" si="125"/>
        <v>10476.6</v>
      </c>
      <c r="I343" s="17">
        <f t="shared" si="125"/>
        <v>500</v>
      </c>
      <c r="J343" s="17">
        <f t="shared" si="126"/>
        <v>10976.6</v>
      </c>
      <c r="K343" s="17">
        <f t="shared" si="125"/>
        <v>0</v>
      </c>
      <c r="L343" s="17">
        <f t="shared" si="127"/>
        <v>10976.6</v>
      </c>
      <c r="M343" s="17">
        <f t="shared" si="125"/>
        <v>0</v>
      </c>
      <c r="N343" s="17">
        <f t="shared" si="128"/>
        <v>10976.6</v>
      </c>
      <c r="O343" s="17">
        <f t="shared" si="125"/>
        <v>70</v>
      </c>
      <c r="P343" s="17">
        <f t="shared" si="129"/>
        <v>11046.6</v>
      </c>
    </row>
    <row r="344" spans="1:16" ht="20.25" customHeight="1" x14ac:dyDescent="0.3">
      <c r="A344" s="134" t="s">
        <v>405</v>
      </c>
      <c r="B344" s="16" t="s">
        <v>351</v>
      </c>
      <c r="C344" s="16">
        <v>11</v>
      </c>
      <c r="D344" s="16" t="s">
        <v>66</v>
      </c>
      <c r="E344" s="16">
        <v>620</v>
      </c>
      <c r="F344" s="17">
        <v>10476.6</v>
      </c>
      <c r="G344" s="5"/>
      <c r="H344" s="17">
        <f t="shared" ref="H344:H404" si="130">F344+G344</f>
        <v>10476.6</v>
      </c>
      <c r="I344" s="17">
        <v>500</v>
      </c>
      <c r="J344" s="17">
        <f t="shared" si="126"/>
        <v>10976.6</v>
      </c>
      <c r="K344" s="17"/>
      <c r="L344" s="17">
        <f t="shared" si="127"/>
        <v>10976.6</v>
      </c>
      <c r="M344" s="17"/>
      <c r="N344" s="17">
        <f t="shared" si="128"/>
        <v>10976.6</v>
      </c>
      <c r="O344" s="17">
        <v>70</v>
      </c>
      <c r="P344" s="17">
        <f t="shared" si="129"/>
        <v>11046.6</v>
      </c>
    </row>
    <row r="345" spans="1:16" ht="38.25" x14ac:dyDescent="0.3">
      <c r="A345" s="36" t="s">
        <v>582</v>
      </c>
      <c r="B345" s="26" t="s">
        <v>341</v>
      </c>
      <c r="C345" s="15"/>
      <c r="D345" s="15"/>
      <c r="E345" s="16"/>
      <c r="F345" s="21">
        <f t="shared" ref="F345:O350" si="131">F346</f>
        <v>510.3</v>
      </c>
      <c r="G345" s="21">
        <f t="shared" si="131"/>
        <v>329.7</v>
      </c>
      <c r="H345" s="21">
        <f t="shared" si="131"/>
        <v>840</v>
      </c>
      <c r="I345" s="21">
        <f t="shared" si="131"/>
        <v>0</v>
      </c>
      <c r="J345" s="21">
        <f t="shared" si="126"/>
        <v>840</v>
      </c>
      <c r="K345" s="21">
        <f t="shared" si="131"/>
        <v>0</v>
      </c>
      <c r="L345" s="21">
        <f t="shared" si="127"/>
        <v>840</v>
      </c>
      <c r="M345" s="21">
        <f t="shared" si="131"/>
        <v>0</v>
      </c>
      <c r="N345" s="21">
        <f t="shared" si="128"/>
        <v>840</v>
      </c>
      <c r="O345" s="21">
        <f t="shared" si="131"/>
        <v>84.9</v>
      </c>
      <c r="P345" s="21">
        <f t="shared" si="129"/>
        <v>924.9</v>
      </c>
    </row>
    <row r="346" spans="1:16" ht="32.25" customHeight="1" x14ac:dyDescent="0.3">
      <c r="A346" s="134" t="s">
        <v>342</v>
      </c>
      <c r="B346" s="16" t="s">
        <v>343</v>
      </c>
      <c r="C346" s="15"/>
      <c r="D346" s="15"/>
      <c r="E346" s="16"/>
      <c r="F346" s="17">
        <f t="shared" si="131"/>
        <v>510.3</v>
      </c>
      <c r="G346" s="17">
        <f t="shared" si="131"/>
        <v>329.7</v>
      </c>
      <c r="H346" s="17">
        <f t="shared" si="131"/>
        <v>840</v>
      </c>
      <c r="I346" s="17">
        <f t="shared" si="131"/>
        <v>0</v>
      </c>
      <c r="J346" s="17">
        <f t="shared" si="126"/>
        <v>840</v>
      </c>
      <c r="K346" s="17">
        <f t="shared" si="131"/>
        <v>0</v>
      </c>
      <c r="L346" s="17">
        <f t="shared" si="127"/>
        <v>840</v>
      </c>
      <c r="M346" s="17">
        <f t="shared" si="131"/>
        <v>0</v>
      </c>
      <c r="N346" s="17">
        <f t="shared" si="128"/>
        <v>840</v>
      </c>
      <c r="O346" s="17">
        <f t="shared" si="131"/>
        <v>84.9</v>
      </c>
      <c r="P346" s="17">
        <f t="shared" si="129"/>
        <v>924.9</v>
      </c>
    </row>
    <row r="347" spans="1:16" ht="45" x14ac:dyDescent="0.3">
      <c r="A347" s="134" t="s">
        <v>344</v>
      </c>
      <c r="B347" s="16" t="s">
        <v>345</v>
      </c>
      <c r="C347" s="15"/>
      <c r="D347" s="15"/>
      <c r="E347" s="16"/>
      <c r="F347" s="17">
        <f t="shared" si="131"/>
        <v>510.3</v>
      </c>
      <c r="G347" s="17">
        <f t="shared" si="131"/>
        <v>329.7</v>
      </c>
      <c r="H347" s="17">
        <f t="shared" si="131"/>
        <v>840</v>
      </c>
      <c r="I347" s="17">
        <f t="shared" si="131"/>
        <v>0</v>
      </c>
      <c r="J347" s="17">
        <f t="shared" si="126"/>
        <v>840</v>
      </c>
      <c r="K347" s="17">
        <f t="shared" si="131"/>
        <v>0</v>
      </c>
      <c r="L347" s="17">
        <f t="shared" si="127"/>
        <v>840</v>
      </c>
      <c r="M347" s="17">
        <f t="shared" si="131"/>
        <v>0</v>
      </c>
      <c r="N347" s="17">
        <f t="shared" si="128"/>
        <v>840</v>
      </c>
      <c r="O347" s="17">
        <f t="shared" si="131"/>
        <v>84.9</v>
      </c>
      <c r="P347" s="17">
        <f t="shared" si="129"/>
        <v>924.9</v>
      </c>
    </row>
    <row r="348" spans="1:16" ht="20.25" customHeight="1" x14ac:dyDescent="0.3">
      <c r="A348" s="134" t="s">
        <v>330</v>
      </c>
      <c r="B348" s="16" t="s">
        <v>345</v>
      </c>
      <c r="C348" s="16">
        <v>11</v>
      </c>
      <c r="D348" s="15"/>
      <c r="E348" s="16"/>
      <c r="F348" s="17">
        <f t="shared" si="131"/>
        <v>510.3</v>
      </c>
      <c r="G348" s="17">
        <f t="shared" si="131"/>
        <v>329.7</v>
      </c>
      <c r="H348" s="17">
        <f t="shared" si="131"/>
        <v>840</v>
      </c>
      <c r="I348" s="17">
        <f t="shared" si="131"/>
        <v>0</v>
      </c>
      <c r="J348" s="17">
        <f t="shared" si="126"/>
        <v>840</v>
      </c>
      <c r="K348" s="17">
        <f t="shared" si="131"/>
        <v>0</v>
      </c>
      <c r="L348" s="17">
        <f t="shared" si="127"/>
        <v>840</v>
      </c>
      <c r="M348" s="17">
        <f t="shared" si="131"/>
        <v>0</v>
      </c>
      <c r="N348" s="17">
        <f t="shared" si="128"/>
        <v>840</v>
      </c>
      <c r="O348" s="17">
        <f t="shared" si="131"/>
        <v>84.9</v>
      </c>
      <c r="P348" s="17">
        <f t="shared" si="129"/>
        <v>924.9</v>
      </c>
    </row>
    <row r="349" spans="1:16" ht="18" customHeight="1" x14ac:dyDescent="0.3">
      <c r="A349" s="134" t="s">
        <v>493</v>
      </c>
      <c r="B349" s="16" t="s">
        <v>345</v>
      </c>
      <c r="C349" s="16">
        <v>11</v>
      </c>
      <c r="D349" s="16" t="s">
        <v>61</v>
      </c>
      <c r="E349" s="16"/>
      <c r="F349" s="17">
        <f t="shared" si="131"/>
        <v>510.3</v>
      </c>
      <c r="G349" s="17">
        <f t="shared" si="131"/>
        <v>329.7</v>
      </c>
      <c r="H349" s="17">
        <f t="shared" si="131"/>
        <v>840</v>
      </c>
      <c r="I349" s="17">
        <f t="shared" si="131"/>
        <v>0</v>
      </c>
      <c r="J349" s="17">
        <f t="shared" si="126"/>
        <v>840</v>
      </c>
      <c r="K349" s="17">
        <f t="shared" si="131"/>
        <v>0</v>
      </c>
      <c r="L349" s="17">
        <f t="shared" si="127"/>
        <v>840</v>
      </c>
      <c r="M349" s="17">
        <f t="shared" si="131"/>
        <v>0</v>
      </c>
      <c r="N349" s="17">
        <f t="shared" si="128"/>
        <v>840</v>
      </c>
      <c r="O349" s="17">
        <f t="shared" si="131"/>
        <v>84.9</v>
      </c>
      <c r="P349" s="17">
        <f t="shared" si="129"/>
        <v>924.9</v>
      </c>
    </row>
    <row r="350" spans="1:16" ht="30" x14ac:dyDescent="0.3">
      <c r="A350" s="134" t="s">
        <v>85</v>
      </c>
      <c r="B350" s="16" t="s">
        <v>345</v>
      </c>
      <c r="C350" s="16">
        <v>11</v>
      </c>
      <c r="D350" s="16" t="s">
        <v>61</v>
      </c>
      <c r="E350" s="16">
        <v>200</v>
      </c>
      <c r="F350" s="17">
        <f t="shared" si="131"/>
        <v>510.3</v>
      </c>
      <c r="G350" s="17">
        <f t="shared" si="131"/>
        <v>329.7</v>
      </c>
      <c r="H350" s="17">
        <f t="shared" si="131"/>
        <v>840</v>
      </c>
      <c r="I350" s="17">
        <f t="shared" si="131"/>
        <v>0</v>
      </c>
      <c r="J350" s="17">
        <f t="shared" si="126"/>
        <v>840</v>
      </c>
      <c r="K350" s="17">
        <f t="shared" si="131"/>
        <v>0</v>
      </c>
      <c r="L350" s="17">
        <f t="shared" si="127"/>
        <v>840</v>
      </c>
      <c r="M350" s="17">
        <f t="shared" si="131"/>
        <v>0</v>
      </c>
      <c r="N350" s="17">
        <f t="shared" si="128"/>
        <v>840</v>
      </c>
      <c r="O350" s="17">
        <f t="shared" si="131"/>
        <v>84.9</v>
      </c>
      <c r="P350" s="17">
        <f t="shared" si="129"/>
        <v>924.9</v>
      </c>
    </row>
    <row r="351" spans="1:16" ht="45" x14ac:dyDescent="0.3">
      <c r="A351" s="134" t="s">
        <v>86</v>
      </c>
      <c r="B351" s="16" t="s">
        <v>345</v>
      </c>
      <c r="C351" s="16">
        <v>11</v>
      </c>
      <c r="D351" s="16" t="s">
        <v>61</v>
      </c>
      <c r="E351" s="16">
        <v>240</v>
      </c>
      <c r="F351" s="17">
        <v>510.3</v>
      </c>
      <c r="G351" s="5">
        <v>329.7</v>
      </c>
      <c r="H351" s="17">
        <f t="shared" si="130"/>
        <v>840</v>
      </c>
      <c r="I351" s="17"/>
      <c r="J351" s="17">
        <f t="shared" si="126"/>
        <v>840</v>
      </c>
      <c r="K351" s="17"/>
      <c r="L351" s="17">
        <f t="shared" si="127"/>
        <v>840</v>
      </c>
      <c r="M351" s="17"/>
      <c r="N351" s="17">
        <f t="shared" si="128"/>
        <v>840</v>
      </c>
      <c r="O351" s="17">
        <v>84.9</v>
      </c>
      <c r="P351" s="17">
        <f t="shared" si="129"/>
        <v>924.9</v>
      </c>
    </row>
    <row r="352" spans="1:16" ht="66" customHeight="1" x14ac:dyDescent="0.3">
      <c r="A352" s="41" t="s">
        <v>814</v>
      </c>
      <c r="B352" s="26" t="s">
        <v>314</v>
      </c>
      <c r="C352" s="15"/>
      <c r="D352" s="15"/>
      <c r="E352" s="16"/>
      <c r="F352" s="21">
        <f t="shared" ref="F352:O367" si="132">F353</f>
        <v>300</v>
      </c>
      <c r="G352" s="21">
        <f t="shared" si="132"/>
        <v>0</v>
      </c>
      <c r="H352" s="21">
        <f t="shared" si="132"/>
        <v>300</v>
      </c>
      <c r="I352" s="21">
        <f t="shared" si="132"/>
        <v>0</v>
      </c>
      <c r="J352" s="21">
        <f t="shared" si="126"/>
        <v>300</v>
      </c>
      <c r="K352" s="21">
        <f t="shared" si="132"/>
        <v>0</v>
      </c>
      <c r="L352" s="21">
        <f t="shared" si="127"/>
        <v>300</v>
      </c>
      <c r="M352" s="21">
        <f t="shared" si="132"/>
        <v>0</v>
      </c>
      <c r="N352" s="21">
        <f t="shared" si="128"/>
        <v>300</v>
      </c>
      <c r="O352" s="21">
        <f t="shared" si="132"/>
        <v>0</v>
      </c>
      <c r="P352" s="21">
        <f t="shared" si="129"/>
        <v>300</v>
      </c>
    </row>
    <row r="353" spans="1:16" ht="62.25" customHeight="1" x14ac:dyDescent="0.3">
      <c r="A353" s="42" t="s">
        <v>815</v>
      </c>
      <c r="B353" s="16" t="s">
        <v>664</v>
      </c>
      <c r="C353" s="15"/>
      <c r="D353" s="15"/>
      <c r="E353" s="16"/>
      <c r="F353" s="17">
        <f>F364</f>
        <v>300</v>
      </c>
      <c r="G353" s="17">
        <f t="shared" ref="G353:H353" si="133">G364</f>
        <v>0</v>
      </c>
      <c r="H353" s="17">
        <f t="shared" si="133"/>
        <v>300</v>
      </c>
      <c r="I353" s="17">
        <f>I364+I359+I354</f>
        <v>0</v>
      </c>
      <c r="J353" s="17">
        <f t="shared" si="126"/>
        <v>300</v>
      </c>
      <c r="K353" s="17">
        <f>K364+K359+K354</f>
        <v>0</v>
      </c>
      <c r="L353" s="17">
        <f t="shared" si="127"/>
        <v>300</v>
      </c>
      <c r="M353" s="17">
        <f>M364+M359+M354</f>
        <v>0</v>
      </c>
      <c r="N353" s="17">
        <f t="shared" si="128"/>
        <v>300</v>
      </c>
      <c r="O353" s="17">
        <f>O364+O359+O354</f>
        <v>0</v>
      </c>
      <c r="P353" s="17">
        <f t="shared" si="129"/>
        <v>300</v>
      </c>
    </row>
    <row r="354" spans="1:16" ht="66" hidden="1" customHeight="1" x14ac:dyDescent="0.25">
      <c r="A354" s="43" t="s">
        <v>826</v>
      </c>
      <c r="B354" s="6" t="s">
        <v>827</v>
      </c>
      <c r="C354" s="15"/>
      <c r="D354" s="15"/>
      <c r="E354" s="16"/>
      <c r="F354" s="17"/>
      <c r="G354" s="17"/>
      <c r="H354" s="17"/>
      <c r="I354" s="17">
        <f>I355</f>
        <v>0</v>
      </c>
      <c r="J354" s="17">
        <f t="shared" si="126"/>
        <v>0</v>
      </c>
      <c r="K354" s="17">
        <f>K355</f>
        <v>0</v>
      </c>
      <c r="L354" s="17">
        <f t="shared" si="127"/>
        <v>0</v>
      </c>
      <c r="M354" s="17">
        <f>M355</f>
        <v>0</v>
      </c>
      <c r="N354" s="17">
        <f t="shared" si="128"/>
        <v>0</v>
      </c>
      <c r="O354" s="17">
        <f>O355</f>
        <v>0</v>
      </c>
      <c r="P354" s="17">
        <f t="shared" si="129"/>
        <v>0</v>
      </c>
    </row>
    <row r="355" spans="1:16" ht="13.15" hidden="1" customHeight="1" x14ac:dyDescent="0.25">
      <c r="A355" s="10" t="s">
        <v>208</v>
      </c>
      <c r="B355" s="6" t="s">
        <v>827</v>
      </c>
      <c r="C355" s="16" t="s">
        <v>209</v>
      </c>
      <c r="D355" s="15"/>
      <c r="E355" s="16"/>
      <c r="F355" s="17"/>
      <c r="G355" s="17"/>
      <c r="H355" s="17"/>
      <c r="I355" s="17">
        <f>I356</f>
        <v>0</v>
      </c>
      <c r="J355" s="17">
        <f t="shared" si="126"/>
        <v>0</v>
      </c>
      <c r="K355" s="17">
        <f>K356</f>
        <v>0</v>
      </c>
      <c r="L355" s="17">
        <f t="shared" si="127"/>
        <v>0</v>
      </c>
      <c r="M355" s="17">
        <f>M356</f>
        <v>0</v>
      </c>
      <c r="N355" s="17">
        <f t="shared" si="128"/>
        <v>0</v>
      </c>
      <c r="O355" s="17">
        <f>O356</f>
        <v>0</v>
      </c>
      <c r="P355" s="17">
        <f t="shared" si="129"/>
        <v>0</v>
      </c>
    </row>
    <row r="356" spans="1:16" ht="13.15" hidden="1" customHeight="1" x14ac:dyDescent="0.25">
      <c r="A356" s="10" t="s">
        <v>210</v>
      </c>
      <c r="B356" s="6" t="s">
        <v>827</v>
      </c>
      <c r="C356" s="16" t="s">
        <v>209</v>
      </c>
      <c r="D356" s="16" t="s">
        <v>61</v>
      </c>
      <c r="E356" s="16"/>
      <c r="F356" s="17"/>
      <c r="G356" s="17"/>
      <c r="H356" s="17"/>
      <c r="I356" s="17">
        <f>I357</f>
        <v>0</v>
      </c>
      <c r="J356" s="17">
        <f t="shared" si="126"/>
        <v>0</v>
      </c>
      <c r="K356" s="17">
        <f>K357</f>
        <v>0</v>
      </c>
      <c r="L356" s="17">
        <f t="shared" si="127"/>
        <v>0</v>
      </c>
      <c r="M356" s="17">
        <f>M357</f>
        <v>0</v>
      </c>
      <c r="N356" s="17">
        <f t="shared" si="128"/>
        <v>0</v>
      </c>
      <c r="O356" s="17">
        <f>O357</f>
        <v>0</v>
      </c>
      <c r="P356" s="17">
        <f t="shared" si="129"/>
        <v>0</v>
      </c>
    </row>
    <row r="357" spans="1:16" ht="39.6" hidden="1" customHeight="1" x14ac:dyDescent="0.25">
      <c r="A357" s="44" t="s">
        <v>759</v>
      </c>
      <c r="B357" s="6" t="s">
        <v>827</v>
      </c>
      <c r="C357" s="16" t="s">
        <v>209</v>
      </c>
      <c r="D357" s="16" t="s">
        <v>61</v>
      </c>
      <c r="E357" s="16" t="s">
        <v>760</v>
      </c>
      <c r="F357" s="17"/>
      <c r="G357" s="17"/>
      <c r="H357" s="17"/>
      <c r="I357" s="17">
        <f>I358</f>
        <v>0</v>
      </c>
      <c r="J357" s="17">
        <f t="shared" si="126"/>
        <v>0</v>
      </c>
      <c r="K357" s="17">
        <f>K358</f>
        <v>0</v>
      </c>
      <c r="L357" s="17">
        <f t="shared" si="127"/>
        <v>0</v>
      </c>
      <c r="M357" s="17">
        <f>M358</f>
        <v>0</v>
      </c>
      <c r="N357" s="17">
        <f t="shared" si="128"/>
        <v>0</v>
      </c>
      <c r="O357" s="17">
        <f>O358</f>
        <v>0</v>
      </c>
      <c r="P357" s="17">
        <f t="shared" si="129"/>
        <v>0</v>
      </c>
    </row>
    <row r="358" spans="1:16" ht="13.15" hidden="1" customHeight="1" x14ac:dyDescent="0.25">
      <c r="A358" s="44" t="s">
        <v>761</v>
      </c>
      <c r="B358" s="6" t="s">
        <v>827</v>
      </c>
      <c r="C358" s="16" t="s">
        <v>209</v>
      </c>
      <c r="D358" s="16" t="s">
        <v>61</v>
      </c>
      <c r="E358" s="16" t="s">
        <v>762</v>
      </c>
      <c r="F358" s="17"/>
      <c r="G358" s="17"/>
      <c r="H358" s="17"/>
      <c r="I358" s="17"/>
      <c r="J358" s="17">
        <f t="shared" si="126"/>
        <v>0</v>
      </c>
      <c r="K358" s="17"/>
      <c r="L358" s="17">
        <f t="shared" si="127"/>
        <v>0</v>
      </c>
      <c r="M358" s="17"/>
      <c r="N358" s="17">
        <f t="shared" si="128"/>
        <v>0</v>
      </c>
      <c r="O358" s="17"/>
      <c r="P358" s="17">
        <f t="shared" si="129"/>
        <v>0</v>
      </c>
    </row>
    <row r="359" spans="1:16" ht="66" hidden="1" customHeight="1" x14ac:dyDescent="0.25">
      <c r="A359" s="43" t="s">
        <v>826</v>
      </c>
      <c r="B359" s="6" t="s">
        <v>829</v>
      </c>
      <c r="C359" s="15"/>
      <c r="D359" s="15"/>
      <c r="E359" s="16"/>
      <c r="F359" s="17"/>
      <c r="G359" s="17"/>
      <c r="H359" s="17"/>
      <c r="I359" s="17">
        <f>I360</f>
        <v>0</v>
      </c>
      <c r="J359" s="17">
        <f t="shared" si="126"/>
        <v>0</v>
      </c>
      <c r="K359" s="17">
        <f>K360</f>
        <v>0</v>
      </c>
      <c r="L359" s="17">
        <f t="shared" si="127"/>
        <v>0</v>
      </c>
      <c r="M359" s="17">
        <f>M360</f>
        <v>0</v>
      </c>
      <c r="N359" s="17">
        <f t="shared" si="128"/>
        <v>0</v>
      </c>
      <c r="O359" s="17">
        <f>O360</f>
        <v>0</v>
      </c>
      <c r="P359" s="17">
        <f t="shared" si="129"/>
        <v>0</v>
      </c>
    </row>
    <row r="360" spans="1:16" ht="13.15" hidden="1" customHeight="1" x14ac:dyDescent="0.25">
      <c r="A360" s="10" t="s">
        <v>208</v>
      </c>
      <c r="B360" s="6" t="s">
        <v>829</v>
      </c>
      <c r="C360" s="16" t="s">
        <v>209</v>
      </c>
      <c r="D360" s="15"/>
      <c r="E360" s="16"/>
      <c r="F360" s="17"/>
      <c r="G360" s="17"/>
      <c r="H360" s="17"/>
      <c r="I360" s="17">
        <f>I361</f>
        <v>0</v>
      </c>
      <c r="J360" s="17">
        <f t="shared" si="126"/>
        <v>0</v>
      </c>
      <c r="K360" s="17">
        <f>K361</f>
        <v>0</v>
      </c>
      <c r="L360" s="17">
        <f t="shared" si="127"/>
        <v>0</v>
      </c>
      <c r="M360" s="17">
        <f>M361</f>
        <v>0</v>
      </c>
      <c r="N360" s="17">
        <f t="shared" si="128"/>
        <v>0</v>
      </c>
      <c r="O360" s="17">
        <f>O361</f>
        <v>0</v>
      </c>
      <c r="P360" s="17">
        <f t="shared" si="129"/>
        <v>0</v>
      </c>
    </row>
    <row r="361" spans="1:16" ht="13.15" hidden="1" customHeight="1" x14ac:dyDescent="0.25">
      <c r="A361" s="10" t="s">
        <v>210</v>
      </c>
      <c r="B361" s="6" t="s">
        <v>829</v>
      </c>
      <c r="C361" s="16" t="s">
        <v>209</v>
      </c>
      <c r="D361" s="16" t="s">
        <v>61</v>
      </c>
      <c r="E361" s="16"/>
      <c r="F361" s="17"/>
      <c r="G361" s="17"/>
      <c r="H361" s="17"/>
      <c r="I361" s="17">
        <f>I362</f>
        <v>0</v>
      </c>
      <c r="J361" s="17">
        <f t="shared" si="126"/>
        <v>0</v>
      </c>
      <c r="K361" s="17">
        <f>K362</f>
        <v>0</v>
      </c>
      <c r="L361" s="17">
        <f t="shared" si="127"/>
        <v>0</v>
      </c>
      <c r="M361" s="17">
        <f>M362</f>
        <v>0</v>
      </c>
      <c r="N361" s="17">
        <f t="shared" si="128"/>
        <v>0</v>
      </c>
      <c r="O361" s="17">
        <f>O362</f>
        <v>0</v>
      </c>
      <c r="P361" s="17">
        <f t="shared" si="129"/>
        <v>0</v>
      </c>
    </row>
    <row r="362" spans="1:16" ht="39.6" hidden="1" customHeight="1" x14ac:dyDescent="0.25">
      <c r="A362" s="44" t="s">
        <v>759</v>
      </c>
      <c r="B362" s="6" t="s">
        <v>829</v>
      </c>
      <c r="C362" s="16" t="s">
        <v>209</v>
      </c>
      <c r="D362" s="16" t="s">
        <v>61</v>
      </c>
      <c r="E362" s="16" t="s">
        <v>760</v>
      </c>
      <c r="F362" s="17"/>
      <c r="G362" s="17"/>
      <c r="H362" s="17"/>
      <c r="I362" s="17">
        <f>I363</f>
        <v>0</v>
      </c>
      <c r="J362" s="17">
        <f t="shared" si="126"/>
        <v>0</v>
      </c>
      <c r="K362" s="17">
        <f>K363</f>
        <v>0</v>
      </c>
      <c r="L362" s="17">
        <f t="shared" si="127"/>
        <v>0</v>
      </c>
      <c r="M362" s="17">
        <f>M363</f>
        <v>0</v>
      </c>
      <c r="N362" s="17">
        <f t="shared" si="128"/>
        <v>0</v>
      </c>
      <c r="O362" s="17">
        <f>O363</f>
        <v>0</v>
      </c>
      <c r="P362" s="17">
        <f t="shared" si="129"/>
        <v>0</v>
      </c>
    </row>
    <row r="363" spans="1:16" ht="13.15" hidden="1" customHeight="1" x14ac:dyDescent="0.25">
      <c r="A363" s="44" t="s">
        <v>761</v>
      </c>
      <c r="B363" s="6" t="s">
        <v>829</v>
      </c>
      <c r="C363" s="16" t="s">
        <v>209</v>
      </c>
      <c r="D363" s="16" t="s">
        <v>61</v>
      </c>
      <c r="E363" s="16" t="s">
        <v>762</v>
      </c>
      <c r="F363" s="17"/>
      <c r="G363" s="17"/>
      <c r="H363" s="17"/>
      <c r="I363" s="17"/>
      <c r="J363" s="17">
        <f t="shared" si="126"/>
        <v>0</v>
      </c>
      <c r="K363" s="17"/>
      <c r="L363" s="17">
        <f t="shared" si="127"/>
        <v>0</v>
      </c>
      <c r="M363" s="17"/>
      <c r="N363" s="17">
        <f t="shared" si="128"/>
        <v>0</v>
      </c>
      <c r="O363" s="17"/>
      <c r="P363" s="17">
        <f t="shared" si="129"/>
        <v>0</v>
      </c>
    </row>
    <row r="364" spans="1:16" ht="90" x14ac:dyDescent="0.3">
      <c r="A364" s="42" t="s">
        <v>817</v>
      </c>
      <c r="B364" s="16" t="s">
        <v>816</v>
      </c>
      <c r="C364" s="15"/>
      <c r="D364" s="15"/>
      <c r="E364" s="16"/>
      <c r="F364" s="17">
        <f t="shared" si="132"/>
        <v>300</v>
      </c>
      <c r="G364" s="17">
        <f t="shared" si="132"/>
        <v>0</v>
      </c>
      <c r="H364" s="17">
        <f t="shared" si="132"/>
        <v>300</v>
      </c>
      <c r="I364" s="17">
        <f t="shared" si="132"/>
        <v>0</v>
      </c>
      <c r="J364" s="17">
        <f t="shared" si="126"/>
        <v>300</v>
      </c>
      <c r="K364" s="17">
        <f t="shared" si="132"/>
        <v>0</v>
      </c>
      <c r="L364" s="17">
        <f t="shared" si="127"/>
        <v>300</v>
      </c>
      <c r="M364" s="17">
        <f t="shared" si="132"/>
        <v>0</v>
      </c>
      <c r="N364" s="17">
        <f t="shared" si="128"/>
        <v>300</v>
      </c>
      <c r="O364" s="17">
        <f t="shared" si="132"/>
        <v>0</v>
      </c>
      <c r="P364" s="17">
        <f t="shared" si="129"/>
        <v>300</v>
      </c>
    </row>
    <row r="365" spans="1:16" ht="16.5" customHeight="1" x14ac:dyDescent="0.3">
      <c r="A365" s="10" t="s">
        <v>208</v>
      </c>
      <c r="B365" s="16" t="s">
        <v>816</v>
      </c>
      <c r="C365" s="16" t="s">
        <v>209</v>
      </c>
      <c r="D365" s="15"/>
      <c r="E365" s="16"/>
      <c r="F365" s="17">
        <f t="shared" si="132"/>
        <v>300</v>
      </c>
      <c r="G365" s="17">
        <f t="shared" si="132"/>
        <v>0</v>
      </c>
      <c r="H365" s="17">
        <f t="shared" si="132"/>
        <v>300</v>
      </c>
      <c r="I365" s="17">
        <f t="shared" si="132"/>
        <v>0</v>
      </c>
      <c r="J365" s="17">
        <f t="shared" si="126"/>
        <v>300</v>
      </c>
      <c r="K365" s="17">
        <f t="shared" si="132"/>
        <v>0</v>
      </c>
      <c r="L365" s="17">
        <f t="shared" si="127"/>
        <v>300</v>
      </c>
      <c r="M365" s="17">
        <f t="shared" si="132"/>
        <v>0</v>
      </c>
      <c r="N365" s="17">
        <f t="shared" si="128"/>
        <v>300</v>
      </c>
      <c r="O365" s="17">
        <f t="shared" si="132"/>
        <v>0</v>
      </c>
      <c r="P365" s="17">
        <f t="shared" si="129"/>
        <v>300</v>
      </c>
    </row>
    <row r="366" spans="1:16" ht="18" customHeight="1" x14ac:dyDescent="0.3">
      <c r="A366" s="10" t="s">
        <v>210</v>
      </c>
      <c r="B366" s="16" t="s">
        <v>816</v>
      </c>
      <c r="C366" s="16" t="s">
        <v>209</v>
      </c>
      <c r="D366" s="16" t="s">
        <v>61</v>
      </c>
      <c r="E366" s="16"/>
      <c r="F366" s="17">
        <f t="shared" si="132"/>
        <v>300</v>
      </c>
      <c r="G366" s="17">
        <f t="shared" si="132"/>
        <v>0</v>
      </c>
      <c r="H366" s="17">
        <f t="shared" si="132"/>
        <v>300</v>
      </c>
      <c r="I366" s="17">
        <f t="shared" si="132"/>
        <v>0</v>
      </c>
      <c r="J366" s="17">
        <f t="shared" si="126"/>
        <v>300</v>
      </c>
      <c r="K366" s="17">
        <f t="shared" si="132"/>
        <v>0</v>
      </c>
      <c r="L366" s="17">
        <f t="shared" si="127"/>
        <v>300</v>
      </c>
      <c r="M366" s="17">
        <f t="shared" si="132"/>
        <v>0</v>
      </c>
      <c r="N366" s="17">
        <f t="shared" si="128"/>
        <v>300</v>
      </c>
      <c r="O366" s="17">
        <f t="shared" si="132"/>
        <v>0</v>
      </c>
      <c r="P366" s="17">
        <f t="shared" si="129"/>
        <v>300</v>
      </c>
    </row>
    <row r="367" spans="1:16" ht="45" x14ac:dyDescent="0.3">
      <c r="A367" s="44" t="s">
        <v>759</v>
      </c>
      <c r="B367" s="16" t="s">
        <v>816</v>
      </c>
      <c r="C367" s="16" t="s">
        <v>209</v>
      </c>
      <c r="D367" s="16" t="s">
        <v>61</v>
      </c>
      <c r="E367" s="16" t="s">
        <v>760</v>
      </c>
      <c r="F367" s="17">
        <f t="shared" si="132"/>
        <v>300</v>
      </c>
      <c r="G367" s="17">
        <f t="shared" si="132"/>
        <v>0</v>
      </c>
      <c r="H367" s="17">
        <f t="shared" si="132"/>
        <v>300</v>
      </c>
      <c r="I367" s="17">
        <f t="shared" si="132"/>
        <v>0</v>
      </c>
      <c r="J367" s="17">
        <f t="shared" si="126"/>
        <v>300</v>
      </c>
      <c r="K367" s="17">
        <f t="shared" si="132"/>
        <v>0</v>
      </c>
      <c r="L367" s="17">
        <f t="shared" si="127"/>
        <v>300</v>
      </c>
      <c r="M367" s="17">
        <f t="shared" si="132"/>
        <v>0</v>
      </c>
      <c r="N367" s="17">
        <f t="shared" si="128"/>
        <v>300</v>
      </c>
      <c r="O367" s="17">
        <f t="shared" si="132"/>
        <v>0</v>
      </c>
      <c r="P367" s="17">
        <f t="shared" si="129"/>
        <v>300</v>
      </c>
    </row>
    <row r="368" spans="1:16" ht="17.25" customHeight="1" x14ac:dyDescent="0.3">
      <c r="A368" s="44" t="s">
        <v>761</v>
      </c>
      <c r="B368" s="16" t="s">
        <v>816</v>
      </c>
      <c r="C368" s="16" t="s">
        <v>209</v>
      </c>
      <c r="D368" s="16" t="s">
        <v>61</v>
      </c>
      <c r="E368" s="16" t="s">
        <v>762</v>
      </c>
      <c r="F368" s="17">
        <v>300</v>
      </c>
      <c r="G368" s="5"/>
      <c r="H368" s="17">
        <f t="shared" si="130"/>
        <v>300</v>
      </c>
      <c r="I368" s="17"/>
      <c r="J368" s="17">
        <f t="shared" si="126"/>
        <v>300</v>
      </c>
      <c r="K368" s="17"/>
      <c r="L368" s="17">
        <f t="shared" si="127"/>
        <v>300</v>
      </c>
      <c r="M368" s="17"/>
      <c r="N368" s="17">
        <f t="shared" si="128"/>
        <v>300</v>
      </c>
      <c r="O368" s="17"/>
      <c r="P368" s="17">
        <f t="shared" si="129"/>
        <v>300</v>
      </c>
    </row>
    <row r="369" spans="1:16" ht="53.25" customHeight="1" x14ac:dyDescent="0.3">
      <c r="A369" s="11" t="s">
        <v>822</v>
      </c>
      <c r="B369" s="26" t="s">
        <v>119</v>
      </c>
      <c r="C369" s="15"/>
      <c r="D369" s="15"/>
      <c r="E369" s="16"/>
      <c r="F369" s="21">
        <f>F370+F377+F384</f>
        <v>3855.6000000000004</v>
      </c>
      <c r="G369" s="21">
        <f t="shared" ref="G369:H369" si="134">G370+G377+G384</f>
        <v>0</v>
      </c>
      <c r="H369" s="21">
        <f t="shared" si="134"/>
        <v>3855.6000000000004</v>
      </c>
      <c r="I369" s="21">
        <f>I370+I377+I384</f>
        <v>184</v>
      </c>
      <c r="J369" s="21">
        <f t="shared" si="126"/>
        <v>4039.6000000000004</v>
      </c>
      <c r="K369" s="21">
        <f>K370+K377+K384</f>
        <v>-570</v>
      </c>
      <c r="L369" s="21">
        <f t="shared" si="127"/>
        <v>3469.6000000000004</v>
      </c>
      <c r="M369" s="21">
        <f>M370+M377+M384</f>
        <v>0</v>
      </c>
      <c r="N369" s="21">
        <f t="shared" si="128"/>
        <v>3469.6000000000004</v>
      </c>
      <c r="O369" s="21">
        <f>O370+O377+O384</f>
        <v>328</v>
      </c>
      <c r="P369" s="21">
        <f t="shared" si="129"/>
        <v>3797.6000000000004</v>
      </c>
    </row>
    <row r="370" spans="1:16" ht="54.75" customHeight="1" x14ac:dyDescent="0.3">
      <c r="A370" s="11" t="s">
        <v>819</v>
      </c>
      <c r="B370" s="26" t="s">
        <v>120</v>
      </c>
      <c r="C370" s="15"/>
      <c r="D370" s="15"/>
      <c r="E370" s="16"/>
      <c r="F370" s="21">
        <f>F371</f>
        <v>630.20000000000005</v>
      </c>
      <c r="G370" s="21">
        <f t="shared" ref="G370:H371" si="135">G371</f>
        <v>0</v>
      </c>
      <c r="H370" s="21">
        <f t="shared" si="135"/>
        <v>630.20000000000005</v>
      </c>
      <c r="I370" s="21">
        <f>I371</f>
        <v>184</v>
      </c>
      <c r="J370" s="21">
        <f t="shared" si="126"/>
        <v>814.2</v>
      </c>
      <c r="K370" s="21">
        <f>K371</f>
        <v>0</v>
      </c>
      <c r="L370" s="21">
        <f t="shared" si="127"/>
        <v>814.2</v>
      </c>
      <c r="M370" s="21">
        <f>M371</f>
        <v>0</v>
      </c>
      <c r="N370" s="21">
        <f t="shared" si="128"/>
        <v>814.2</v>
      </c>
      <c r="O370" s="21">
        <f>O371</f>
        <v>0</v>
      </c>
      <c r="P370" s="21">
        <f t="shared" si="129"/>
        <v>814.2</v>
      </c>
    </row>
    <row r="371" spans="1:16" ht="75" x14ac:dyDescent="0.3">
      <c r="A371" s="10" t="s">
        <v>820</v>
      </c>
      <c r="B371" s="16" t="s">
        <v>121</v>
      </c>
      <c r="C371" s="15"/>
      <c r="D371" s="15"/>
      <c r="E371" s="16"/>
      <c r="F371" s="17">
        <f>F372</f>
        <v>630.20000000000005</v>
      </c>
      <c r="G371" s="17">
        <f t="shared" si="135"/>
        <v>0</v>
      </c>
      <c r="H371" s="17">
        <f t="shared" si="135"/>
        <v>630.20000000000005</v>
      </c>
      <c r="I371" s="17">
        <f>I372</f>
        <v>184</v>
      </c>
      <c r="J371" s="17">
        <f t="shared" si="126"/>
        <v>814.2</v>
      </c>
      <c r="K371" s="17">
        <f>K372</f>
        <v>0</v>
      </c>
      <c r="L371" s="17">
        <f t="shared" si="127"/>
        <v>814.2</v>
      </c>
      <c r="M371" s="17">
        <f>M372</f>
        <v>0</v>
      </c>
      <c r="N371" s="17">
        <f t="shared" si="128"/>
        <v>814.2</v>
      </c>
      <c r="O371" s="17">
        <f>O372</f>
        <v>0</v>
      </c>
      <c r="P371" s="17">
        <f t="shared" si="129"/>
        <v>814.2</v>
      </c>
    </row>
    <row r="372" spans="1:16" ht="89.25" customHeight="1" x14ac:dyDescent="0.3">
      <c r="A372" s="10" t="s">
        <v>716</v>
      </c>
      <c r="B372" s="16" t="s">
        <v>470</v>
      </c>
      <c r="C372" s="15"/>
      <c r="D372" s="15"/>
      <c r="E372" s="16"/>
      <c r="F372" s="17">
        <f t="shared" ref="F372:O375" si="136">F373</f>
        <v>630.20000000000005</v>
      </c>
      <c r="G372" s="17">
        <f t="shared" si="136"/>
        <v>0</v>
      </c>
      <c r="H372" s="17">
        <f t="shared" si="136"/>
        <v>630.20000000000005</v>
      </c>
      <c r="I372" s="17">
        <f t="shared" si="136"/>
        <v>184</v>
      </c>
      <c r="J372" s="17">
        <f t="shared" si="126"/>
        <v>814.2</v>
      </c>
      <c r="K372" s="17">
        <f t="shared" si="136"/>
        <v>0</v>
      </c>
      <c r="L372" s="17">
        <f t="shared" si="127"/>
        <v>814.2</v>
      </c>
      <c r="M372" s="17">
        <f t="shared" si="136"/>
        <v>0</v>
      </c>
      <c r="N372" s="17">
        <f t="shared" si="128"/>
        <v>814.2</v>
      </c>
      <c r="O372" s="17">
        <f t="shared" si="136"/>
        <v>0</v>
      </c>
      <c r="P372" s="17">
        <f t="shared" si="129"/>
        <v>814.2</v>
      </c>
    </row>
    <row r="373" spans="1:16" ht="15.75" customHeight="1" x14ac:dyDescent="0.3">
      <c r="A373" s="134" t="s">
        <v>60</v>
      </c>
      <c r="B373" s="16" t="s">
        <v>470</v>
      </c>
      <c r="C373" s="16" t="s">
        <v>61</v>
      </c>
      <c r="D373" s="15"/>
      <c r="E373" s="16"/>
      <c r="F373" s="17">
        <f t="shared" si="136"/>
        <v>630.20000000000005</v>
      </c>
      <c r="G373" s="17">
        <f t="shared" si="136"/>
        <v>0</v>
      </c>
      <c r="H373" s="17">
        <f t="shared" si="136"/>
        <v>630.20000000000005</v>
      </c>
      <c r="I373" s="17">
        <f t="shared" si="136"/>
        <v>184</v>
      </c>
      <c r="J373" s="17">
        <f t="shared" si="126"/>
        <v>814.2</v>
      </c>
      <c r="K373" s="17">
        <f t="shared" si="136"/>
        <v>0</v>
      </c>
      <c r="L373" s="17">
        <f t="shared" si="127"/>
        <v>814.2</v>
      </c>
      <c r="M373" s="17">
        <f t="shared" si="136"/>
        <v>0</v>
      </c>
      <c r="N373" s="17">
        <f t="shared" si="128"/>
        <v>814.2</v>
      </c>
      <c r="O373" s="17">
        <f t="shared" si="136"/>
        <v>0</v>
      </c>
      <c r="P373" s="17">
        <f t="shared" si="129"/>
        <v>814.2</v>
      </c>
    </row>
    <row r="374" spans="1:16" ht="19.5" customHeight="1" x14ac:dyDescent="0.3">
      <c r="A374" s="134" t="s">
        <v>118</v>
      </c>
      <c r="B374" s="16" t="s">
        <v>470</v>
      </c>
      <c r="C374" s="16" t="s">
        <v>61</v>
      </c>
      <c r="D374" s="16">
        <v>13</v>
      </c>
      <c r="E374" s="16"/>
      <c r="F374" s="17">
        <f t="shared" si="136"/>
        <v>630.20000000000005</v>
      </c>
      <c r="G374" s="17">
        <f t="shared" si="136"/>
        <v>0</v>
      </c>
      <c r="H374" s="17">
        <f t="shared" si="136"/>
        <v>630.20000000000005</v>
      </c>
      <c r="I374" s="17">
        <f t="shared" si="136"/>
        <v>184</v>
      </c>
      <c r="J374" s="17">
        <f t="shared" si="126"/>
        <v>814.2</v>
      </c>
      <c r="K374" s="17">
        <f t="shared" si="136"/>
        <v>0</v>
      </c>
      <c r="L374" s="17">
        <f t="shared" si="127"/>
        <v>814.2</v>
      </c>
      <c r="M374" s="17">
        <f t="shared" si="136"/>
        <v>0</v>
      </c>
      <c r="N374" s="17">
        <f t="shared" si="128"/>
        <v>814.2</v>
      </c>
      <c r="O374" s="17">
        <f t="shared" si="136"/>
        <v>0</v>
      </c>
      <c r="P374" s="17">
        <f t="shared" si="129"/>
        <v>814.2</v>
      </c>
    </row>
    <row r="375" spans="1:16" ht="35.25" customHeight="1" x14ac:dyDescent="0.3">
      <c r="A375" s="134" t="s">
        <v>85</v>
      </c>
      <c r="B375" s="16" t="s">
        <v>470</v>
      </c>
      <c r="C375" s="16" t="s">
        <v>61</v>
      </c>
      <c r="D375" s="16">
        <v>13</v>
      </c>
      <c r="E375" s="16">
        <v>200</v>
      </c>
      <c r="F375" s="17">
        <f t="shared" si="136"/>
        <v>630.20000000000005</v>
      </c>
      <c r="G375" s="17">
        <f t="shared" si="136"/>
        <v>0</v>
      </c>
      <c r="H375" s="17">
        <f t="shared" si="136"/>
        <v>630.20000000000005</v>
      </c>
      <c r="I375" s="17">
        <f t="shared" si="136"/>
        <v>184</v>
      </c>
      <c r="J375" s="17">
        <f t="shared" si="126"/>
        <v>814.2</v>
      </c>
      <c r="K375" s="17">
        <f t="shared" si="136"/>
        <v>0</v>
      </c>
      <c r="L375" s="17">
        <f t="shared" si="127"/>
        <v>814.2</v>
      </c>
      <c r="M375" s="17">
        <f t="shared" si="136"/>
        <v>0</v>
      </c>
      <c r="N375" s="17">
        <f t="shared" si="128"/>
        <v>814.2</v>
      </c>
      <c r="O375" s="17">
        <f t="shared" si="136"/>
        <v>0</v>
      </c>
      <c r="P375" s="17">
        <f t="shared" si="129"/>
        <v>814.2</v>
      </c>
    </row>
    <row r="376" spans="1:16" ht="45" x14ac:dyDescent="0.3">
      <c r="A376" s="134" t="s">
        <v>86</v>
      </c>
      <c r="B376" s="16" t="s">
        <v>470</v>
      </c>
      <c r="C376" s="16" t="s">
        <v>61</v>
      </c>
      <c r="D376" s="16">
        <v>13</v>
      </c>
      <c r="E376" s="16">
        <v>240</v>
      </c>
      <c r="F376" s="17">
        <v>630.20000000000005</v>
      </c>
      <c r="G376" s="5"/>
      <c r="H376" s="17">
        <f t="shared" si="130"/>
        <v>630.20000000000005</v>
      </c>
      <c r="I376" s="17">
        <v>184</v>
      </c>
      <c r="J376" s="17">
        <f t="shared" si="126"/>
        <v>814.2</v>
      </c>
      <c r="K376" s="17"/>
      <c r="L376" s="17">
        <f t="shared" si="127"/>
        <v>814.2</v>
      </c>
      <c r="M376" s="17"/>
      <c r="N376" s="17">
        <f t="shared" si="128"/>
        <v>814.2</v>
      </c>
      <c r="O376" s="17"/>
      <c r="P376" s="17">
        <f t="shared" si="129"/>
        <v>814.2</v>
      </c>
    </row>
    <row r="377" spans="1:16" ht="51.75" customHeight="1" x14ac:dyDescent="0.3">
      <c r="A377" s="11" t="s">
        <v>749</v>
      </c>
      <c r="B377" s="26" t="s">
        <v>122</v>
      </c>
      <c r="C377" s="15"/>
      <c r="D377" s="15"/>
      <c r="E377" s="16"/>
      <c r="F377" s="21">
        <f t="shared" ref="F377:O382" si="137">F378</f>
        <v>2825.4</v>
      </c>
      <c r="G377" s="21">
        <f t="shared" si="137"/>
        <v>0</v>
      </c>
      <c r="H377" s="21">
        <f t="shared" si="137"/>
        <v>2825.4</v>
      </c>
      <c r="I377" s="21">
        <f t="shared" si="137"/>
        <v>0</v>
      </c>
      <c r="J377" s="21">
        <f t="shared" si="126"/>
        <v>2825.4</v>
      </c>
      <c r="K377" s="21">
        <f t="shared" si="137"/>
        <v>-570</v>
      </c>
      <c r="L377" s="21">
        <f t="shared" si="127"/>
        <v>2255.4</v>
      </c>
      <c r="M377" s="21">
        <f t="shared" si="137"/>
        <v>0</v>
      </c>
      <c r="N377" s="21">
        <f t="shared" si="128"/>
        <v>2255.4</v>
      </c>
      <c r="O377" s="21">
        <f t="shared" si="137"/>
        <v>328</v>
      </c>
      <c r="P377" s="21">
        <f t="shared" si="129"/>
        <v>2583.4</v>
      </c>
    </row>
    <row r="378" spans="1:16" ht="62.25" customHeight="1" x14ac:dyDescent="0.3">
      <c r="A378" s="42" t="s">
        <v>648</v>
      </c>
      <c r="B378" s="16" t="s">
        <v>123</v>
      </c>
      <c r="C378" s="15"/>
      <c r="D378" s="15"/>
      <c r="E378" s="16"/>
      <c r="F378" s="17">
        <f t="shared" si="137"/>
        <v>2825.4</v>
      </c>
      <c r="G378" s="17">
        <f t="shared" si="137"/>
        <v>0</v>
      </c>
      <c r="H378" s="17">
        <f t="shared" si="137"/>
        <v>2825.4</v>
      </c>
      <c r="I378" s="17">
        <f t="shared" si="137"/>
        <v>0</v>
      </c>
      <c r="J378" s="17">
        <f t="shared" si="126"/>
        <v>2825.4</v>
      </c>
      <c r="K378" s="17">
        <f t="shared" si="137"/>
        <v>-570</v>
      </c>
      <c r="L378" s="17">
        <f t="shared" si="127"/>
        <v>2255.4</v>
      </c>
      <c r="M378" s="17">
        <f t="shared" si="137"/>
        <v>0</v>
      </c>
      <c r="N378" s="17">
        <f t="shared" si="128"/>
        <v>2255.4</v>
      </c>
      <c r="O378" s="17">
        <f t="shared" si="137"/>
        <v>328</v>
      </c>
      <c r="P378" s="17">
        <f t="shared" si="129"/>
        <v>2583.4</v>
      </c>
    </row>
    <row r="379" spans="1:16" ht="60" x14ac:dyDescent="0.3">
      <c r="A379" s="42" t="s">
        <v>750</v>
      </c>
      <c r="B379" s="16" t="s">
        <v>124</v>
      </c>
      <c r="C379" s="15"/>
      <c r="D379" s="15"/>
      <c r="E379" s="16"/>
      <c r="F379" s="17">
        <f t="shared" si="137"/>
        <v>2825.4</v>
      </c>
      <c r="G379" s="17">
        <f t="shared" si="137"/>
        <v>0</v>
      </c>
      <c r="H379" s="17">
        <f t="shared" si="137"/>
        <v>2825.4</v>
      </c>
      <c r="I379" s="17">
        <f t="shared" si="137"/>
        <v>0</v>
      </c>
      <c r="J379" s="17">
        <f t="shared" si="126"/>
        <v>2825.4</v>
      </c>
      <c r="K379" s="17">
        <f t="shared" si="137"/>
        <v>-570</v>
      </c>
      <c r="L379" s="17">
        <f t="shared" si="127"/>
        <v>2255.4</v>
      </c>
      <c r="M379" s="17">
        <f t="shared" si="137"/>
        <v>0</v>
      </c>
      <c r="N379" s="17">
        <f t="shared" si="128"/>
        <v>2255.4</v>
      </c>
      <c r="O379" s="17">
        <f t="shared" si="137"/>
        <v>328</v>
      </c>
      <c r="P379" s="17">
        <f t="shared" si="129"/>
        <v>2583.4</v>
      </c>
    </row>
    <row r="380" spans="1:16" ht="18" customHeight="1" x14ac:dyDescent="0.3">
      <c r="A380" s="10" t="s">
        <v>208</v>
      </c>
      <c r="B380" s="16" t="s">
        <v>124</v>
      </c>
      <c r="C380" s="16" t="s">
        <v>209</v>
      </c>
      <c r="D380" s="16"/>
      <c r="E380" s="16"/>
      <c r="F380" s="17">
        <f t="shared" si="137"/>
        <v>2825.4</v>
      </c>
      <c r="G380" s="17">
        <f t="shared" si="137"/>
        <v>0</v>
      </c>
      <c r="H380" s="17">
        <f t="shared" si="137"/>
        <v>2825.4</v>
      </c>
      <c r="I380" s="17">
        <f t="shared" si="137"/>
        <v>0</v>
      </c>
      <c r="J380" s="17">
        <f t="shared" si="126"/>
        <v>2825.4</v>
      </c>
      <c r="K380" s="17">
        <f t="shared" si="137"/>
        <v>-570</v>
      </c>
      <c r="L380" s="17">
        <f t="shared" si="127"/>
        <v>2255.4</v>
      </c>
      <c r="M380" s="17">
        <f t="shared" si="137"/>
        <v>0</v>
      </c>
      <c r="N380" s="17">
        <f t="shared" si="128"/>
        <v>2255.4</v>
      </c>
      <c r="O380" s="17">
        <f t="shared" si="137"/>
        <v>328</v>
      </c>
      <c r="P380" s="17">
        <f t="shared" si="129"/>
        <v>2583.4</v>
      </c>
    </row>
    <row r="381" spans="1:16" ht="18.75" customHeight="1" x14ac:dyDescent="0.3">
      <c r="A381" s="10" t="s">
        <v>210</v>
      </c>
      <c r="B381" s="16" t="s">
        <v>124</v>
      </c>
      <c r="C381" s="16" t="s">
        <v>209</v>
      </c>
      <c r="D381" s="16" t="s">
        <v>61</v>
      </c>
      <c r="E381" s="16"/>
      <c r="F381" s="17">
        <f t="shared" si="137"/>
        <v>2825.4</v>
      </c>
      <c r="G381" s="17">
        <f t="shared" si="137"/>
        <v>0</v>
      </c>
      <c r="H381" s="17">
        <f t="shared" si="137"/>
        <v>2825.4</v>
      </c>
      <c r="I381" s="17">
        <f t="shared" si="137"/>
        <v>0</v>
      </c>
      <c r="J381" s="17">
        <f t="shared" si="126"/>
        <v>2825.4</v>
      </c>
      <c r="K381" s="17">
        <f t="shared" si="137"/>
        <v>-570</v>
      </c>
      <c r="L381" s="17">
        <f t="shared" si="127"/>
        <v>2255.4</v>
      </c>
      <c r="M381" s="17">
        <f t="shared" si="137"/>
        <v>0</v>
      </c>
      <c r="N381" s="17">
        <f t="shared" si="128"/>
        <v>2255.4</v>
      </c>
      <c r="O381" s="17">
        <f t="shared" si="137"/>
        <v>328</v>
      </c>
      <c r="P381" s="17">
        <f t="shared" si="129"/>
        <v>2583.4</v>
      </c>
    </row>
    <row r="382" spans="1:16" ht="33.75" customHeight="1" x14ac:dyDescent="0.3">
      <c r="A382" s="134" t="s">
        <v>85</v>
      </c>
      <c r="B382" s="16" t="s">
        <v>124</v>
      </c>
      <c r="C382" s="16" t="s">
        <v>209</v>
      </c>
      <c r="D382" s="16" t="s">
        <v>61</v>
      </c>
      <c r="E382" s="16">
        <v>200</v>
      </c>
      <c r="F382" s="17">
        <f t="shared" si="137"/>
        <v>2825.4</v>
      </c>
      <c r="G382" s="17">
        <f t="shared" si="137"/>
        <v>0</v>
      </c>
      <c r="H382" s="17">
        <f t="shared" si="137"/>
        <v>2825.4</v>
      </c>
      <c r="I382" s="17">
        <f t="shared" si="137"/>
        <v>0</v>
      </c>
      <c r="J382" s="17">
        <f t="shared" si="126"/>
        <v>2825.4</v>
      </c>
      <c r="K382" s="17">
        <f t="shared" si="137"/>
        <v>-570</v>
      </c>
      <c r="L382" s="17">
        <f t="shared" si="127"/>
        <v>2255.4</v>
      </c>
      <c r="M382" s="17">
        <f t="shared" si="137"/>
        <v>0</v>
      </c>
      <c r="N382" s="17">
        <f t="shared" si="128"/>
        <v>2255.4</v>
      </c>
      <c r="O382" s="17">
        <f t="shared" si="137"/>
        <v>328</v>
      </c>
      <c r="P382" s="17">
        <f t="shared" si="129"/>
        <v>2583.4</v>
      </c>
    </row>
    <row r="383" spans="1:16" ht="44.45" customHeight="1" x14ac:dyDescent="0.3">
      <c r="A383" s="134" t="s">
        <v>86</v>
      </c>
      <c r="B383" s="16" t="s">
        <v>124</v>
      </c>
      <c r="C383" s="16" t="s">
        <v>209</v>
      </c>
      <c r="D383" s="16" t="s">
        <v>61</v>
      </c>
      <c r="E383" s="16">
        <v>240</v>
      </c>
      <c r="F383" s="17">
        <v>2825.4</v>
      </c>
      <c r="G383" s="5"/>
      <c r="H383" s="17">
        <f t="shared" si="130"/>
        <v>2825.4</v>
      </c>
      <c r="I383" s="17"/>
      <c r="J383" s="17">
        <f t="shared" si="126"/>
        <v>2825.4</v>
      </c>
      <c r="K383" s="17">
        <v>-570</v>
      </c>
      <c r="L383" s="17">
        <f t="shared" si="127"/>
        <v>2255.4</v>
      </c>
      <c r="M383" s="17"/>
      <c r="N383" s="17">
        <f t="shared" si="128"/>
        <v>2255.4</v>
      </c>
      <c r="O383" s="17">
        <v>328</v>
      </c>
      <c r="P383" s="17">
        <f t="shared" si="129"/>
        <v>2583.4</v>
      </c>
    </row>
    <row r="384" spans="1:16" ht="54.75" customHeight="1" x14ac:dyDescent="0.3">
      <c r="A384" s="41" t="s">
        <v>634</v>
      </c>
      <c r="B384" s="26" t="s">
        <v>636</v>
      </c>
      <c r="C384" s="16"/>
      <c r="D384" s="16"/>
      <c r="E384" s="16"/>
      <c r="F384" s="21">
        <f t="shared" ref="F384:O387" si="138">F385</f>
        <v>400</v>
      </c>
      <c r="G384" s="21">
        <f t="shared" si="138"/>
        <v>0</v>
      </c>
      <c r="H384" s="21">
        <f t="shared" si="138"/>
        <v>400</v>
      </c>
      <c r="I384" s="21">
        <f t="shared" si="138"/>
        <v>0</v>
      </c>
      <c r="J384" s="21">
        <f t="shared" si="126"/>
        <v>400</v>
      </c>
      <c r="K384" s="21">
        <f t="shared" si="138"/>
        <v>0</v>
      </c>
      <c r="L384" s="21">
        <f t="shared" si="127"/>
        <v>400</v>
      </c>
      <c r="M384" s="21">
        <f t="shared" si="138"/>
        <v>0</v>
      </c>
      <c r="N384" s="21">
        <f t="shared" si="128"/>
        <v>400</v>
      </c>
      <c r="O384" s="21">
        <f t="shared" si="138"/>
        <v>0</v>
      </c>
      <c r="P384" s="21">
        <f t="shared" si="129"/>
        <v>400</v>
      </c>
    </row>
    <row r="385" spans="1:16" ht="79.5" customHeight="1" x14ac:dyDescent="0.3">
      <c r="A385" s="41" t="s">
        <v>821</v>
      </c>
      <c r="B385" s="26" t="s">
        <v>694</v>
      </c>
      <c r="C385" s="16"/>
      <c r="D385" s="16"/>
      <c r="E385" s="16"/>
      <c r="F385" s="21">
        <f t="shared" si="138"/>
        <v>400</v>
      </c>
      <c r="G385" s="21">
        <f t="shared" si="138"/>
        <v>0</v>
      </c>
      <c r="H385" s="21">
        <f t="shared" si="138"/>
        <v>400</v>
      </c>
      <c r="I385" s="21">
        <f t="shared" si="138"/>
        <v>0</v>
      </c>
      <c r="J385" s="21">
        <f t="shared" si="126"/>
        <v>400</v>
      </c>
      <c r="K385" s="21">
        <f t="shared" si="138"/>
        <v>0</v>
      </c>
      <c r="L385" s="21">
        <f t="shared" si="127"/>
        <v>400</v>
      </c>
      <c r="M385" s="21">
        <f t="shared" si="138"/>
        <v>0</v>
      </c>
      <c r="N385" s="21">
        <f t="shared" si="128"/>
        <v>400</v>
      </c>
      <c r="O385" s="21">
        <f t="shared" si="138"/>
        <v>0</v>
      </c>
      <c r="P385" s="21">
        <f t="shared" si="129"/>
        <v>400</v>
      </c>
    </row>
    <row r="386" spans="1:16" ht="75" x14ac:dyDescent="0.3">
      <c r="A386" s="42" t="s">
        <v>635</v>
      </c>
      <c r="B386" s="16" t="s">
        <v>638</v>
      </c>
      <c r="C386" s="16"/>
      <c r="D386" s="16"/>
      <c r="E386" s="16"/>
      <c r="F386" s="17">
        <f t="shared" si="138"/>
        <v>400</v>
      </c>
      <c r="G386" s="17">
        <f t="shared" si="138"/>
        <v>0</v>
      </c>
      <c r="H386" s="17">
        <f t="shared" si="138"/>
        <v>400</v>
      </c>
      <c r="I386" s="17">
        <f t="shared" si="138"/>
        <v>0</v>
      </c>
      <c r="J386" s="17">
        <f t="shared" si="126"/>
        <v>400</v>
      </c>
      <c r="K386" s="17">
        <f t="shared" si="138"/>
        <v>0</v>
      </c>
      <c r="L386" s="17">
        <f t="shared" si="127"/>
        <v>400</v>
      </c>
      <c r="M386" s="17">
        <f t="shared" si="138"/>
        <v>0</v>
      </c>
      <c r="N386" s="17">
        <f t="shared" si="128"/>
        <v>400</v>
      </c>
      <c r="O386" s="17">
        <f t="shared" si="138"/>
        <v>0</v>
      </c>
      <c r="P386" s="17">
        <f t="shared" si="129"/>
        <v>400</v>
      </c>
    </row>
    <row r="387" spans="1:16" ht="20.25" customHeight="1" x14ac:dyDescent="0.3">
      <c r="A387" s="134" t="s">
        <v>60</v>
      </c>
      <c r="B387" s="16" t="s">
        <v>638</v>
      </c>
      <c r="C387" s="16" t="s">
        <v>61</v>
      </c>
      <c r="D387" s="15"/>
      <c r="E387" s="16"/>
      <c r="F387" s="17">
        <f t="shared" si="138"/>
        <v>400</v>
      </c>
      <c r="G387" s="17">
        <f t="shared" si="138"/>
        <v>0</v>
      </c>
      <c r="H387" s="17">
        <f t="shared" si="138"/>
        <v>400</v>
      </c>
      <c r="I387" s="17">
        <f t="shared" si="138"/>
        <v>0</v>
      </c>
      <c r="J387" s="17">
        <f t="shared" si="126"/>
        <v>400</v>
      </c>
      <c r="K387" s="17">
        <f t="shared" si="138"/>
        <v>0</v>
      </c>
      <c r="L387" s="17">
        <f t="shared" si="127"/>
        <v>400</v>
      </c>
      <c r="M387" s="17">
        <f t="shared" si="138"/>
        <v>0</v>
      </c>
      <c r="N387" s="17">
        <f t="shared" si="128"/>
        <v>400</v>
      </c>
      <c r="O387" s="17">
        <f t="shared" si="138"/>
        <v>0</v>
      </c>
      <c r="P387" s="17">
        <f t="shared" si="129"/>
        <v>400</v>
      </c>
    </row>
    <row r="388" spans="1:16" ht="18.75" customHeight="1" x14ac:dyDescent="0.3">
      <c r="A388" s="134" t="s">
        <v>118</v>
      </c>
      <c r="B388" s="16" t="s">
        <v>638</v>
      </c>
      <c r="C388" s="16" t="s">
        <v>61</v>
      </c>
      <c r="D388" s="16">
        <v>13</v>
      </c>
      <c r="E388" s="16"/>
      <c r="F388" s="17">
        <f>F389+F391</f>
        <v>400</v>
      </c>
      <c r="G388" s="17">
        <f t="shared" ref="G388:H388" si="139">G389+G391</f>
        <v>0</v>
      </c>
      <c r="H388" s="17">
        <f t="shared" si="139"/>
        <v>400</v>
      </c>
      <c r="I388" s="17">
        <f>I389+I391</f>
        <v>0</v>
      </c>
      <c r="J388" s="17">
        <f t="shared" si="126"/>
        <v>400</v>
      </c>
      <c r="K388" s="17">
        <f>K389+K391</f>
        <v>0</v>
      </c>
      <c r="L388" s="17">
        <f t="shared" si="127"/>
        <v>400</v>
      </c>
      <c r="M388" s="17">
        <f>M389+M391</f>
        <v>0</v>
      </c>
      <c r="N388" s="17">
        <f t="shared" si="128"/>
        <v>400</v>
      </c>
      <c r="O388" s="17">
        <f>O389+O391</f>
        <v>0</v>
      </c>
      <c r="P388" s="17">
        <f t="shared" si="129"/>
        <v>400</v>
      </c>
    </row>
    <row r="389" spans="1:16" ht="30" x14ac:dyDescent="0.3">
      <c r="A389" s="134" t="s">
        <v>85</v>
      </c>
      <c r="B389" s="16" t="s">
        <v>638</v>
      </c>
      <c r="C389" s="16" t="s">
        <v>61</v>
      </c>
      <c r="D389" s="16">
        <v>13</v>
      </c>
      <c r="E389" s="16">
        <v>200</v>
      </c>
      <c r="F389" s="17">
        <f>F390</f>
        <v>390</v>
      </c>
      <c r="G389" s="17">
        <f t="shared" ref="G389:H389" si="140">G390</f>
        <v>0</v>
      </c>
      <c r="H389" s="17">
        <f t="shared" si="140"/>
        <v>390</v>
      </c>
      <c r="I389" s="17">
        <f>I390</f>
        <v>0</v>
      </c>
      <c r="J389" s="17">
        <f t="shared" si="126"/>
        <v>390</v>
      </c>
      <c r="K389" s="17">
        <f>K390</f>
        <v>0</v>
      </c>
      <c r="L389" s="17">
        <f t="shared" si="127"/>
        <v>390</v>
      </c>
      <c r="M389" s="17">
        <f>M390</f>
        <v>0</v>
      </c>
      <c r="N389" s="17">
        <f t="shared" si="128"/>
        <v>390</v>
      </c>
      <c r="O389" s="17">
        <f>O390</f>
        <v>0</v>
      </c>
      <c r="P389" s="17">
        <f t="shared" si="129"/>
        <v>390</v>
      </c>
    </row>
    <row r="390" spans="1:16" ht="45" x14ac:dyDescent="0.3">
      <c r="A390" s="134" t="s">
        <v>86</v>
      </c>
      <c r="B390" s="16" t="s">
        <v>638</v>
      </c>
      <c r="C390" s="16" t="s">
        <v>61</v>
      </c>
      <c r="D390" s="16">
        <v>13</v>
      </c>
      <c r="E390" s="16">
        <v>240</v>
      </c>
      <c r="F390" s="17">
        <v>390</v>
      </c>
      <c r="G390" s="5"/>
      <c r="H390" s="17">
        <f t="shared" si="130"/>
        <v>390</v>
      </c>
      <c r="I390" s="17"/>
      <c r="J390" s="17">
        <f t="shared" si="126"/>
        <v>390</v>
      </c>
      <c r="K390" s="17"/>
      <c r="L390" s="17">
        <f t="shared" si="127"/>
        <v>390</v>
      </c>
      <c r="M390" s="17"/>
      <c r="N390" s="17">
        <f t="shared" si="128"/>
        <v>390</v>
      </c>
      <c r="O390" s="17"/>
      <c r="P390" s="17">
        <f t="shared" si="129"/>
        <v>390</v>
      </c>
    </row>
    <row r="391" spans="1:16" ht="21" customHeight="1" x14ac:dyDescent="0.3">
      <c r="A391" s="134" t="s">
        <v>87</v>
      </c>
      <c r="B391" s="16" t="s">
        <v>638</v>
      </c>
      <c r="C391" s="16" t="s">
        <v>61</v>
      </c>
      <c r="D391" s="16">
        <v>13</v>
      </c>
      <c r="E391" s="16" t="s">
        <v>479</v>
      </c>
      <c r="F391" s="17">
        <f>F392</f>
        <v>10</v>
      </c>
      <c r="G391" s="17">
        <f t="shared" ref="G391:H391" si="141">G392</f>
        <v>0</v>
      </c>
      <c r="H391" s="17">
        <f t="shared" si="141"/>
        <v>10</v>
      </c>
      <c r="I391" s="17">
        <f>I392</f>
        <v>0</v>
      </c>
      <c r="J391" s="17">
        <f t="shared" si="126"/>
        <v>10</v>
      </c>
      <c r="K391" s="17">
        <f>K392</f>
        <v>0</v>
      </c>
      <c r="L391" s="17">
        <f t="shared" si="127"/>
        <v>10</v>
      </c>
      <c r="M391" s="17">
        <f>M392</f>
        <v>0</v>
      </c>
      <c r="N391" s="17">
        <f t="shared" si="128"/>
        <v>10</v>
      </c>
      <c r="O391" s="17">
        <f>O392</f>
        <v>0</v>
      </c>
      <c r="P391" s="17">
        <f t="shared" si="129"/>
        <v>10</v>
      </c>
    </row>
    <row r="392" spans="1:16" ht="17.25" customHeight="1" x14ac:dyDescent="0.3">
      <c r="A392" s="134" t="s">
        <v>88</v>
      </c>
      <c r="B392" s="16" t="s">
        <v>638</v>
      </c>
      <c r="C392" s="16" t="s">
        <v>61</v>
      </c>
      <c r="D392" s="16">
        <v>13</v>
      </c>
      <c r="E392" s="16" t="s">
        <v>501</v>
      </c>
      <c r="F392" s="17">
        <v>10</v>
      </c>
      <c r="G392" s="5"/>
      <c r="H392" s="17">
        <f t="shared" si="130"/>
        <v>10</v>
      </c>
      <c r="I392" s="17"/>
      <c r="J392" s="17">
        <f t="shared" si="126"/>
        <v>10</v>
      </c>
      <c r="K392" s="17"/>
      <c r="L392" s="17">
        <f t="shared" si="127"/>
        <v>10</v>
      </c>
      <c r="M392" s="17"/>
      <c r="N392" s="17">
        <f t="shared" si="128"/>
        <v>10</v>
      </c>
      <c r="O392" s="17"/>
      <c r="P392" s="17">
        <f t="shared" si="129"/>
        <v>10</v>
      </c>
    </row>
    <row r="393" spans="1:16" ht="53.25" customHeight="1" x14ac:dyDescent="0.3">
      <c r="A393" s="36" t="s">
        <v>708</v>
      </c>
      <c r="B393" s="26" t="s">
        <v>186</v>
      </c>
      <c r="C393" s="15"/>
      <c r="D393" s="15"/>
      <c r="E393" s="16"/>
      <c r="F393" s="21">
        <f>F394</f>
        <v>93183.5</v>
      </c>
      <c r="G393" s="21">
        <f t="shared" ref="G393:H393" si="142">G394</f>
        <v>0</v>
      </c>
      <c r="H393" s="21">
        <f t="shared" si="142"/>
        <v>93183.5</v>
      </c>
      <c r="I393" s="21">
        <f>I394</f>
        <v>32561</v>
      </c>
      <c r="J393" s="21">
        <f t="shared" si="126"/>
        <v>125744.5</v>
      </c>
      <c r="K393" s="21">
        <f>K394</f>
        <v>0</v>
      </c>
      <c r="L393" s="21">
        <f t="shared" si="127"/>
        <v>125744.5</v>
      </c>
      <c r="M393" s="21">
        <f>M394</f>
        <v>0</v>
      </c>
      <c r="N393" s="21">
        <f t="shared" si="128"/>
        <v>125744.5</v>
      </c>
      <c r="O393" s="21">
        <f>O394</f>
        <v>0</v>
      </c>
      <c r="P393" s="21">
        <f t="shared" si="129"/>
        <v>125744.5</v>
      </c>
    </row>
    <row r="394" spans="1:16" ht="30" x14ac:dyDescent="0.3">
      <c r="A394" s="134" t="s">
        <v>188</v>
      </c>
      <c r="B394" s="16" t="s">
        <v>549</v>
      </c>
      <c r="C394" s="15"/>
      <c r="D394" s="15"/>
      <c r="E394" s="16"/>
      <c r="F394" s="17">
        <f>F395+F405+F419+F414+F424+F429+F436</f>
        <v>93183.5</v>
      </c>
      <c r="G394" s="17">
        <f t="shared" ref="G394:H394" si="143">G395+G405+G419+G414+G424+G429+G436</f>
        <v>0</v>
      </c>
      <c r="H394" s="17">
        <f t="shared" si="143"/>
        <v>93183.5</v>
      </c>
      <c r="I394" s="17">
        <f>I395+I405+I419+I414+I424+I429+I436</f>
        <v>32561</v>
      </c>
      <c r="J394" s="17">
        <f t="shared" si="126"/>
        <v>125744.5</v>
      </c>
      <c r="K394" s="17">
        <f>K395+K405+K419+K414+K424+K429+K436</f>
        <v>0</v>
      </c>
      <c r="L394" s="17">
        <f t="shared" si="127"/>
        <v>125744.5</v>
      </c>
      <c r="M394" s="17">
        <f>M395+M405+M419+M414+M424+M429+M436</f>
        <v>0</v>
      </c>
      <c r="N394" s="17">
        <f t="shared" si="128"/>
        <v>125744.5</v>
      </c>
      <c r="O394" s="17">
        <f>O395+O405+O419+O414+O424+O429+O436</f>
        <v>0</v>
      </c>
      <c r="P394" s="17">
        <f t="shared" si="129"/>
        <v>125744.5</v>
      </c>
    </row>
    <row r="395" spans="1:16" ht="45" x14ac:dyDescent="0.3">
      <c r="A395" s="134" t="s">
        <v>189</v>
      </c>
      <c r="B395" s="16" t="s">
        <v>550</v>
      </c>
      <c r="C395" s="15"/>
      <c r="D395" s="15"/>
      <c r="E395" s="16"/>
      <c r="F395" s="17">
        <f>F396+F400</f>
        <v>39662.9</v>
      </c>
      <c r="G395" s="17">
        <f t="shared" ref="G395:H395" si="144">G396+G400</f>
        <v>0</v>
      </c>
      <c r="H395" s="17">
        <f t="shared" si="144"/>
        <v>39662.9</v>
      </c>
      <c r="I395" s="17">
        <f>I396+I400</f>
        <v>266.7</v>
      </c>
      <c r="J395" s="17">
        <f t="shared" si="126"/>
        <v>39929.599999999999</v>
      </c>
      <c r="K395" s="17">
        <f>K396+K400</f>
        <v>-1322.5</v>
      </c>
      <c r="L395" s="17">
        <f t="shared" si="127"/>
        <v>38607.1</v>
      </c>
      <c r="M395" s="17">
        <f>M396+M400</f>
        <v>0</v>
      </c>
      <c r="N395" s="17">
        <f t="shared" si="128"/>
        <v>38607.1</v>
      </c>
      <c r="O395" s="17">
        <f>O396+O400</f>
        <v>0</v>
      </c>
      <c r="P395" s="17">
        <f t="shared" si="129"/>
        <v>38607.1</v>
      </c>
    </row>
    <row r="396" spans="1:16" x14ac:dyDescent="0.3">
      <c r="A396" s="134" t="s">
        <v>168</v>
      </c>
      <c r="B396" s="16" t="s">
        <v>550</v>
      </c>
      <c r="C396" s="16" t="s">
        <v>90</v>
      </c>
      <c r="D396" s="15"/>
      <c r="E396" s="16"/>
      <c r="F396" s="17">
        <f t="shared" ref="F396:O398" si="145">F397</f>
        <v>27034.2</v>
      </c>
      <c r="G396" s="17">
        <f t="shared" si="145"/>
        <v>0</v>
      </c>
      <c r="H396" s="17">
        <f t="shared" si="145"/>
        <v>27034.2</v>
      </c>
      <c r="I396" s="17">
        <f t="shared" si="145"/>
        <v>266.7</v>
      </c>
      <c r="J396" s="17">
        <f t="shared" si="126"/>
        <v>27300.9</v>
      </c>
      <c r="K396" s="17">
        <f t="shared" si="145"/>
        <v>-1322.5</v>
      </c>
      <c r="L396" s="17">
        <f t="shared" si="127"/>
        <v>25978.400000000001</v>
      </c>
      <c r="M396" s="17">
        <f t="shared" si="145"/>
        <v>0</v>
      </c>
      <c r="N396" s="17">
        <f t="shared" si="128"/>
        <v>25978.400000000001</v>
      </c>
      <c r="O396" s="17">
        <f t="shared" si="145"/>
        <v>0</v>
      </c>
      <c r="P396" s="17">
        <f t="shared" si="129"/>
        <v>25978.400000000001</v>
      </c>
    </row>
    <row r="397" spans="1:16" ht="20.25" customHeight="1" x14ac:dyDescent="0.3">
      <c r="A397" s="134" t="s">
        <v>397</v>
      </c>
      <c r="B397" s="16" t="s">
        <v>550</v>
      </c>
      <c r="C397" s="16" t="s">
        <v>90</v>
      </c>
      <c r="D397" s="16" t="s">
        <v>140</v>
      </c>
      <c r="E397" s="16"/>
      <c r="F397" s="17">
        <f t="shared" si="145"/>
        <v>27034.2</v>
      </c>
      <c r="G397" s="17">
        <f t="shared" si="145"/>
        <v>0</v>
      </c>
      <c r="H397" s="17">
        <f t="shared" si="145"/>
        <v>27034.2</v>
      </c>
      <c r="I397" s="17">
        <f t="shared" si="145"/>
        <v>266.7</v>
      </c>
      <c r="J397" s="17">
        <f t="shared" si="126"/>
        <v>27300.9</v>
      </c>
      <c r="K397" s="17">
        <f t="shared" si="145"/>
        <v>-1322.5</v>
      </c>
      <c r="L397" s="17">
        <f t="shared" si="127"/>
        <v>25978.400000000001</v>
      </c>
      <c r="M397" s="17">
        <f t="shared" si="145"/>
        <v>0</v>
      </c>
      <c r="N397" s="17">
        <f t="shared" si="128"/>
        <v>25978.400000000001</v>
      </c>
      <c r="O397" s="17">
        <f t="shared" si="145"/>
        <v>0</v>
      </c>
      <c r="P397" s="17">
        <f t="shared" si="129"/>
        <v>25978.400000000001</v>
      </c>
    </row>
    <row r="398" spans="1:16" ht="30" x14ac:dyDescent="0.3">
      <c r="A398" s="134" t="s">
        <v>85</v>
      </c>
      <c r="B398" s="16" t="s">
        <v>550</v>
      </c>
      <c r="C398" s="16" t="s">
        <v>90</v>
      </c>
      <c r="D398" s="16" t="s">
        <v>140</v>
      </c>
      <c r="E398" s="16">
        <v>200</v>
      </c>
      <c r="F398" s="17">
        <f t="shared" si="145"/>
        <v>27034.2</v>
      </c>
      <c r="G398" s="17">
        <f t="shared" si="145"/>
        <v>0</v>
      </c>
      <c r="H398" s="17">
        <f t="shared" si="145"/>
        <v>27034.2</v>
      </c>
      <c r="I398" s="17">
        <f t="shared" si="145"/>
        <v>266.7</v>
      </c>
      <c r="J398" s="17">
        <f t="shared" si="126"/>
        <v>27300.9</v>
      </c>
      <c r="K398" s="17">
        <f t="shared" si="145"/>
        <v>-1322.5</v>
      </c>
      <c r="L398" s="17">
        <f t="shared" si="127"/>
        <v>25978.400000000001</v>
      </c>
      <c r="M398" s="17">
        <f t="shared" si="145"/>
        <v>0</v>
      </c>
      <c r="N398" s="17">
        <f t="shared" si="128"/>
        <v>25978.400000000001</v>
      </c>
      <c r="O398" s="17">
        <f t="shared" si="145"/>
        <v>0</v>
      </c>
      <c r="P398" s="17">
        <f t="shared" si="129"/>
        <v>25978.400000000001</v>
      </c>
    </row>
    <row r="399" spans="1:16" ht="45" x14ac:dyDescent="0.3">
      <c r="A399" s="134" t="s">
        <v>86</v>
      </c>
      <c r="B399" s="16" t="s">
        <v>550</v>
      </c>
      <c r="C399" s="16" t="s">
        <v>90</v>
      </c>
      <c r="D399" s="16" t="s">
        <v>140</v>
      </c>
      <c r="E399" s="16">
        <v>240</v>
      </c>
      <c r="F399" s="17">
        <v>27034.2</v>
      </c>
      <c r="G399" s="5"/>
      <c r="H399" s="17">
        <f t="shared" si="130"/>
        <v>27034.2</v>
      </c>
      <c r="I399" s="17">
        <v>266.7</v>
      </c>
      <c r="J399" s="17">
        <f t="shared" si="126"/>
        <v>27300.9</v>
      </c>
      <c r="K399" s="17">
        <v>-1322.5</v>
      </c>
      <c r="L399" s="17">
        <f t="shared" si="127"/>
        <v>25978.400000000001</v>
      </c>
      <c r="M399" s="17"/>
      <c r="N399" s="17">
        <f t="shared" si="128"/>
        <v>25978.400000000001</v>
      </c>
      <c r="O399" s="17"/>
      <c r="P399" s="17">
        <f t="shared" si="129"/>
        <v>25978.400000000001</v>
      </c>
    </row>
    <row r="400" spans="1:16" ht="51" customHeight="1" x14ac:dyDescent="0.3">
      <c r="A400" s="134" t="s">
        <v>427</v>
      </c>
      <c r="B400" s="16" t="s">
        <v>550</v>
      </c>
      <c r="C400" s="16">
        <v>14</v>
      </c>
      <c r="D400" s="15"/>
      <c r="E400" s="16"/>
      <c r="F400" s="17">
        <f>F401</f>
        <v>12628.7</v>
      </c>
      <c r="G400" s="17">
        <f t="shared" ref="G400:H401" si="146">G401</f>
        <v>0</v>
      </c>
      <c r="H400" s="17">
        <f t="shared" si="146"/>
        <v>12628.7</v>
      </c>
      <c r="I400" s="17">
        <f>I401</f>
        <v>0</v>
      </c>
      <c r="J400" s="17">
        <f t="shared" si="126"/>
        <v>12628.7</v>
      </c>
      <c r="K400" s="17">
        <f>K401</f>
        <v>0</v>
      </c>
      <c r="L400" s="17">
        <f t="shared" si="127"/>
        <v>12628.7</v>
      </c>
      <c r="M400" s="17">
        <f>M401</f>
        <v>0</v>
      </c>
      <c r="N400" s="17">
        <f t="shared" si="128"/>
        <v>12628.7</v>
      </c>
      <c r="O400" s="17">
        <f>O401</f>
        <v>0</v>
      </c>
      <c r="P400" s="17">
        <f t="shared" si="129"/>
        <v>12628.7</v>
      </c>
    </row>
    <row r="401" spans="1:16" ht="30" x14ac:dyDescent="0.3">
      <c r="A401" s="134" t="s">
        <v>430</v>
      </c>
      <c r="B401" s="16" t="s">
        <v>190</v>
      </c>
      <c r="C401" s="16">
        <v>14</v>
      </c>
      <c r="D401" s="16" t="s">
        <v>78</v>
      </c>
      <c r="E401" s="16"/>
      <c r="F401" s="17">
        <f>F402</f>
        <v>12628.7</v>
      </c>
      <c r="G401" s="17">
        <f t="shared" si="146"/>
        <v>0</v>
      </c>
      <c r="H401" s="17">
        <f t="shared" si="146"/>
        <v>12628.7</v>
      </c>
      <c r="I401" s="17">
        <f>I402</f>
        <v>0</v>
      </c>
      <c r="J401" s="17">
        <f t="shared" si="126"/>
        <v>12628.7</v>
      </c>
      <c r="K401" s="17">
        <f>K402</f>
        <v>0</v>
      </c>
      <c r="L401" s="17">
        <f t="shared" si="127"/>
        <v>12628.7</v>
      </c>
      <c r="M401" s="17">
        <f>M402</f>
        <v>0</v>
      </c>
      <c r="N401" s="17">
        <f t="shared" si="128"/>
        <v>12628.7</v>
      </c>
      <c r="O401" s="17">
        <f>O402</f>
        <v>0</v>
      </c>
      <c r="P401" s="17">
        <f t="shared" si="129"/>
        <v>12628.7</v>
      </c>
    </row>
    <row r="402" spans="1:16" ht="24" customHeight="1" x14ac:dyDescent="0.3">
      <c r="A402" s="134" t="s">
        <v>136</v>
      </c>
      <c r="B402" s="16" t="s">
        <v>190</v>
      </c>
      <c r="C402" s="16">
        <v>14</v>
      </c>
      <c r="D402" s="16" t="s">
        <v>78</v>
      </c>
      <c r="E402" s="16">
        <v>500</v>
      </c>
      <c r="F402" s="17">
        <f>F403+F404</f>
        <v>12628.7</v>
      </c>
      <c r="G402" s="17">
        <f t="shared" ref="G402:H402" si="147">G403+G404</f>
        <v>0</v>
      </c>
      <c r="H402" s="17">
        <f t="shared" si="147"/>
        <v>12628.7</v>
      </c>
      <c r="I402" s="17">
        <f>I403+I404</f>
        <v>0</v>
      </c>
      <c r="J402" s="17">
        <f t="shared" si="126"/>
        <v>12628.7</v>
      </c>
      <c r="K402" s="17">
        <f>K403+K404</f>
        <v>0</v>
      </c>
      <c r="L402" s="17">
        <f t="shared" si="127"/>
        <v>12628.7</v>
      </c>
      <c r="M402" s="17">
        <f>M403+M404</f>
        <v>0</v>
      </c>
      <c r="N402" s="17">
        <f t="shared" si="128"/>
        <v>12628.7</v>
      </c>
      <c r="O402" s="17">
        <f>O403+O404</f>
        <v>0</v>
      </c>
      <c r="P402" s="17">
        <f t="shared" si="129"/>
        <v>12628.7</v>
      </c>
    </row>
    <row r="403" spans="1:16" ht="17.25" customHeight="1" x14ac:dyDescent="0.3">
      <c r="A403" s="134" t="s">
        <v>137</v>
      </c>
      <c r="B403" s="16" t="s">
        <v>190</v>
      </c>
      <c r="C403" s="16">
        <v>14</v>
      </c>
      <c r="D403" s="16" t="s">
        <v>78</v>
      </c>
      <c r="E403" s="16">
        <v>530</v>
      </c>
      <c r="F403" s="17">
        <v>5150</v>
      </c>
      <c r="G403" s="5"/>
      <c r="H403" s="17">
        <f t="shared" si="130"/>
        <v>5150</v>
      </c>
      <c r="I403" s="17"/>
      <c r="J403" s="17">
        <f t="shared" si="126"/>
        <v>5150</v>
      </c>
      <c r="K403" s="17"/>
      <c r="L403" s="17">
        <f t="shared" si="127"/>
        <v>5150</v>
      </c>
      <c r="M403" s="17"/>
      <c r="N403" s="17">
        <f t="shared" si="128"/>
        <v>5150</v>
      </c>
      <c r="O403" s="17"/>
      <c r="P403" s="17">
        <f t="shared" si="129"/>
        <v>5150</v>
      </c>
    </row>
    <row r="404" spans="1:16" ht="18.75" customHeight="1" x14ac:dyDescent="0.3">
      <c r="A404" s="134" t="s">
        <v>54</v>
      </c>
      <c r="B404" s="16" t="s">
        <v>190</v>
      </c>
      <c r="C404" s="16">
        <v>14</v>
      </c>
      <c r="D404" s="16" t="s">
        <v>78</v>
      </c>
      <c r="E404" s="16" t="s">
        <v>545</v>
      </c>
      <c r="F404" s="17">
        <v>7478.7</v>
      </c>
      <c r="G404" s="5"/>
      <c r="H404" s="17">
        <f t="shared" si="130"/>
        <v>7478.7</v>
      </c>
      <c r="I404" s="17"/>
      <c r="J404" s="17">
        <f t="shared" si="126"/>
        <v>7478.7</v>
      </c>
      <c r="K404" s="17"/>
      <c r="L404" s="17">
        <f t="shared" si="127"/>
        <v>7478.7</v>
      </c>
      <c r="M404" s="17"/>
      <c r="N404" s="17">
        <f t="shared" si="128"/>
        <v>7478.7</v>
      </c>
      <c r="O404" s="17"/>
      <c r="P404" s="17">
        <f t="shared" si="129"/>
        <v>7478.7</v>
      </c>
    </row>
    <row r="405" spans="1:16" ht="30" x14ac:dyDescent="0.3">
      <c r="A405" s="134" t="s">
        <v>398</v>
      </c>
      <c r="B405" s="16" t="s">
        <v>192</v>
      </c>
      <c r="C405" s="15"/>
      <c r="D405" s="15"/>
      <c r="E405" s="16"/>
      <c r="F405" s="17">
        <f t="shared" ref="F405:O408" si="148">F406</f>
        <v>1890</v>
      </c>
      <c r="G405" s="17">
        <f t="shared" si="148"/>
        <v>0</v>
      </c>
      <c r="H405" s="17">
        <f t="shared" si="148"/>
        <v>1890</v>
      </c>
      <c r="I405" s="17">
        <f t="shared" si="148"/>
        <v>0</v>
      </c>
      <c r="J405" s="17">
        <f t="shared" ref="J405:J474" si="149">H405+I405</f>
        <v>1890</v>
      </c>
      <c r="K405" s="17">
        <f t="shared" si="148"/>
        <v>-690</v>
      </c>
      <c r="L405" s="17">
        <f t="shared" ref="L405:L474" si="150">J405+K405</f>
        <v>1200</v>
      </c>
      <c r="M405" s="17">
        <f t="shared" si="148"/>
        <v>0</v>
      </c>
      <c r="N405" s="17">
        <f t="shared" ref="N405:N474" si="151">L405+M405</f>
        <v>1200</v>
      </c>
      <c r="O405" s="17">
        <f t="shared" si="148"/>
        <v>0</v>
      </c>
      <c r="P405" s="17">
        <f t="shared" ref="P405:P474" si="152">N405+O405</f>
        <v>1200</v>
      </c>
    </row>
    <row r="406" spans="1:16" ht="19.5" customHeight="1" x14ac:dyDescent="0.3">
      <c r="A406" s="134" t="s">
        <v>168</v>
      </c>
      <c r="B406" s="16" t="s">
        <v>192</v>
      </c>
      <c r="C406" s="16" t="s">
        <v>90</v>
      </c>
      <c r="D406" s="15"/>
      <c r="E406" s="16"/>
      <c r="F406" s="17">
        <f t="shared" si="148"/>
        <v>1890</v>
      </c>
      <c r="G406" s="17">
        <f t="shared" si="148"/>
        <v>0</v>
      </c>
      <c r="H406" s="17">
        <f t="shared" si="148"/>
        <v>1890</v>
      </c>
      <c r="I406" s="17">
        <f t="shared" si="148"/>
        <v>0</v>
      </c>
      <c r="J406" s="17">
        <f t="shared" si="149"/>
        <v>1890</v>
      </c>
      <c r="K406" s="17">
        <f t="shared" si="148"/>
        <v>-690</v>
      </c>
      <c r="L406" s="17">
        <f t="shared" si="150"/>
        <v>1200</v>
      </c>
      <c r="M406" s="17">
        <f t="shared" si="148"/>
        <v>0</v>
      </c>
      <c r="N406" s="17">
        <f t="shared" si="151"/>
        <v>1200</v>
      </c>
      <c r="O406" s="17">
        <f t="shared" si="148"/>
        <v>0</v>
      </c>
      <c r="P406" s="17">
        <f t="shared" si="152"/>
        <v>1200</v>
      </c>
    </row>
    <row r="407" spans="1:16" ht="16.5" customHeight="1" x14ac:dyDescent="0.3">
      <c r="A407" s="134" t="s">
        <v>397</v>
      </c>
      <c r="B407" s="16" t="s">
        <v>192</v>
      </c>
      <c r="C407" s="16" t="s">
        <v>90</v>
      </c>
      <c r="D407" s="16" t="s">
        <v>140</v>
      </c>
      <c r="E407" s="16"/>
      <c r="F407" s="17">
        <f t="shared" si="148"/>
        <v>1890</v>
      </c>
      <c r="G407" s="17">
        <f t="shared" si="148"/>
        <v>0</v>
      </c>
      <c r="H407" s="17">
        <f t="shared" si="148"/>
        <v>1890</v>
      </c>
      <c r="I407" s="17">
        <f t="shared" si="148"/>
        <v>0</v>
      </c>
      <c r="J407" s="17">
        <f t="shared" si="149"/>
        <v>1890</v>
      </c>
      <c r="K407" s="17">
        <f t="shared" si="148"/>
        <v>-690</v>
      </c>
      <c r="L407" s="17">
        <f t="shared" si="150"/>
        <v>1200</v>
      </c>
      <c r="M407" s="17">
        <f t="shared" si="148"/>
        <v>0</v>
      </c>
      <c r="N407" s="17">
        <f t="shared" si="151"/>
        <v>1200</v>
      </c>
      <c r="O407" s="17">
        <f t="shared" si="148"/>
        <v>0</v>
      </c>
      <c r="P407" s="17">
        <f t="shared" si="152"/>
        <v>1200</v>
      </c>
    </row>
    <row r="408" spans="1:16" ht="30" x14ac:dyDescent="0.3">
      <c r="A408" s="134" t="s">
        <v>85</v>
      </c>
      <c r="B408" s="16" t="s">
        <v>192</v>
      </c>
      <c r="C408" s="16" t="s">
        <v>90</v>
      </c>
      <c r="D408" s="16" t="s">
        <v>140</v>
      </c>
      <c r="E408" s="16">
        <v>200</v>
      </c>
      <c r="F408" s="17">
        <f t="shared" si="148"/>
        <v>1890</v>
      </c>
      <c r="G408" s="17">
        <f t="shared" si="148"/>
        <v>0</v>
      </c>
      <c r="H408" s="17">
        <f t="shared" si="148"/>
        <v>1890</v>
      </c>
      <c r="I408" s="17">
        <f t="shared" si="148"/>
        <v>0</v>
      </c>
      <c r="J408" s="17">
        <f t="shared" si="149"/>
        <v>1890</v>
      </c>
      <c r="K408" s="17">
        <f t="shared" si="148"/>
        <v>-690</v>
      </c>
      <c r="L408" s="17">
        <f t="shared" si="150"/>
        <v>1200</v>
      </c>
      <c r="M408" s="17">
        <f t="shared" si="148"/>
        <v>0</v>
      </c>
      <c r="N408" s="17">
        <f t="shared" si="151"/>
        <v>1200</v>
      </c>
      <c r="O408" s="17">
        <f t="shared" si="148"/>
        <v>0</v>
      </c>
      <c r="P408" s="17">
        <f t="shared" si="152"/>
        <v>1200</v>
      </c>
    </row>
    <row r="409" spans="1:16" ht="45" x14ac:dyDescent="0.3">
      <c r="A409" s="134" t="s">
        <v>86</v>
      </c>
      <c r="B409" s="16" t="s">
        <v>192</v>
      </c>
      <c r="C409" s="16" t="s">
        <v>90</v>
      </c>
      <c r="D409" s="16" t="s">
        <v>140</v>
      </c>
      <c r="E409" s="16">
        <v>240</v>
      </c>
      <c r="F409" s="17">
        <v>1890</v>
      </c>
      <c r="G409" s="5"/>
      <c r="H409" s="17">
        <f t="shared" ref="H409:H464" si="153">F409+G409</f>
        <v>1890</v>
      </c>
      <c r="I409" s="17"/>
      <c r="J409" s="17">
        <f t="shared" si="149"/>
        <v>1890</v>
      </c>
      <c r="K409" s="17">
        <v>-690</v>
      </c>
      <c r="L409" s="17">
        <f t="shared" si="150"/>
        <v>1200</v>
      </c>
      <c r="M409" s="17"/>
      <c r="N409" s="17">
        <f t="shared" si="151"/>
        <v>1200</v>
      </c>
      <c r="O409" s="17"/>
      <c r="P409" s="17">
        <f t="shared" si="152"/>
        <v>1200</v>
      </c>
    </row>
    <row r="410" spans="1:16" ht="26.45" hidden="1" customHeight="1" x14ac:dyDescent="0.25">
      <c r="A410" s="134" t="s">
        <v>368</v>
      </c>
      <c r="B410" s="16" t="s">
        <v>550</v>
      </c>
      <c r="C410" s="16">
        <v>14</v>
      </c>
      <c r="D410" s="16" t="s">
        <v>78</v>
      </c>
      <c r="E410" s="16"/>
      <c r="F410" s="17">
        <f>F411</f>
        <v>0</v>
      </c>
      <c r="G410" s="5"/>
      <c r="H410" s="17">
        <f t="shared" si="153"/>
        <v>0</v>
      </c>
      <c r="I410" s="17">
        <f>I411</f>
        <v>0</v>
      </c>
      <c r="J410" s="17">
        <f t="shared" si="149"/>
        <v>0</v>
      </c>
      <c r="K410" s="17">
        <f>K411</f>
        <v>0</v>
      </c>
      <c r="L410" s="17">
        <f t="shared" si="150"/>
        <v>0</v>
      </c>
      <c r="M410" s="17">
        <f>M411</f>
        <v>0</v>
      </c>
      <c r="N410" s="17">
        <f t="shared" si="151"/>
        <v>0</v>
      </c>
      <c r="O410" s="17">
        <f>O411</f>
        <v>0</v>
      </c>
      <c r="P410" s="17">
        <f t="shared" si="152"/>
        <v>0</v>
      </c>
    </row>
    <row r="411" spans="1:16" ht="13.15" hidden="1" customHeight="1" x14ac:dyDescent="0.25">
      <c r="A411" s="10" t="s">
        <v>136</v>
      </c>
      <c r="B411" s="16" t="s">
        <v>550</v>
      </c>
      <c r="C411" s="16">
        <v>14</v>
      </c>
      <c r="D411" s="16" t="s">
        <v>78</v>
      </c>
      <c r="E411" s="16" t="s">
        <v>510</v>
      </c>
      <c r="F411" s="17">
        <f>F413+F412</f>
        <v>0</v>
      </c>
      <c r="G411" s="5"/>
      <c r="H411" s="17">
        <f t="shared" si="153"/>
        <v>0</v>
      </c>
      <c r="I411" s="17">
        <f>I413+I412</f>
        <v>0</v>
      </c>
      <c r="J411" s="17">
        <f t="shared" si="149"/>
        <v>0</v>
      </c>
      <c r="K411" s="17">
        <f>K413+K412</f>
        <v>0</v>
      </c>
      <c r="L411" s="17">
        <f t="shared" si="150"/>
        <v>0</v>
      </c>
      <c r="M411" s="17">
        <f>M413+M412</f>
        <v>0</v>
      </c>
      <c r="N411" s="17">
        <f t="shared" si="151"/>
        <v>0</v>
      </c>
      <c r="O411" s="17">
        <f>O413+O412</f>
        <v>0</v>
      </c>
      <c r="P411" s="17">
        <f t="shared" si="152"/>
        <v>0</v>
      </c>
    </row>
    <row r="412" spans="1:16" ht="13.15" hidden="1" customHeight="1" x14ac:dyDescent="0.25">
      <c r="A412" s="10" t="s">
        <v>137</v>
      </c>
      <c r="B412" s="16" t="s">
        <v>550</v>
      </c>
      <c r="C412" s="16">
        <v>14</v>
      </c>
      <c r="D412" s="16" t="s">
        <v>78</v>
      </c>
      <c r="E412" s="16" t="s">
        <v>511</v>
      </c>
      <c r="F412" s="17"/>
      <c r="G412" s="5"/>
      <c r="H412" s="17">
        <f t="shared" si="153"/>
        <v>0</v>
      </c>
      <c r="I412" s="17"/>
      <c r="J412" s="17">
        <f t="shared" si="149"/>
        <v>0</v>
      </c>
      <c r="K412" s="17"/>
      <c r="L412" s="17">
        <f t="shared" si="150"/>
        <v>0</v>
      </c>
      <c r="M412" s="17"/>
      <c r="N412" s="17">
        <f t="shared" si="151"/>
        <v>0</v>
      </c>
      <c r="O412" s="17"/>
      <c r="P412" s="17">
        <f t="shared" si="152"/>
        <v>0</v>
      </c>
    </row>
    <row r="413" spans="1:16" ht="13.15" hidden="1" customHeight="1" x14ac:dyDescent="0.25">
      <c r="A413" s="10" t="s">
        <v>54</v>
      </c>
      <c r="B413" s="16" t="s">
        <v>550</v>
      </c>
      <c r="C413" s="16">
        <v>14</v>
      </c>
      <c r="D413" s="16" t="s">
        <v>78</v>
      </c>
      <c r="E413" s="16" t="s">
        <v>545</v>
      </c>
      <c r="F413" s="17"/>
      <c r="G413" s="5"/>
      <c r="H413" s="17">
        <f t="shared" si="153"/>
        <v>0</v>
      </c>
      <c r="I413" s="17"/>
      <c r="J413" s="17">
        <f t="shared" si="149"/>
        <v>0</v>
      </c>
      <c r="K413" s="17"/>
      <c r="L413" s="17">
        <f t="shared" si="150"/>
        <v>0</v>
      </c>
      <c r="M413" s="17"/>
      <c r="N413" s="17">
        <f t="shared" si="151"/>
        <v>0</v>
      </c>
      <c r="O413" s="17"/>
      <c r="P413" s="17">
        <f t="shared" si="152"/>
        <v>0</v>
      </c>
    </row>
    <row r="414" spans="1:16" ht="26.45" hidden="1" customHeight="1" x14ac:dyDescent="0.25">
      <c r="A414" s="134" t="s">
        <v>398</v>
      </c>
      <c r="B414" s="16" t="s">
        <v>551</v>
      </c>
      <c r="C414" s="15"/>
      <c r="D414" s="15"/>
      <c r="E414" s="16"/>
      <c r="F414" s="17">
        <f t="shared" ref="F414:F417" si="154">F415</f>
        <v>0</v>
      </c>
      <c r="G414" s="5"/>
      <c r="H414" s="17">
        <f t="shared" si="153"/>
        <v>0</v>
      </c>
      <c r="I414" s="17">
        <f t="shared" ref="I414:O417" si="155">I415</f>
        <v>0</v>
      </c>
      <c r="J414" s="17">
        <f t="shared" si="149"/>
        <v>0</v>
      </c>
      <c r="K414" s="17">
        <f t="shared" si="155"/>
        <v>0</v>
      </c>
      <c r="L414" s="17">
        <f t="shared" si="150"/>
        <v>0</v>
      </c>
      <c r="M414" s="17">
        <f t="shared" si="155"/>
        <v>0</v>
      </c>
      <c r="N414" s="17">
        <f t="shared" si="151"/>
        <v>0</v>
      </c>
      <c r="O414" s="17">
        <f t="shared" si="155"/>
        <v>0</v>
      </c>
      <c r="P414" s="17">
        <f t="shared" si="152"/>
        <v>0</v>
      </c>
    </row>
    <row r="415" spans="1:16" ht="13.15" hidden="1" customHeight="1" x14ac:dyDescent="0.25">
      <c r="A415" s="134" t="s">
        <v>168</v>
      </c>
      <c r="B415" s="16" t="s">
        <v>551</v>
      </c>
      <c r="C415" s="16" t="s">
        <v>90</v>
      </c>
      <c r="D415" s="15"/>
      <c r="E415" s="16"/>
      <c r="F415" s="17">
        <f t="shared" si="154"/>
        <v>0</v>
      </c>
      <c r="G415" s="5"/>
      <c r="H415" s="17">
        <f t="shared" si="153"/>
        <v>0</v>
      </c>
      <c r="I415" s="17">
        <f t="shared" si="155"/>
        <v>0</v>
      </c>
      <c r="J415" s="17">
        <f t="shared" si="149"/>
        <v>0</v>
      </c>
      <c r="K415" s="17">
        <f t="shared" si="155"/>
        <v>0</v>
      </c>
      <c r="L415" s="17">
        <f t="shared" si="150"/>
        <v>0</v>
      </c>
      <c r="M415" s="17">
        <f t="shared" si="155"/>
        <v>0</v>
      </c>
      <c r="N415" s="17">
        <f t="shared" si="151"/>
        <v>0</v>
      </c>
      <c r="O415" s="17">
        <f t="shared" si="155"/>
        <v>0</v>
      </c>
      <c r="P415" s="17">
        <f t="shared" si="152"/>
        <v>0</v>
      </c>
    </row>
    <row r="416" spans="1:16" ht="13.15" hidden="1" customHeight="1" x14ac:dyDescent="0.25">
      <c r="A416" s="134" t="s">
        <v>397</v>
      </c>
      <c r="B416" s="16" t="s">
        <v>551</v>
      </c>
      <c r="C416" s="16" t="s">
        <v>90</v>
      </c>
      <c r="D416" s="16" t="s">
        <v>140</v>
      </c>
      <c r="E416" s="16"/>
      <c r="F416" s="17">
        <f t="shared" si="154"/>
        <v>0</v>
      </c>
      <c r="G416" s="5"/>
      <c r="H416" s="17">
        <f t="shared" si="153"/>
        <v>0</v>
      </c>
      <c r="I416" s="17">
        <f t="shared" si="155"/>
        <v>0</v>
      </c>
      <c r="J416" s="17">
        <f t="shared" si="149"/>
        <v>0</v>
      </c>
      <c r="K416" s="17">
        <f t="shared" si="155"/>
        <v>0</v>
      </c>
      <c r="L416" s="17">
        <f t="shared" si="150"/>
        <v>0</v>
      </c>
      <c r="M416" s="17">
        <f t="shared" si="155"/>
        <v>0</v>
      </c>
      <c r="N416" s="17">
        <f t="shared" si="151"/>
        <v>0</v>
      </c>
      <c r="O416" s="17">
        <f t="shared" si="155"/>
        <v>0</v>
      </c>
      <c r="P416" s="17">
        <f t="shared" si="152"/>
        <v>0</v>
      </c>
    </row>
    <row r="417" spans="1:16" ht="26.45" hidden="1" customHeight="1" x14ac:dyDescent="0.25">
      <c r="A417" s="134" t="s">
        <v>85</v>
      </c>
      <c r="B417" s="16" t="s">
        <v>551</v>
      </c>
      <c r="C417" s="16" t="s">
        <v>90</v>
      </c>
      <c r="D417" s="16" t="s">
        <v>140</v>
      </c>
      <c r="E417" s="16">
        <v>200</v>
      </c>
      <c r="F417" s="17">
        <f t="shared" si="154"/>
        <v>0</v>
      </c>
      <c r="G417" s="5"/>
      <c r="H417" s="17">
        <f t="shared" si="153"/>
        <v>0</v>
      </c>
      <c r="I417" s="17">
        <f t="shared" si="155"/>
        <v>0</v>
      </c>
      <c r="J417" s="17">
        <f t="shared" si="149"/>
        <v>0</v>
      </c>
      <c r="K417" s="17">
        <f t="shared" si="155"/>
        <v>0</v>
      </c>
      <c r="L417" s="17">
        <f t="shared" si="150"/>
        <v>0</v>
      </c>
      <c r="M417" s="17">
        <f t="shared" si="155"/>
        <v>0</v>
      </c>
      <c r="N417" s="17">
        <f t="shared" si="151"/>
        <v>0</v>
      </c>
      <c r="O417" s="17">
        <f t="shared" si="155"/>
        <v>0</v>
      </c>
      <c r="P417" s="17">
        <f t="shared" si="152"/>
        <v>0</v>
      </c>
    </row>
    <row r="418" spans="1:16" ht="39.6" hidden="1" customHeight="1" x14ac:dyDescent="0.25">
      <c r="A418" s="134" t="s">
        <v>86</v>
      </c>
      <c r="B418" s="16" t="s">
        <v>551</v>
      </c>
      <c r="C418" s="16" t="s">
        <v>90</v>
      </c>
      <c r="D418" s="16" t="s">
        <v>140</v>
      </c>
      <c r="E418" s="16">
        <v>240</v>
      </c>
      <c r="F418" s="17"/>
      <c r="G418" s="5"/>
      <c r="H418" s="17">
        <f t="shared" si="153"/>
        <v>0</v>
      </c>
      <c r="I418" s="17"/>
      <c r="J418" s="17">
        <f t="shared" si="149"/>
        <v>0</v>
      </c>
      <c r="K418" s="17"/>
      <c r="L418" s="17">
        <f t="shared" si="150"/>
        <v>0</v>
      </c>
      <c r="M418" s="17"/>
      <c r="N418" s="17">
        <f t="shared" si="151"/>
        <v>0</v>
      </c>
      <c r="O418" s="17"/>
      <c r="P418" s="17">
        <f t="shared" si="152"/>
        <v>0</v>
      </c>
    </row>
    <row r="419" spans="1:16" ht="30" x14ac:dyDescent="0.3">
      <c r="A419" s="134" t="s">
        <v>193</v>
      </c>
      <c r="B419" s="16" t="s">
        <v>552</v>
      </c>
      <c r="C419" s="15"/>
      <c r="D419" s="15"/>
      <c r="E419" s="16"/>
      <c r="F419" s="17">
        <f t="shared" ref="F419:O422" si="156">F420</f>
        <v>985</v>
      </c>
      <c r="G419" s="17">
        <f t="shared" si="156"/>
        <v>0</v>
      </c>
      <c r="H419" s="17">
        <f t="shared" si="156"/>
        <v>985</v>
      </c>
      <c r="I419" s="17">
        <f t="shared" si="156"/>
        <v>1700</v>
      </c>
      <c r="J419" s="17">
        <f t="shared" si="149"/>
        <v>2685</v>
      </c>
      <c r="K419" s="17">
        <f t="shared" si="156"/>
        <v>2057</v>
      </c>
      <c r="L419" s="17">
        <f t="shared" si="150"/>
        <v>4742</v>
      </c>
      <c r="M419" s="17">
        <f t="shared" si="156"/>
        <v>0</v>
      </c>
      <c r="N419" s="17">
        <f t="shared" si="151"/>
        <v>4742</v>
      </c>
      <c r="O419" s="17">
        <f t="shared" si="156"/>
        <v>0</v>
      </c>
      <c r="P419" s="17">
        <f t="shared" si="152"/>
        <v>4742</v>
      </c>
    </row>
    <row r="420" spans="1:16" ht="17.25" customHeight="1" x14ac:dyDescent="0.3">
      <c r="A420" s="134" t="s">
        <v>168</v>
      </c>
      <c r="B420" s="16" t="s">
        <v>552</v>
      </c>
      <c r="C420" s="16" t="s">
        <v>90</v>
      </c>
      <c r="D420" s="15"/>
      <c r="E420" s="16"/>
      <c r="F420" s="17">
        <f t="shared" si="156"/>
        <v>985</v>
      </c>
      <c r="G420" s="17">
        <f t="shared" si="156"/>
        <v>0</v>
      </c>
      <c r="H420" s="17">
        <f t="shared" si="156"/>
        <v>985</v>
      </c>
      <c r="I420" s="17">
        <f t="shared" si="156"/>
        <v>1700</v>
      </c>
      <c r="J420" s="17">
        <f t="shared" si="149"/>
        <v>2685</v>
      </c>
      <c r="K420" s="17">
        <f t="shared" si="156"/>
        <v>2057</v>
      </c>
      <c r="L420" s="17">
        <f t="shared" si="150"/>
        <v>4742</v>
      </c>
      <c r="M420" s="17">
        <f t="shared" si="156"/>
        <v>0</v>
      </c>
      <c r="N420" s="17">
        <f t="shared" si="151"/>
        <v>4742</v>
      </c>
      <c r="O420" s="17">
        <f t="shared" si="156"/>
        <v>0</v>
      </c>
      <c r="P420" s="17">
        <f t="shared" si="152"/>
        <v>4742</v>
      </c>
    </row>
    <row r="421" spans="1:16" ht="17.25" customHeight="1" x14ac:dyDescent="0.3">
      <c r="A421" s="134" t="s">
        <v>397</v>
      </c>
      <c r="B421" s="16" t="s">
        <v>552</v>
      </c>
      <c r="C421" s="16" t="s">
        <v>90</v>
      </c>
      <c r="D421" s="16" t="s">
        <v>140</v>
      </c>
      <c r="E421" s="16"/>
      <c r="F421" s="17">
        <f t="shared" si="156"/>
        <v>985</v>
      </c>
      <c r="G421" s="17">
        <f t="shared" si="156"/>
        <v>0</v>
      </c>
      <c r="H421" s="17">
        <f t="shared" si="156"/>
        <v>985</v>
      </c>
      <c r="I421" s="17">
        <f t="shared" si="156"/>
        <v>1700</v>
      </c>
      <c r="J421" s="17">
        <f t="shared" si="149"/>
        <v>2685</v>
      </c>
      <c r="K421" s="17">
        <f t="shared" si="156"/>
        <v>2057</v>
      </c>
      <c r="L421" s="17">
        <f t="shared" si="150"/>
        <v>4742</v>
      </c>
      <c r="M421" s="17">
        <f t="shared" si="156"/>
        <v>0</v>
      </c>
      <c r="N421" s="17">
        <f t="shared" si="151"/>
        <v>4742</v>
      </c>
      <c r="O421" s="17">
        <f t="shared" si="156"/>
        <v>0</v>
      </c>
      <c r="P421" s="17">
        <f t="shared" si="152"/>
        <v>4742</v>
      </c>
    </row>
    <row r="422" spans="1:16" ht="34.5" customHeight="1" x14ac:dyDescent="0.3">
      <c r="A422" s="134" t="s">
        <v>85</v>
      </c>
      <c r="B422" s="16" t="s">
        <v>552</v>
      </c>
      <c r="C422" s="16" t="s">
        <v>90</v>
      </c>
      <c r="D422" s="16" t="s">
        <v>140</v>
      </c>
      <c r="E422" s="16">
        <v>200</v>
      </c>
      <c r="F422" s="17">
        <f t="shared" si="156"/>
        <v>985</v>
      </c>
      <c r="G422" s="17">
        <f t="shared" si="156"/>
        <v>0</v>
      </c>
      <c r="H422" s="17">
        <f t="shared" si="156"/>
        <v>985</v>
      </c>
      <c r="I422" s="17">
        <f t="shared" si="156"/>
        <v>1700</v>
      </c>
      <c r="J422" s="17">
        <f t="shared" si="149"/>
        <v>2685</v>
      </c>
      <c r="K422" s="17">
        <f t="shared" si="156"/>
        <v>2057</v>
      </c>
      <c r="L422" s="17">
        <f t="shared" si="150"/>
        <v>4742</v>
      </c>
      <c r="M422" s="17">
        <f t="shared" si="156"/>
        <v>0</v>
      </c>
      <c r="N422" s="17">
        <f t="shared" si="151"/>
        <v>4742</v>
      </c>
      <c r="O422" s="17">
        <f t="shared" si="156"/>
        <v>0</v>
      </c>
      <c r="P422" s="17">
        <f t="shared" si="152"/>
        <v>4742</v>
      </c>
    </row>
    <row r="423" spans="1:16" ht="45" x14ac:dyDescent="0.3">
      <c r="A423" s="134" t="s">
        <v>86</v>
      </c>
      <c r="B423" s="16" t="s">
        <v>552</v>
      </c>
      <c r="C423" s="16" t="s">
        <v>90</v>
      </c>
      <c r="D423" s="16" t="s">
        <v>140</v>
      </c>
      <c r="E423" s="16">
        <v>240</v>
      </c>
      <c r="F423" s="17">
        <v>985</v>
      </c>
      <c r="G423" s="5"/>
      <c r="H423" s="17">
        <f t="shared" si="153"/>
        <v>985</v>
      </c>
      <c r="I423" s="17">
        <v>1700</v>
      </c>
      <c r="J423" s="17">
        <f t="shared" si="149"/>
        <v>2685</v>
      </c>
      <c r="K423" s="17">
        <v>2057</v>
      </c>
      <c r="L423" s="17">
        <f t="shared" si="150"/>
        <v>4742</v>
      </c>
      <c r="M423" s="17"/>
      <c r="N423" s="17">
        <f t="shared" si="151"/>
        <v>4742</v>
      </c>
      <c r="O423" s="17"/>
      <c r="P423" s="17">
        <f t="shared" si="152"/>
        <v>4742</v>
      </c>
    </row>
    <row r="424" spans="1:16" ht="32.25" hidden="1" customHeight="1" x14ac:dyDescent="0.25">
      <c r="A424" s="134" t="s">
        <v>193</v>
      </c>
      <c r="B424" s="16" t="s">
        <v>608</v>
      </c>
      <c r="C424" s="15"/>
      <c r="D424" s="15"/>
      <c r="E424" s="16"/>
      <c r="F424" s="17">
        <f t="shared" ref="F424:O427" si="157">F425</f>
        <v>210</v>
      </c>
      <c r="G424" s="17">
        <f t="shared" si="157"/>
        <v>0</v>
      </c>
      <c r="H424" s="17">
        <f t="shared" si="157"/>
        <v>210</v>
      </c>
      <c r="I424" s="17">
        <f t="shared" si="157"/>
        <v>0</v>
      </c>
      <c r="J424" s="17">
        <f t="shared" si="149"/>
        <v>210</v>
      </c>
      <c r="K424" s="17">
        <f t="shared" si="157"/>
        <v>-210</v>
      </c>
      <c r="L424" s="17">
        <f t="shared" si="150"/>
        <v>0</v>
      </c>
      <c r="M424" s="17">
        <f t="shared" si="157"/>
        <v>0</v>
      </c>
      <c r="N424" s="17">
        <f t="shared" si="151"/>
        <v>0</v>
      </c>
      <c r="O424" s="17">
        <f t="shared" si="157"/>
        <v>0</v>
      </c>
      <c r="P424" s="17">
        <f t="shared" si="152"/>
        <v>0</v>
      </c>
    </row>
    <row r="425" spans="1:16" ht="17.25" hidden="1" customHeight="1" x14ac:dyDescent="0.25">
      <c r="A425" s="134" t="s">
        <v>168</v>
      </c>
      <c r="B425" s="16" t="s">
        <v>608</v>
      </c>
      <c r="C425" s="16" t="s">
        <v>90</v>
      </c>
      <c r="D425" s="15"/>
      <c r="E425" s="16"/>
      <c r="F425" s="17">
        <f t="shared" si="157"/>
        <v>210</v>
      </c>
      <c r="G425" s="17">
        <f t="shared" si="157"/>
        <v>0</v>
      </c>
      <c r="H425" s="17">
        <f t="shared" si="157"/>
        <v>210</v>
      </c>
      <c r="I425" s="17">
        <f t="shared" si="157"/>
        <v>0</v>
      </c>
      <c r="J425" s="17">
        <f t="shared" si="149"/>
        <v>210</v>
      </c>
      <c r="K425" s="17">
        <f t="shared" si="157"/>
        <v>-210</v>
      </c>
      <c r="L425" s="17">
        <f t="shared" si="150"/>
        <v>0</v>
      </c>
      <c r="M425" s="17">
        <f t="shared" si="157"/>
        <v>0</v>
      </c>
      <c r="N425" s="17">
        <f t="shared" si="151"/>
        <v>0</v>
      </c>
      <c r="O425" s="17">
        <f t="shared" si="157"/>
        <v>0</v>
      </c>
      <c r="P425" s="17">
        <f t="shared" si="152"/>
        <v>0</v>
      </c>
    </row>
    <row r="426" spans="1:16" ht="18" hidden="1" customHeight="1" x14ac:dyDescent="0.25">
      <c r="A426" s="134" t="s">
        <v>397</v>
      </c>
      <c r="B426" s="16" t="s">
        <v>608</v>
      </c>
      <c r="C426" s="16" t="s">
        <v>90</v>
      </c>
      <c r="D426" s="16" t="s">
        <v>140</v>
      </c>
      <c r="E426" s="16"/>
      <c r="F426" s="17">
        <f t="shared" si="157"/>
        <v>210</v>
      </c>
      <c r="G426" s="17">
        <f t="shared" si="157"/>
        <v>0</v>
      </c>
      <c r="H426" s="17">
        <f t="shared" si="157"/>
        <v>210</v>
      </c>
      <c r="I426" s="17">
        <f t="shared" si="157"/>
        <v>0</v>
      </c>
      <c r="J426" s="17">
        <f t="shared" si="149"/>
        <v>210</v>
      </c>
      <c r="K426" s="17">
        <f t="shared" si="157"/>
        <v>-210</v>
      </c>
      <c r="L426" s="17">
        <f t="shared" si="150"/>
        <v>0</v>
      </c>
      <c r="M426" s="17">
        <f t="shared" si="157"/>
        <v>0</v>
      </c>
      <c r="N426" s="17">
        <f t="shared" si="151"/>
        <v>0</v>
      </c>
      <c r="O426" s="17">
        <f t="shared" si="157"/>
        <v>0</v>
      </c>
      <c r="P426" s="17">
        <f t="shared" si="152"/>
        <v>0</v>
      </c>
    </row>
    <row r="427" spans="1:16" ht="26.45" hidden="1" x14ac:dyDescent="0.25">
      <c r="A427" s="134" t="s">
        <v>85</v>
      </c>
      <c r="B427" s="16" t="s">
        <v>608</v>
      </c>
      <c r="C427" s="16" t="s">
        <v>90</v>
      </c>
      <c r="D427" s="16" t="s">
        <v>140</v>
      </c>
      <c r="E427" s="16">
        <v>200</v>
      </c>
      <c r="F427" s="17">
        <f t="shared" si="157"/>
        <v>210</v>
      </c>
      <c r="G427" s="17">
        <f t="shared" si="157"/>
        <v>0</v>
      </c>
      <c r="H427" s="17">
        <f t="shared" si="157"/>
        <v>210</v>
      </c>
      <c r="I427" s="17">
        <f t="shared" si="157"/>
        <v>0</v>
      </c>
      <c r="J427" s="17">
        <f t="shared" si="149"/>
        <v>210</v>
      </c>
      <c r="K427" s="17">
        <f t="shared" si="157"/>
        <v>-210</v>
      </c>
      <c r="L427" s="17">
        <f t="shared" si="150"/>
        <v>0</v>
      </c>
      <c r="M427" s="17">
        <f t="shared" si="157"/>
        <v>0</v>
      </c>
      <c r="N427" s="17">
        <f t="shared" si="151"/>
        <v>0</v>
      </c>
      <c r="O427" s="17">
        <f t="shared" si="157"/>
        <v>0</v>
      </c>
      <c r="P427" s="17">
        <f t="shared" si="152"/>
        <v>0</v>
      </c>
    </row>
    <row r="428" spans="1:16" ht="39.6" hidden="1" x14ac:dyDescent="0.25">
      <c r="A428" s="134" t="s">
        <v>86</v>
      </c>
      <c r="B428" s="16" t="s">
        <v>608</v>
      </c>
      <c r="C428" s="16" t="s">
        <v>90</v>
      </c>
      <c r="D428" s="16" t="s">
        <v>140</v>
      </c>
      <c r="E428" s="16">
        <v>240</v>
      </c>
      <c r="F428" s="17">
        <v>210</v>
      </c>
      <c r="G428" s="5"/>
      <c r="H428" s="17">
        <f t="shared" si="153"/>
        <v>210</v>
      </c>
      <c r="I428" s="17"/>
      <c r="J428" s="17">
        <f t="shared" si="149"/>
        <v>210</v>
      </c>
      <c r="K428" s="17">
        <v>-210</v>
      </c>
      <c r="L428" s="17">
        <f t="shared" si="150"/>
        <v>0</v>
      </c>
      <c r="M428" s="17"/>
      <c r="N428" s="17">
        <f t="shared" si="151"/>
        <v>0</v>
      </c>
      <c r="O428" s="17"/>
      <c r="P428" s="17">
        <f t="shared" si="152"/>
        <v>0</v>
      </c>
    </row>
    <row r="429" spans="1:16" ht="75" x14ac:dyDescent="0.3">
      <c r="A429" s="45" t="s">
        <v>628</v>
      </c>
      <c r="B429" s="19" t="s">
        <v>629</v>
      </c>
      <c r="C429" s="16"/>
      <c r="D429" s="16"/>
      <c r="E429" s="16"/>
      <c r="F429" s="17">
        <f>F430</f>
        <v>47885.599999999999</v>
      </c>
      <c r="G429" s="17">
        <f t="shared" ref="G429:H430" si="158">G430</f>
        <v>0</v>
      </c>
      <c r="H429" s="17">
        <f t="shared" si="158"/>
        <v>47885.599999999999</v>
      </c>
      <c r="I429" s="17">
        <f>I430</f>
        <v>30000</v>
      </c>
      <c r="J429" s="17">
        <f t="shared" si="149"/>
        <v>77885.600000000006</v>
      </c>
      <c r="K429" s="17">
        <f>K430</f>
        <v>0</v>
      </c>
      <c r="L429" s="17">
        <f t="shared" si="150"/>
        <v>77885.600000000006</v>
      </c>
      <c r="M429" s="17">
        <f>M430</f>
        <v>0</v>
      </c>
      <c r="N429" s="17">
        <f t="shared" si="151"/>
        <v>77885.600000000006</v>
      </c>
      <c r="O429" s="17">
        <f>O430</f>
        <v>0</v>
      </c>
      <c r="P429" s="17">
        <f t="shared" si="152"/>
        <v>77885.600000000006</v>
      </c>
    </row>
    <row r="430" spans="1:16" ht="16.5" customHeight="1" x14ac:dyDescent="0.3">
      <c r="A430" s="134" t="s">
        <v>168</v>
      </c>
      <c r="B430" s="19" t="s">
        <v>629</v>
      </c>
      <c r="C430" s="16" t="s">
        <v>90</v>
      </c>
      <c r="D430" s="15"/>
      <c r="E430" s="16"/>
      <c r="F430" s="17">
        <f>F431</f>
        <v>47885.599999999999</v>
      </c>
      <c r="G430" s="17">
        <f t="shared" si="158"/>
        <v>0</v>
      </c>
      <c r="H430" s="17">
        <f t="shared" si="158"/>
        <v>47885.599999999999</v>
      </c>
      <c r="I430" s="17">
        <f>I431</f>
        <v>30000</v>
      </c>
      <c r="J430" s="17">
        <f t="shared" si="149"/>
        <v>77885.600000000006</v>
      </c>
      <c r="K430" s="17">
        <f>K431</f>
        <v>0</v>
      </c>
      <c r="L430" s="17">
        <f t="shared" si="150"/>
        <v>77885.600000000006</v>
      </c>
      <c r="M430" s="17">
        <f>M431</f>
        <v>0</v>
      </c>
      <c r="N430" s="17">
        <f t="shared" si="151"/>
        <v>77885.600000000006</v>
      </c>
      <c r="O430" s="17">
        <f>O431</f>
        <v>0</v>
      </c>
      <c r="P430" s="17">
        <f t="shared" si="152"/>
        <v>77885.600000000006</v>
      </c>
    </row>
    <row r="431" spans="1:16" ht="17.25" customHeight="1" x14ac:dyDescent="0.3">
      <c r="A431" s="134" t="s">
        <v>397</v>
      </c>
      <c r="B431" s="19" t="s">
        <v>629</v>
      </c>
      <c r="C431" s="16" t="s">
        <v>90</v>
      </c>
      <c r="D431" s="16" t="s">
        <v>140</v>
      </c>
      <c r="E431" s="16"/>
      <c r="F431" s="17">
        <f>F432+F434</f>
        <v>47885.599999999999</v>
      </c>
      <c r="G431" s="17">
        <f t="shared" ref="G431:H431" si="159">G432+G434</f>
        <v>0</v>
      </c>
      <c r="H431" s="17">
        <f t="shared" si="159"/>
        <v>47885.599999999999</v>
      </c>
      <c r="I431" s="17">
        <f>I432+I434</f>
        <v>30000</v>
      </c>
      <c r="J431" s="17">
        <f t="shared" si="149"/>
        <v>77885.600000000006</v>
      </c>
      <c r="K431" s="17">
        <f>K432+K434</f>
        <v>0</v>
      </c>
      <c r="L431" s="17">
        <f t="shared" si="150"/>
        <v>77885.600000000006</v>
      </c>
      <c r="M431" s="17">
        <f>M432+M434</f>
        <v>0</v>
      </c>
      <c r="N431" s="17">
        <f t="shared" si="151"/>
        <v>77885.600000000006</v>
      </c>
      <c r="O431" s="17">
        <f>O432+O434</f>
        <v>0</v>
      </c>
      <c r="P431" s="17">
        <f t="shared" si="152"/>
        <v>77885.600000000006</v>
      </c>
    </row>
    <row r="432" spans="1:16" ht="30" x14ac:dyDescent="0.3">
      <c r="A432" s="134" t="s">
        <v>85</v>
      </c>
      <c r="B432" s="19" t="s">
        <v>629</v>
      </c>
      <c r="C432" s="16" t="s">
        <v>90</v>
      </c>
      <c r="D432" s="16" t="s">
        <v>140</v>
      </c>
      <c r="E432" s="16">
        <v>200</v>
      </c>
      <c r="F432" s="17">
        <f>F433</f>
        <v>47885.599999999999</v>
      </c>
      <c r="G432" s="17">
        <f t="shared" ref="G432:H432" si="160">G433</f>
        <v>0</v>
      </c>
      <c r="H432" s="17">
        <f t="shared" si="160"/>
        <v>47885.599999999999</v>
      </c>
      <c r="I432" s="17">
        <f>I433</f>
        <v>15000</v>
      </c>
      <c r="J432" s="17">
        <f t="shared" si="149"/>
        <v>62885.599999999999</v>
      </c>
      <c r="K432" s="17">
        <f>K433</f>
        <v>0</v>
      </c>
      <c r="L432" s="17">
        <f t="shared" si="150"/>
        <v>62885.599999999999</v>
      </c>
      <c r="M432" s="17">
        <f>M433</f>
        <v>0</v>
      </c>
      <c r="N432" s="17">
        <f t="shared" si="151"/>
        <v>62885.599999999999</v>
      </c>
      <c r="O432" s="17">
        <f>O433</f>
        <v>0</v>
      </c>
      <c r="P432" s="17">
        <f t="shared" si="152"/>
        <v>62885.599999999999</v>
      </c>
    </row>
    <row r="433" spans="1:16" ht="45" x14ac:dyDescent="0.3">
      <c r="A433" s="134" t="s">
        <v>86</v>
      </c>
      <c r="B433" s="19" t="s">
        <v>629</v>
      </c>
      <c r="C433" s="16" t="s">
        <v>90</v>
      </c>
      <c r="D433" s="16" t="s">
        <v>140</v>
      </c>
      <c r="E433" s="16">
        <v>240</v>
      </c>
      <c r="F433" s="17">
        <v>47885.599999999999</v>
      </c>
      <c r="G433" s="5"/>
      <c r="H433" s="17">
        <f t="shared" si="153"/>
        <v>47885.599999999999</v>
      </c>
      <c r="I433" s="17">
        <v>15000</v>
      </c>
      <c r="J433" s="17">
        <f t="shared" si="149"/>
        <v>62885.599999999999</v>
      </c>
      <c r="K433" s="17"/>
      <c r="L433" s="17">
        <f t="shared" si="150"/>
        <v>62885.599999999999</v>
      </c>
      <c r="M433" s="17"/>
      <c r="N433" s="17">
        <f t="shared" si="151"/>
        <v>62885.599999999999</v>
      </c>
      <c r="O433" s="17"/>
      <c r="P433" s="17">
        <f t="shared" si="152"/>
        <v>62885.599999999999</v>
      </c>
    </row>
    <row r="434" spans="1:16" ht="13.15" customHeight="1" x14ac:dyDescent="0.3">
      <c r="A434" s="134" t="s">
        <v>136</v>
      </c>
      <c r="B434" s="19" t="s">
        <v>629</v>
      </c>
      <c r="C434" s="16" t="s">
        <v>90</v>
      </c>
      <c r="D434" s="16" t="s">
        <v>140</v>
      </c>
      <c r="E434" s="16" t="s">
        <v>510</v>
      </c>
      <c r="F434" s="17">
        <f>F435</f>
        <v>0</v>
      </c>
      <c r="G434" s="5"/>
      <c r="H434" s="17">
        <f t="shared" si="153"/>
        <v>0</v>
      </c>
      <c r="I434" s="17">
        <f>I435</f>
        <v>15000</v>
      </c>
      <c r="J434" s="17">
        <f t="shared" si="149"/>
        <v>15000</v>
      </c>
      <c r="K434" s="17">
        <f>K435</f>
        <v>0</v>
      </c>
      <c r="L434" s="17">
        <f t="shared" si="150"/>
        <v>15000</v>
      </c>
      <c r="M434" s="17">
        <f>M435</f>
        <v>0</v>
      </c>
      <c r="N434" s="17">
        <f t="shared" si="151"/>
        <v>15000</v>
      </c>
      <c r="O434" s="17">
        <f>O435</f>
        <v>0</v>
      </c>
      <c r="P434" s="17">
        <f t="shared" si="152"/>
        <v>15000</v>
      </c>
    </row>
    <row r="435" spans="1:16" ht="13.15" customHeight="1" x14ac:dyDescent="0.3">
      <c r="A435" s="134" t="s">
        <v>54</v>
      </c>
      <c r="B435" s="19" t="s">
        <v>629</v>
      </c>
      <c r="C435" s="16" t="s">
        <v>90</v>
      </c>
      <c r="D435" s="16" t="s">
        <v>140</v>
      </c>
      <c r="E435" s="16" t="s">
        <v>545</v>
      </c>
      <c r="F435" s="17"/>
      <c r="G435" s="5"/>
      <c r="H435" s="17">
        <f t="shared" si="153"/>
        <v>0</v>
      </c>
      <c r="I435" s="17">
        <v>15000</v>
      </c>
      <c r="J435" s="17">
        <f t="shared" si="149"/>
        <v>15000</v>
      </c>
      <c r="K435" s="17"/>
      <c r="L435" s="17">
        <f t="shared" si="150"/>
        <v>15000</v>
      </c>
      <c r="M435" s="17"/>
      <c r="N435" s="17">
        <f t="shared" si="151"/>
        <v>15000</v>
      </c>
      <c r="O435" s="17"/>
      <c r="P435" s="17">
        <f t="shared" si="152"/>
        <v>15000</v>
      </c>
    </row>
    <row r="436" spans="1:16" ht="75" x14ac:dyDescent="0.3">
      <c r="A436" s="46" t="s">
        <v>630</v>
      </c>
      <c r="B436" s="19" t="s">
        <v>631</v>
      </c>
      <c r="C436" s="16"/>
      <c r="D436" s="16"/>
      <c r="E436" s="16"/>
      <c r="F436" s="17">
        <f>F437</f>
        <v>2550</v>
      </c>
      <c r="G436" s="17">
        <f t="shared" ref="G436:H437" si="161">G437</f>
        <v>0</v>
      </c>
      <c r="H436" s="17">
        <f t="shared" si="161"/>
        <v>2550</v>
      </c>
      <c r="I436" s="17">
        <f>I437</f>
        <v>594.29999999999995</v>
      </c>
      <c r="J436" s="17">
        <f t="shared" si="149"/>
        <v>3144.3</v>
      </c>
      <c r="K436" s="17">
        <f>K437</f>
        <v>165.5</v>
      </c>
      <c r="L436" s="17">
        <f t="shared" si="150"/>
        <v>3309.8</v>
      </c>
      <c r="M436" s="17">
        <f>M437</f>
        <v>0</v>
      </c>
      <c r="N436" s="17">
        <f t="shared" si="151"/>
        <v>3309.8</v>
      </c>
      <c r="O436" s="17">
        <f>O437</f>
        <v>0</v>
      </c>
      <c r="P436" s="17">
        <f t="shared" si="152"/>
        <v>3309.8</v>
      </c>
    </row>
    <row r="437" spans="1:16" ht="16.5" customHeight="1" x14ac:dyDescent="0.3">
      <c r="A437" s="134" t="s">
        <v>168</v>
      </c>
      <c r="B437" s="19" t="s">
        <v>631</v>
      </c>
      <c r="C437" s="16" t="s">
        <v>90</v>
      </c>
      <c r="D437" s="15"/>
      <c r="E437" s="16"/>
      <c r="F437" s="17">
        <f>F438</f>
        <v>2550</v>
      </c>
      <c r="G437" s="17">
        <f t="shared" si="161"/>
        <v>0</v>
      </c>
      <c r="H437" s="17">
        <f t="shared" si="161"/>
        <v>2550</v>
      </c>
      <c r="I437" s="17">
        <f>I438</f>
        <v>594.29999999999995</v>
      </c>
      <c r="J437" s="17">
        <f t="shared" si="149"/>
        <v>3144.3</v>
      </c>
      <c r="K437" s="17">
        <f>K438</f>
        <v>165.5</v>
      </c>
      <c r="L437" s="17">
        <f t="shared" si="150"/>
        <v>3309.8</v>
      </c>
      <c r="M437" s="17">
        <f>M438</f>
        <v>0</v>
      </c>
      <c r="N437" s="17">
        <f t="shared" si="151"/>
        <v>3309.8</v>
      </c>
      <c r="O437" s="17">
        <f>O438</f>
        <v>0</v>
      </c>
      <c r="P437" s="17">
        <f t="shared" si="152"/>
        <v>3309.8</v>
      </c>
    </row>
    <row r="438" spans="1:16" ht="18" customHeight="1" x14ac:dyDescent="0.3">
      <c r="A438" s="134" t="s">
        <v>397</v>
      </c>
      <c r="B438" s="19" t="s">
        <v>631</v>
      </c>
      <c r="C438" s="16" t="s">
        <v>90</v>
      </c>
      <c r="D438" s="16" t="s">
        <v>140</v>
      </c>
      <c r="E438" s="16"/>
      <c r="F438" s="17">
        <f>F439+F441</f>
        <v>2550</v>
      </c>
      <c r="G438" s="17">
        <f t="shared" ref="G438:H438" si="162">G439+G441</f>
        <v>0</v>
      </c>
      <c r="H438" s="17">
        <f t="shared" si="162"/>
        <v>2550</v>
      </c>
      <c r="I438" s="17">
        <f>I439+I441</f>
        <v>594.29999999999995</v>
      </c>
      <c r="J438" s="17">
        <f t="shared" si="149"/>
        <v>3144.3</v>
      </c>
      <c r="K438" s="17">
        <f>K439+K441</f>
        <v>165.5</v>
      </c>
      <c r="L438" s="17">
        <f t="shared" si="150"/>
        <v>3309.8</v>
      </c>
      <c r="M438" s="17">
        <f>M439+M441</f>
        <v>0</v>
      </c>
      <c r="N438" s="17">
        <f t="shared" si="151"/>
        <v>3309.8</v>
      </c>
      <c r="O438" s="17">
        <f>O439+O441</f>
        <v>0</v>
      </c>
      <c r="P438" s="17">
        <f t="shared" si="152"/>
        <v>3309.8</v>
      </c>
    </row>
    <row r="439" spans="1:16" ht="30" x14ac:dyDescent="0.3">
      <c r="A439" s="134" t="s">
        <v>85</v>
      </c>
      <c r="B439" s="19" t="s">
        <v>631</v>
      </c>
      <c r="C439" s="16" t="s">
        <v>90</v>
      </c>
      <c r="D439" s="16" t="s">
        <v>140</v>
      </c>
      <c r="E439" s="16">
        <v>200</v>
      </c>
      <c r="F439" s="17">
        <f>F440</f>
        <v>2550</v>
      </c>
      <c r="G439" s="17">
        <f t="shared" ref="G439:H439" si="163">G440</f>
        <v>0</v>
      </c>
      <c r="H439" s="17">
        <f t="shared" si="163"/>
        <v>2550</v>
      </c>
      <c r="I439" s="17">
        <f>I440</f>
        <v>594.29999999999995</v>
      </c>
      <c r="J439" s="17">
        <f t="shared" si="149"/>
        <v>3144.3</v>
      </c>
      <c r="K439" s="17">
        <f>K440</f>
        <v>165.5</v>
      </c>
      <c r="L439" s="17">
        <f t="shared" si="150"/>
        <v>3309.8</v>
      </c>
      <c r="M439" s="17">
        <f>M440</f>
        <v>0</v>
      </c>
      <c r="N439" s="17">
        <f t="shared" si="151"/>
        <v>3309.8</v>
      </c>
      <c r="O439" s="17">
        <f>O440</f>
        <v>0</v>
      </c>
      <c r="P439" s="17">
        <f t="shared" si="152"/>
        <v>3309.8</v>
      </c>
    </row>
    <row r="440" spans="1:16" ht="45" x14ac:dyDescent="0.3">
      <c r="A440" s="134" t="s">
        <v>86</v>
      </c>
      <c r="B440" s="19" t="s">
        <v>631</v>
      </c>
      <c r="C440" s="16" t="s">
        <v>90</v>
      </c>
      <c r="D440" s="16" t="s">
        <v>140</v>
      </c>
      <c r="E440" s="16">
        <v>240</v>
      </c>
      <c r="F440" s="17">
        <v>2550</v>
      </c>
      <c r="G440" s="5"/>
      <c r="H440" s="17">
        <f t="shared" si="153"/>
        <v>2550</v>
      </c>
      <c r="I440" s="17">
        <v>594.29999999999995</v>
      </c>
      <c r="J440" s="17">
        <f t="shared" si="149"/>
        <v>3144.3</v>
      </c>
      <c r="K440" s="17">
        <v>165.5</v>
      </c>
      <c r="L440" s="17">
        <f t="shared" si="150"/>
        <v>3309.8</v>
      </c>
      <c r="M440" s="17"/>
      <c r="N440" s="17">
        <f t="shared" si="151"/>
        <v>3309.8</v>
      </c>
      <c r="O440" s="17"/>
      <c r="P440" s="17">
        <f t="shared" si="152"/>
        <v>3309.8</v>
      </c>
    </row>
    <row r="441" spans="1:16" ht="13.15" hidden="1" customHeight="1" x14ac:dyDescent="0.25">
      <c r="A441" s="134" t="s">
        <v>136</v>
      </c>
      <c r="B441" s="19" t="s">
        <v>631</v>
      </c>
      <c r="C441" s="16" t="s">
        <v>90</v>
      </c>
      <c r="D441" s="16" t="s">
        <v>140</v>
      </c>
      <c r="E441" s="16" t="s">
        <v>510</v>
      </c>
      <c r="F441" s="17">
        <f>F442</f>
        <v>0</v>
      </c>
      <c r="G441" s="5"/>
      <c r="H441" s="17">
        <f t="shared" si="153"/>
        <v>0</v>
      </c>
      <c r="I441" s="17">
        <f>I442</f>
        <v>0</v>
      </c>
      <c r="J441" s="17">
        <f t="shared" si="149"/>
        <v>0</v>
      </c>
      <c r="K441" s="17">
        <f>K442</f>
        <v>0</v>
      </c>
      <c r="L441" s="17">
        <f t="shared" si="150"/>
        <v>0</v>
      </c>
      <c r="M441" s="17">
        <f>M442</f>
        <v>0</v>
      </c>
      <c r="N441" s="17">
        <f t="shared" si="151"/>
        <v>0</v>
      </c>
      <c r="O441" s="17">
        <f>O442</f>
        <v>0</v>
      </c>
      <c r="P441" s="17">
        <f t="shared" si="152"/>
        <v>0</v>
      </c>
    </row>
    <row r="442" spans="1:16" ht="13.15" hidden="1" customHeight="1" x14ac:dyDescent="0.25">
      <c r="A442" s="134" t="s">
        <v>54</v>
      </c>
      <c r="B442" s="19" t="s">
        <v>631</v>
      </c>
      <c r="C442" s="16" t="s">
        <v>90</v>
      </c>
      <c r="D442" s="16" t="s">
        <v>140</v>
      </c>
      <c r="E442" s="16" t="s">
        <v>545</v>
      </c>
      <c r="F442" s="17"/>
      <c r="G442" s="5"/>
      <c r="H442" s="17">
        <f t="shared" si="153"/>
        <v>0</v>
      </c>
      <c r="I442" s="17"/>
      <c r="J442" s="17">
        <f t="shared" si="149"/>
        <v>0</v>
      </c>
      <c r="K442" s="17"/>
      <c r="L442" s="17">
        <f t="shared" si="150"/>
        <v>0</v>
      </c>
      <c r="M442" s="17"/>
      <c r="N442" s="17">
        <f t="shared" si="151"/>
        <v>0</v>
      </c>
      <c r="O442" s="17"/>
      <c r="P442" s="17">
        <f t="shared" si="152"/>
        <v>0</v>
      </c>
    </row>
    <row r="443" spans="1:16" ht="55.5" customHeight="1" x14ac:dyDescent="0.3">
      <c r="A443" s="36" t="s">
        <v>709</v>
      </c>
      <c r="B443" s="26" t="s">
        <v>217</v>
      </c>
      <c r="C443" s="15"/>
      <c r="D443" s="15"/>
      <c r="E443" s="16"/>
      <c r="F443" s="21">
        <f t="shared" ref="F443:O448" si="164">F444</f>
        <v>700</v>
      </c>
      <c r="G443" s="21">
        <f t="shared" si="164"/>
        <v>0</v>
      </c>
      <c r="H443" s="21">
        <f t="shared" si="164"/>
        <v>700</v>
      </c>
      <c r="I443" s="21">
        <f t="shared" si="164"/>
        <v>0</v>
      </c>
      <c r="J443" s="21">
        <f t="shared" si="149"/>
        <v>700</v>
      </c>
      <c r="K443" s="21">
        <f t="shared" si="164"/>
        <v>0</v>
      </c>
      <c r="L443" s="21">
        <f t="shared" si="150"/>
        <v>700</v>
      </c>
      <c r="M443" s="21">
        <f t="shared" si="164"/>
        <v>0</v>
      </c>
      <c r="N443" s="21">
        <f t="shared" si="151"/>
        <v>700</v>
      </c>
      <c r="O443" s="21">
        <f t="shared" si="164"/>
        <v>0</v>
      </c>
      <c r="P443" s="21">
        <f t="shared" si="152"/>
        <v>700</v>
      </c>
    </row>
    <row r="444" spans="1:16" ht="75" x14ac:dyDescent="0.3">
      <c r="A444" s="134" t="s">
        <v>732</v>
      </c>
      <c r="B444" s="16" t="s">
        <v>521</v>
      </c>
      <c r="C444" s="15"/>
      <c r="D444" s="15"/>
      <c r="E444" s="16"/>
      <c r="F444" s="17">
        <f t="shared" si="164"/>
        <v>700</v>
      </c>
      <c r="G444" s="17">
        <f t="shared" si="164"/>
        <v>0</v>
      </c>
      <c r="H444" s="17">
        <f t="shared" si="164"/>
        <v>700</v>
      </c>
      <c r="I444" s="17">
        <f t="shared" si="164"/>
        <v>0</v>
      </c>
      <c r="J444" s="17">
        <f t="shared" si="149"/>
        <v>700</v>
      </c>
      <c r="K444" s="17">
        <f t="shared" si="164"/>
        <v>0</v>
      </c>
      <c r="L444" s="17">
        <f t="shared" si="150"/>
        <v>700</v>
      </c>
      <c r="M444" s="17">
        <f t="shared" si="164"/>
        <v>0</v>
      </c>
      <c r="N444" s="17">
        <f t="shared" si="151"/>
        <v>700</v>
      </c>
      <c r="O444" s="17">
        <f t="shared" si="164"/>
        <v>0</v>
      </c>
      <c r="P444" s="17">
        <f t="shared" si="152"/>
        <v>700</v>
      </c>
    </row>
    <row r="445" spans="1:16" ht="30" x14ac:dyDescent="0.3">
      <c r="A445" s="134" t="s">
        <v>564</v>
      </c>
      <c r="B445" s="16" t="s">
        <v>565</v>
      </c>
      <c r="C445" s="15"/>
      <c r="D445" s="15"/>
      <c r="E445" s="16"/>
      <c r="F445" s="17">
        <f t="shared" si="164"/>
        <v>700</v>
      </c>
      <c r="G445" s="17">
        <f t="shared" si="164"/>
        <v>0</v>
      </c>
      <c r="H445" s="17">
        <f t="shared" si="164"/>
        <v>700</v>
      </c>
      <c r="I445" s="17">
        <f t="shared" si="164"/>
        <v>0</v>
      </c>
      <c r="J445" s="17">
        <f t="shared" si="149"/>
        <v>700</v>
      </c>
      <c r="K445" s="17">
        <f t="shared" si="164"/>
        <v>0</v>
      </c>
      <c r="L445" s="17">
        <f t="shared" si="150"/>
        <v>700</v>
      </c>
      <c r="M445" s="17">
        <f t="shared" si="164"/>
        <v>0</v>
      </c>
      <c r="N445" s="17">
        <f t="shared" si="151"/>
        <v>700</v>
      </c>
      <c r="O445" s="17">
        <f t="shared" si="164"/>
        <v>0</v>
      </c>
      <c r="P445" s="17">
        <f t="shared" si="152"/>
        <v>700</v>
      </c>
    </row>
    <row r="446" spans="1:16" ht="19.5" customHeight="1" x14ac:dyDescent="0.3">
      <c r="A446" s="134" t="s">
        <v>168</v>
      </c>
      <c r="B446" s="16" t="s">
        <v>565</v>
      </c>
      <c r="C446" s="16" t="s">
        <v>90</v>
      </c>
      <c r="D446" s="15"/>
      <c r="E446" s="16"/>
      <c r="F446" s="17">
        <f t="shared" si="164"/>
        <v>700</v>
      </c>
      <c r="G446" s="17">
        <f t="shared" si="164"/>
        <v>0</v>
      </c>
      <c r="H446" s="17">
        <f t="shared" si="164"/>
        <v>700</v>
      </c>
      <c r="I446" s="17">
        <f t="shared" si="164"/>
        <v>0</v>
      </c>
      <c r="J446" s="17">
        <f t="shared" si="149"/>
        <v>700</v>
      </c>
      <c r="K446" s="17">
        <f t="shared" si="164"/>
        <v>0</v>
      </c>
      <c r="L446" s="17">
        <f t="shared" si="150"/>
        <v>700</v>
      </c>
      <c r="M446" s="17">
        <f t="shared" si="164"/>
        <v>0</v>
      </c>
      <c r="N446" s="17">
        <f t="shared" si="151"/>
        <v>700</v>
      </c>
      <c r="O446" s="17">
        <f t="shared" si="164"/>
        <v>0</v>
      </c>
      <c r="P446" s="17">
        <f t="shared" si="152"/>
        <v>700</v>
      </c>
    </row>
    <row r="447" spans="1:16" ht="30" x14ac:dyDescent="0.3">
      <c r="A447" s="134" t="s">
        <v>194</v>
      </c>
      <c r="B447" s="16" t="s">
        <v>565</v>
      </c>
      <c r="C447" s="16" t="s">
        <v>90</v>
      </c>
      <c r="D447" s="16" t="s">
        <v>195</v>
      </c>
      <c r="E447" s="16"/>
      <c r="F447" s="17">
        <f t="shared" si="164"/>
        <v>700</v>
      </c>
      <c r="G447" s="17">
        <f t="shared" si="164"/>
        <v>0</v>
      </c>
      <c r="H447" s="17">
        <f t="shared" si="164"/>
        <v>700</v>
      </c>
      <c r="I447" s="17">
        <f t="shared" si="164"/>
        <v>0</v>
      </c>
      <c r="J447" s="17">
        <f t="shared" si="149"/>
        <v>700</v>
      </c>
      <c r="K447" s="17">
        <f t="shared" si="164"/>
        <v>0</v>
      </c>
      <c r="L447" s="17">
        <f t="shared" si="150"/>
        <v>700</v>
      </c>
      <c r="M447" s="17">
        <f t="shared" si="164"/>
        <v>0</v>
      </c>
      <c r="N447" s="17">
        <f t="shared" si="151"/>
        <v>700</v>
      </c>
      <c r="O447" s="17">
        <f t="shared" si="164"/>
        <v>0</v>
      </c>
      <c r="P447" s="17">
        <f t="shared" si="152"/>
        <v>700</v>
      </c>
    </row>
    <row r="448" spans="1:16" ht="30" x14ac:dyDescent="0.3">
      <c r="A448" s="134" t="s">
        <v>85</v>
      </c>
      <c r="B448" s="16" t="s">
        <v>565</v>
      </c>
      <c r="C448" s="16" t="s">
        <v>90</v>
      </c>
      <c r="D448" s="16" t="s">
        <v>195</v>
      </c>
      <c r="E448" s="16">
        <v>200</v>
      </c>
      <c r="F448" s="17">
        <f t="shared" si="164"/>
        <v>700</v>
      </c>
      <c r="G448" s="17">
        <f t="shared" si="164"/>
        <v>0</v>
      </c>
      <c r="H448" s="17">
        <f t="shared" si="164"/>
        <v>700</v>
      </c>
      <c r="I448" s="17">
        <f t="shared" si="164"/>
        <v>0</v>
      </c>
      <c r="J448" s="17">
        <f t="shared" si="149"/>
        <v>700</v>
      </c>
      <c r="K448" s="17">
        <f t="shared" si="164"/>
        <v>0</v>
      </c>
      <c r="L448" s="17">
        <f t="shared" si="150"/>
        <v>700</v>
      </c>
      <c r="M448" s="17">
        <f t="shared" si="164"/>
        <v>0</v>
      </c>
      <c r="N448" s="17">
        <f t="shared" si="151"/>
        <v>700</v>
      </c>
      <c r="O448" s="17">
        <f t="shared" si="164"/>
        <v>0</v>
      </c>
      <c r="P448" s="17">
        <f t="shared" si="152"/>
        <v>700</v>
      </c>
    </row>
    <row r="449" spans="1:16" ht="46.5" customHeight="1" x14ac:dyDescent="0.3">
      <c r="A449" s="134" t="s">
        <v>86</v>
      </c>
      <c r="B449" s="16" t="s">
        <v>565</v>
      </c>
      <c r="C449" s="16" t="s">
        <v>90</v>
      </c>
      <c r="D449" s="16" t="s">
        <v>195</v>
      </c>
      <c r="E449" s="16">
        <v>240</v>
      </c>
      <c r="F449" s="17">
        <v>700</v>
      </c>
      <c r="G449" s="5"/>
      <c r="H449" s="17">
        <f t="shared" si="153"/>
        <v>700</v>
      </c>
      <c r="I449" s="17"/>
      <c r="J449" s="17">
        <f t="shared" si="149"/>
        <v>700</v>
      </c>
      <c r="K449" s="17"/>
      <c r="L449" s="17">
        <f t="shared" si="150"/>
        <v>700</v>
      </c>
      <c r="M449" s="17"/>
      <c r="N449" s="17">
        <f t="shared" si="151"/>
        <v>700</v>
      </c>
      <c r="O449" s="17"/>
      <c r="P449" s="17">
        <f t="shared" si="152"/>
        <v>700</v>
      </c>
    </row>
    <row r="450" spans="1:16" ht="27.75" customHeight="1" x14ac:dyDescent="0.3">
      <c r="A450" s="36" t="s">
        <v>671</v>
      </c>
      <c r="B450" s="26" t="s">
        <v>304</v>
      </c>
      <c r="C450" s="15"/>
      <c r="D450" s="15"/>
      <c r="E450" s="16"/>
      <c r="F450" s="21">
        <f>F451+F458+F471</f>
        <v>10094.200000000001</v>
      </c>
      <c r="G450" s="21">
        <f t="shared" ref="G450:H450" si="165">G451+G458+G471</f>
        <v>0</v>
      </c>
      <c r="H450" s="21">
        <f t="shared" si="165"/>
        <v>10094.200000000001</v>
      </c>
      <c r="I450" s="21">
        <f>I451+I458+I471</f>
        <v>0</v>
      </c>
      <c r="J450" s="21">
        <f t="shared" si="149"/>
        <v>10094.200000000001</v>
      </c>
      <c r="K450" s="21">
        <f>K451+K458+K471</f>
        <v>0</v>
      </c>
      <c r="L450" s="21">
        <f t="shared" si="150"/>
        <v>10094.200000000001</v>
      </c>
      <c r="M450" s="21">
        <f>M451+M458+M471</f>
        <v>0</v>
      </c>
      <c r="N450" s="21">
        <f t="shared" si="151"/>
        <v>10094.200000000001</v>
      </c>
      <c r="O450" s="21">
        <f>O451+O458+O471</f>
        <v>1540</v>
      </c>
      <c r="P450" s="21">
        <f t="shared" si="152"/>
        <v>11634.2</v>
      </c>
    </row>
    <row r="451" spans="1:16" ht="81" customHeight="1" x14ac:dyDescent="0.3">
      <c r="A451" s="36" t="s">
        <v>728</v>
      </c>
      <c r="B451" s="26" t="s">
        <v>305</v>
      </c>
      <c r="C451" s="15"/>
      <c r="D451" s="15"/>
      <c r="E451" s="16"/>
      <c r="F451" s="21">
        <f t="shared" ref="F451:O453" si="166">F452</f>
        <v>9664.2000000000007</v>
      </c>
      <c r="G451" s="21">
        <f t="shared" si="166"/>
        <v>0</v>
      </c>
      <c r="H451" s="21">
        <f t="shared" si="166"/>
        <v>9664.2000000000007</v>
      </c>
      <c r="I451" s="21">
        <f t="shared" si="166"/>
        <v>0</v>
      </c>
      <c r="J451" s="21">
        <f t="shared" si="149"/>
        <v>9664.2000000000007</v>
      </c>
      <c r="K451" s="21">
        <f t="shared" si="166"/>
        <v>0</v>
      </c>
      <c r="L451" s="21">
        <f t="shared" si="150"/>
        <v>9664.2000000000007</v>
      </c>
      <c r="M451" s="21">
        <f t="shared" si="166"/>
        <v>0</v>
      </c>
      <c r="N451" s="21">
        <f t="shared" si="151"/>
        <v>9664.2000000000007</v>
      </c>
      <c r="O451" s="21">
        <f t="shared" si="166"/>
        <v>0</v>
      </c>
      <c r="P451" s="21">
        <f t="shared" si="152"/>
        <v>9664.2000000000007</v>
      </c>
    </row>
    <row r="452" spans="1:16" ht="63.75" customHeight="1" x14ac:dyDescent="0.3">
      <c r="A452" s="134" t="s">
        <v>584</v>
      </c>
      <c r="B452" s="16" t="s">
        <v>306</v>
      </c>
      <c r="C452" s="15"/>
      <c r="D452" s="15"/>
      <c r="E452" s="16"/>
      <c r="F452" s="17">
        <f t="shared" si="166"/>
        <v>9664.2000000000007</v>
      </c>
      <c r="G452" s="17">
        <f t="shared" si="166"/>
        <v>0</v>
      </c>
      <c r="H452" s="17">
        <f t="shared" si="166"/>
        <v>9664.2000000000007</v>
      </c>
      <c r="I452" s="17">
        <f t="shared" si="166"/>
        <v>0</v>
      </c>
      <c r="J452" s="17">
        <f t="shared" si="149"/>
        <v>9664.2000000000007</v>
      </c>
      <c r="K452" s="17">
        <f t="shared" si="166"/>
        <v>0</v>
      </c>
      <c r="L452" s="17">
        <f t="shared" si="150"/>
        <v>9664.2000000000007</v>
      </c>
      <c r="M452" s="17">
        <f t="shared" si="166"/>
        <v>0</v>
      </c>
      <c r="N452" s="17">
        <f t="shared" si="151"/>
        <v>9664.2000000000007</v>
      </c>
      <c r="O452" s="17">
        <f t="shared" si="166"/>
        <v>0</v>
      </c>
      <c r="P452" s="17">
        <f t="shared" si="152"/>
        <v>9664.2000000000007</v>
      </c>
    </row>
    <row r="453" spans="1:16" ht="61.5" customHeight="1" x14ac:dyDescent="0.3">
      <c r="A453" s="134" t="s">
        <v>588</v>
      </c>
      <c r="B453" s="16" t="s">
        <v>307</v>
      </c>
      <c r="C453" s="15"/>
      <c r="D453" s="15"/>
      <c r="E453" s="16"/>
      <c r="F453" s="17">
        <f t="shared" si="166"/>
        <v>9664.2000000000007</v>
      </c>
      <c r="G453" s="17">
        <f t="shared" si="166"/>
        <v>0</v>
      </c>
      <c r="H453" s="17">
        <f t="shared" si="166"/>
        <v>9664.2000000000007</v>
      </c>
      <c r="I453" s="17">
        <f t="shared" si="166"/>
        <v>0</v>
      </c>
      <c r="J453" s="17">
        <f t="shared" si="149"/>
        <v>9664.2000000000007</v>
      </c>
      <c r="K453" s="17">
        <f t="shared" si="166"/>
        <v>0</v>
      </c>
      <c r="L453" s="17">
        <f t="shared" si="150"/>
        <v>9664.2000000000007</v>
      </c>
      <c r="M453" s="17">
        <f t="shared" si="166"/>
        <v>0</v>
      </c>
      <c r="N453" s="17">
        <f t="shared" si="151"/>
        <v>9664.2000000000007</v>
      </c>
      <c r="O453" s="17">
        <f t="shared" si="166"/>
        <v>0</v>
      </c>
      <c r="P453" s="17">
        <f t="shared" si="152"/>
        <v>9664.2000000000007</v>
      </c>
    </row>
    <row r="454" spans="1:16" ht="18" customHeight="1" x14ac:dyDescent="0.3">
      <c r="A454" s="134" t="s">
        <v>300</v>
      </c>
      <c r="B454" s="16" t="s">
        <v>307</v>
      </c>
      <c r="C454" s="16">
        <v>10</v>
      </c>
      <c r="D454" s="15"/>
      <c r="E454" s="16"/>
      <c r="F454" s="17">
        <f>F456</f>
        <v>9664.2000000000007</v>
      </c>
      <c r="G454" s="17">
        <f t="shared" ref="G454:H454" si="167">G456</f>
        <v>0</v>
      </c>
      <c r="H454" s="17">
        <f t="shared" si="167"/>
        <v>9664.2000000000007</v>
      </c>
      <c r="I454" s="17">
        <f>I456</f>
        <v>0</v>
      </c>
      <c r="J454" s="17">
        <f t="shared" si="149"/>
        <v>9664.2000000000007</v>
      </c>
      <c r="K454" s="17">
        <f>K456</f>
        <v>0</v>
      </c>
      <c r="L454" s="17">
        <f t="shared" si="150"/>
        <v>9664.2000000000007</v>
      </c>
      <c r="M454" s="17">
        <f>M456</f>
        <v>0</v>
      </c>
      <c r="N454" s="17">
        <f t="shared" si="151"/>
        <v>9664.2000000000007</v>
      </c>
      <c r="O454" s="17">
        <f>O456</f>
        <v>0</v>
      </c>
      <c r="P454" s="17">
        <f t="shared" si="152"/>
        <v>9664.2000000000007</v>
      </c>
    </row>
    <row r="455" spans="1:16" ht="18" customHeight="1" x14ac:dyDescent="0.3">
      <c r="A455" s="134" t="s">
        <v>303</v>
      </c>
      <c r="B455" s="16" t="s">
        <v>307</v>
      </c>
      <c r="C455" s="16">
        <v>10</v>
      </c>
      <c r="D455" s="16" t="s">
        <v>61</v>
      </c>
      <c r="E455" s="16"/>
      <c r="F455" s="17">
        <f>F456</f>
        <v>9664.2000000000007</v>
      </c>
      <c r="G455" s="17">
        <f t="shared" ref="G455:H456" si="168">G456</f>
        <v>0</v>
      </c>
      <c r="H455" s="17">
        <f t="shared" si="168"/>
        <v>9664.2000000000007</v>
      </c>
      <c r="I455" s="17">
        <f>I456</f>
        <v>0</v>
      </c>
      <c r="J455" s="17">
        <f t="shared" si="149"/>
        <v>9664.2000000000007</v>
      </c>
      <c r="K455" s="17">
        <f>K456</f>
        <v>0</v>
      </c>
      <c r="L455" s="17">
        <f t="shared" si="150"/>
        <v>9664.2000000000007</v>
      </c>
      <c r="M455" s="17">
        <f>M456</f>
        <v>0</v>
      </c>
      <c r="N455" s="17">
        <f t="shared" si="151"/>
        <v>9664.2000000000007</v>
      </c>
      <c r="O455" s="17">
        <f>O456</f>
        <v>0</v>
      </c>
      <c r="P455" s="17">
        <f t="shared" si="152"/>
        <v>9664.2000000000007</v>
      </c>
    </row>
    <row r="456" spans="1:16" ht="30" x14ac:dyDescent="0.3">
      <c r="A456" s="134" t="s">
        <v>308</v>
      </c>
      <c r="B456" s="16" t="s">
        <v>307</v>
      </c>
      <c r="C456" s="16">
        <v>10</v>
      </c>
      <c r="D456" s="16" t="s">
        <v>61</v>
      </c>
      <c r="E456" s="16">
        <v>300</v>
      </c>
      <c r="F456" s="17">
        <f>F457</f>
        <v>9664.2000000000007</v>
      </c>
      <c r="G456" s="17">
        <f t="shared" si="168"/>
        <v>0</v>
      </c>
      <c r="H456" s="17">
        <f t="shared" si="168"/>
        <v>9664.2000000000007</v>
      </c>
      <c r="I456" s="17">
        <f>I457</f>
        <v>0</v>
      </c>
      <c r="J456" s="17">
        <f t="shared" si="149"/>
        <v>9664.2000000000007</v>
      </c>
      <c r="K456" s="17">
        <f>K457</f>
        <v>0</v>
      </c>
      <c r="L456" s="17">
        <f t="shared" si="150"/>
        <v>9664.2000000000007</v>
      </c>
      <c r="M456" s="17">
        <f>M457</f>
        <v>0</v>
      </c>
      <c r="N456" s="17">
        <f t="shared" si="151"/>
        <v>9664.2000000000007</v>
      </c>
      <c r="O456" s="17">
        <f>O457</f>
        <v>0</v>
      </c>
      <c r="P456" s="17">
        <f t="shared" si="152"/>
        <v>9664.2000000000007</v>
      </c>
    </row>
    <row r="457" spans="1:16" ht="30" x14ac:dyDescent="0.3">
      <c r="A457" s="134" t="s">
        <v>309</v>
      </c>
      <c r="B457" s="16" t="s">
        <v>307</v>
      </c>
      <c r="C457" s="16">
        <v>10</v>
      </c>
      <c r="D457" s="16" t="s">
        <v>61</v>
      </c>
      <c r="E457" s="16">
        <v>310</v>
      </c>
      <c r="F457" s="17">
        <v>9664.2000000000007</v>
      </c>
      <c r="G457" s="5"/>
      <c r="H457" s="17">
        <f t="shared" si="153"/>
        <v>9664.2000000000007</v>
      </c>
      <c r="I457" s="17"/>
      <c r="J457" s="17">
        <f t="shared" si="149"/>
        <v>9664.2000000000007</v>
      </c>
      <c r="K457" s="17"/>
      <c r="L457" s="17">
        <f t="shared" si="150"/>
        <v>9664.2000000000007</v>
      </c>
      <c r="M457" s="17"/>
      <c r="N457" s="17">
        <f t="shared" si="151"/>
        <v>9664.2000000000007</v>
      </c>
      <c r="O457" s="17"/>
      <c r="P457" s="17">
        <f t="shared" si="152"/>
        <v>9664.2000000000007</v>
      </c>
    </row>
    <row r="458" spans="1:16" ht="40.5" customHeight="1" x14ac:dyDescent="0.3">
      <c r="A458" s="36" t="s">
        <v>315</v>
      </c>
      <c r="B458" s="26" t="s">
        <v>316</v>
      </c>
      <c r="C458" s="15"/>
      <c r="D458" s="15"/>
      <c r="E458" s="16"/>
      <c r="F458" s="21">
        <f t="shared" ref="F458:O463" si="169">F459</f>
        <v>330</v>
      </c>
      <c r="G458" s="21">
        <f t="shared" si="169"/>
        <v>0</v>
      </c>
      <c r="H458" s="21">
        <f t="shared" si="169"/>
        <v>330</v>
      </c>
      <c r="I458" s="21">
        <f t="shared" si="169"/>
        <v>0</v>
      </c>
      <c r="J458" s="21">
        <f t="shared" si="149"/>
        <v>330</v>
      </c>
      <c r="K458" s="21">
        <f t="shared" si="169"/>
        <v>0</v>
      </c>
      <c r="L458" s="21">
        <f t="shared" si="150"/>
        <v>330</v>
      </c>
      <c r="M458" s="21">
        <f t="shared" si="169"/>
        <v>0</v>
      </c>
      <c r="N458" s="21">
        <f t="shared" si="151"/>
        <v>330</v>
      </c>
      <c r="O458" s="21">
        <f>O459+O465</f>
        <v>1540</v>
      </c>
      <c r="P458" s="21">
        <f t="shared" si="152"/>
        <v>1870</v>
      </c>
    </row>
    <row r="459" spans="1:16" ht="60" x14ac:dyDescent="0.3">
      <c r="A459" s="134" t="s">
        <v>592</v>
      </c>
      <c r="B459" s="16" t="s">
        <v>317</v>
      </c>
      <c r="C459" s="15"/>
      <c r="D459" s="15"/>
      <c r="E459" s="16"/>
      <c r="F459" s="17">
        <f t="shared" si="169"/>
        <v>330</v>
      </c>
      <c r="G459" s="17">
        <f t="shared" si="169"/>
        <v>0</v>
      </c>
      <c r="H459" s="17">
        <f t="shared" si="169"/>
        <v>330</v>
      </c>
      <c r="I459" s="17">
        <f t="shared" si="169"/>
        <v>0</v>
      </c>
      <c r="J459" s="17">
        <f t="shared" si="149"/>
        <v>330</v>
      </c>
      <c r="K459" s="17">
        <f t="shared" si="169"/>
        <v>0</v>
      </c>
      <c r="L459" s="17">
        <f t="shared" si="150"/>
        <v>330</v>
      </c>
      <c r="M459" s="17">
        <f t="shared" si="169"/>
        <v>0</v>
      </c>
      <c r="N459" s="17">
        <f t="shared" si="151"/>
        <v>330</v>
      </c>
      <c r="O459" s="17">
        <f t="shared" si="169"/>
        <v>0</v>
      </c>
      <c r="P459" s="17">
        <f t="shared" si="152"/>
        <v>330</v>
      </c>
    </row>
    <row r="460" spans="1:16" ht="60" x14ac:dyDescent="0.3">
      <c r="A460" s="134" t="s">
        <v>590</v>
      </c>
      <c r="B460" s="16" t="s">
        <v>318</v>
      </c>
      <c r="C460" s="15"/>
      <c r="D460" s="15"/>
      <c r="E460" s="16"/>
      <c r="F460" s="17">
        <f t="shared" si="169"/>
        <v>330</v>
      </c>
      <c r="G460" s="17">
        <f t="shared" si="169"/>
        <v>0</v>
      </c>
      <c r="H460" s="17">
        <f t="shared" si="169"/>
        <v>330</v>
      </c>
      <c r="I460" s="17">
        <f t="shared" si="169"/>
        <v>0</v>
      </c>
      <c r="J460" s="17">
        <f t="shared" si="149"/>
        <v>330</v>
      </c>
      <c r="K460" s="17">
        <f t="shared" si="169"/>
        <v>0</v>
      </c>
      <c r="L460" s="17">
        <f t="shared" si="150"/>
        <v>330</v>
      </c>
      <c r="M460" s="17">
        <f t="shared" si="169"/>
        <v>0</v>
      </c>
      <c r="N460" s="17">
        <f t="shared" si="151"/>
        <v>330</v>
      </c>
      <c r="O460" s="17">
        <f t="shared" si="169"/>
        <v>0</v>
      </c>
      <c r="P460" s="17">
        <f t="shared" si="152"/>
        <v>330</v>
      </c>
    </row>
    <row r="461" spans="1:16" ht="17.25" customHeight="1" x14ac:dyDescent="0.3">
      <c r="A461" s="134" t="s">
        <v>300</v>
      </c>
      <c r="B461" s="16" t="s">
        <v>318</v>
      </c>
      <c r="C461" s="16">
        <v>10</v>
      </c>
      <c r="D461" s="15"/>
      <c r="E461" s="16"/>
      <c r="F461" s="17">
        <f t="shared" si="169"/>
        <v>330</v>
      </c>
      <c r="G461" s="17">
        <f t="shared" si="169"/>
        <v>0</v>
      </c>
      <c r="H461" s="17">
        <f t="shared" si="169"/>
        <v>330</v>
      </c>
      <c r="I461" s="17">
        <f t="shared" si="169"/>
        <v>0</v>
      </c>
      <c r="J461" s="17">
        <f t="shared" si="149"/>
        <v>330</v>
      </c>
      <c r="K461" s="17">
        <f t="shared" si="169"/>
        <v>0</v>
      </c>
      <c r="L461" s="17">
        <f t="shared" si="150"/>
        <v>330</v>
      </c>
      <c r="M461" s="17">
        <f t="shared" si="169"/>
        <v>0</v>
      </c>
      <c r="N461" s="17">
        <f t="shared" si="151"/>
        <v>330</v>
      </c>
      <c r="O461" s="17">
        <f t="shared" si="169"/>
        <v>0</v>
      </c>
      <c r="P461" s="17">
        <f t="shared" si="152"/>
        <v>330</v>
      </c>
    </row>
    <row r="462" spans="1:16" ht="16.5" customHeight="1" x14ac:dyDescent="0.3">
      <c r="A462" s="134" t="s">
        <v>454</v>
      </c>
      <c r="B462" s="16" t="s">
        <v>318</v>
      </c>
      <c r="C462" s="16">
        <v>10</v>
      </c>
      <c r="D462" s="16" t="s">
        <v>78</v>
      </c>
      <c r="E462" s="16"/>
      <c r="F462" s="17">
        <f t="shared" si="169"/>
        <v>330</v>
      </c>
      <c r="G462" s="17">
        <f t="shared" si="169"/>
        <v>0</v>
      </c>
      <c r="H462" s="17">
        <f t="shared" si="169"/>
        <v>330</v>
      </c>
      <c r="I462" s="17">
        <f t="shared" si="169"/>
        <v>0</v>
      </c>
      <c r="J462" s="17">
        <f t="shared" si="149"/>
        <v>330</v>
      </c>
      <c r="K462" s="17">
        <f t="shared" si="169"/>
        <v>0</v>
      </c>
      <c r="L462" s="17">
        <f t="shared" si="150"/>
        <v>330</v>
      </c>
      <c r="M462" s="17">
        <f t="shared" si="169"/>
        <v>0</v>
      </c>
      <c r="N462" s="17">
        <f t="shared" si="151"/>
        <v>330</v>
      </c>
      <c r="O462" s="17">
        <f t="shared" si="169"/>
        <v>0</v>
      </c>
      <c r="P462" s="17">
        <f t="shared" si="152"/>
        <v>330</v>
      </c>
    </row>
    <row r="463" spans="1:16" ht="30" x14ac:dyDescent="0.3">
      <c r="A463" s="134" t="s">
        <v>308</v>
      </c>
      <c r="B463" s="16" t="s">
        <v>318</v>
      </c>
      <c r="C463" s="16">
        <v>10</v>
      </c>
      <c r="D463" s="16" t="s">
        <v>78</v>
      </c>
      <c r="E463" s="16">
        <v>300</v>
      </c>
      <c r="F463" s="17">
        <f t="shared" si="169"/>
        <v>330</v>
      </c>
      <c r="G463" s="17">
        <f t="shared" si="169"/>
        <v>0</v>
      </c>
      <c r="H463" s="17">
        <f t="shared" si="169"/>
        <v>330</v>
      </c>
      <c r="I463" s="17">
        <f t="shared" si="169"/>
        <v>0</v>
      </c>
      <c r="J463" s="17">
        <f t="shared" si="149"/>
        <v>330</v>
      </c>
      <c r="K463" s="17">
        <f t="shared" si="169"/>
        <v>0</v>
      </c>
      <c r="L463" s="17">
        <f t="shared" si="150"/>
        <v>330</v>
      </c>
      <c r="M463" s="17">
        <f t="shared" si="169"/>
        <v>0</v>
      </c>
      <c r="N463" s="17">
        <f t="shared" si="151"/>
        <v>330</v>
      </c>
      <c r="O463" s="17">
        <f t="shared" si="169"/>
        <v>0</v>
      </c>
      <c r="P463" s="17">
        <f t="shared" si="152"/>
        <v>330</v>
      </c>
    </row>
    <row r="464" spans="1:16" ht="30.75" customHeight="1" x14ac:dyDescent="0.3">
      <c r="A464" s="134" t="s">
        <v>313</v>
      </c>
      <c r="B464" s="16" t="s">
        <v>318</v>
      </c>
      <c r="C464" s="16">
        <v>10</v>
      </c>
      <c r="D464" s="16" t="s">
        <v>78</v>
      </c>
      <c r="E464" s="16">
        <v>320</v>
      </c>
      <c r="F464" s="17">
        <v>330</v>
      </c>
      <c r="G464" s="5"/>
      <c r="H464" s="17">
        <f t="shared" si="153"/>
        <v>330</v>
      </c>
      <c r="I464" s="17"/>
      <c r="J464" s="17">
        <f t="shared" si="149"/>
        <v>330</v>
      </c>
      <c r="K464" s="17"/>
      <c r="L464" s="17">
        <f t="shared" si="150"/>
        <v>330</v>
      </c>
      <c r="M464" s="17"/>
      <c r="N464" s="17">
        <f t="shared" si="151"/>
        <v>330</v>
      </c>
      <c r="O464" s="17"/>
      <c r="P464" s="17">
        <f t="shared" si="152"/>
        <v>330</v>
      </c>
    </row>
    <row r="465" spans="1:16" ht="180" x14ac:dyDescent="0.3">
      <c r="A465" s="137" t="s">
        <v>997</v>
      </c>
      <c r="B465" s="53" t="s">
        <v>995</v>
      </c>
      <c r="C465" s="16"/>
      <c r="D465" s="16"/>
      <c r="E465" s="16"/>
      <c r="F465" s="17"/>
      <c r="G465" s="5"/>
      <c r="H465" s="17"/>
      <c r="I465" s="17"/>
      <c r="J465" s="17"/>
      <c r="K465" s="17"/>
      <c r="L465" s="17"/>
      <c r="M465" s="17"/>
      <c r="N465" s="17">
        <f t="shared" ref="N465:O469" si="170">N466</f>
        <v>0</v>
      </c>
      <c r="O465" s="17">
        <f t="shared" si="170"/>
        <v>1540</v>
      </c>
      <c r="P465" s="17">
        <f t="shared" si="152"/>
        <v>1540</v>
      </c>
    </row>
    <row r="466" spans="1:16" ht="179.25" customHeight="1" x14ac:dyDescent="0.3">
      <c r="A466" s="138" t="s">
        <v>996</v>
      </c>
      <c r="B466" s="53" t="s">
        <v>994</v>
      </c>
      <c r="C466" s="16"/>
      <c r="D466" s="16"/>
      <c r="E466" s="16"/>
      <c r="F466" s="17"/>
      <c r="G466" s="5"/>
      <c r="H466" s="17"/>
      <c r="I466" s="17"/>
      <c r="J466" s="17"/>
      <c r="K466" s="17"/>
      <c r="L466" s="17"/>
      <c r="M466" s="17"/>
      <c r="N466" s="17">
        <f t="shared" si="170"/>
        <v>0</v>
      </c>
      <c r="O466" s="17">
        <f t="shared" si="170"/>
        <v>1540</v>
      </c>
      <c r="P466" s="17">
        <f t="shared" si="152"/>
        <v>1540</v>
      </c>
    </row>
    <row r="467" spans="1:16" x14ac:dyDescent="0.3">
      <c r="A467" s="134" t="s">
        <v>300</v>
      </c>
      <c r="B467" s="53" t="s">
        <v>994</v>
      </c>
      <c r="C467" s="16" t="s">
        <v>301</v>
      </c>
      <c r="D467" s="16"/>
      <c r="E467" s="16"/>
      <c r="F467" s="17"/>
      <c r="G467" s="5"/>
      <c r="H467" s="17"/>
      <c r="I467" s="17"/>
      <c r="J467" s="17"/>
      <c r="K467" s="17"/>
      <c r="L467" s="17"/>
      <c r="M467" s="17"/>
      <c r="N467" s="17">
        <f t="shared" si="170"/>
        <v>0</v>
      </c>
      <c r="O467" s="17">
        <f t="shared" si="170"/>
        <v>1540</v>
      </c>
      <c r="P467" s="17">
        <f t="shared" si="152"/>
        <v>1540</v>
      </c>
    </row>
    <row r="468" spans="1:16" x14ac:dyDescent="0.3">
      <c r="A468" s="134" t="s">
        <v>454</v>
      </c>
      <c r="B468" s="53" t="s">
        <v>994</v>
      </c>
      <c r="C468" s="16" t="s">
        <v>301</v>
      </c>
      <c r="D468" s="16" t="s">
        <v>78</v>
      </c>
      <c r="E468" s="16"/>
      <c r="F468" s="17"/>
      <c r="G468" s="5"/>
      <c r="H468" s="17"/>
      <c r="I468" s="17"/>
      <c r="J468" s="17"/>
      <c r="K468" s="17"/>
      <c r="L468" s="17"/>
      <c r="M468" s="17"/>
      <c r="N468" s="17">
        <f t="shared" si="170"/>
        <v>0</v>
      </c>
      <c r="O468" s="17">
        <f t="shared" si="170"/>
        <v>1540</v>
      </c>
      <c r="P468" s="17">
        <f t="shared" si="152"/>
        <v>1540</v>
      </c>
    </row>
    <row r="469" spans="1:16" ht="30" customHeight="1" x14ac:dyDescent="0.3">
      <c r="A469" s="9" t="s">
        <v>308</v>
      </c>
      <c r="B469" s="53" t="s">
        <v>994</v>
      </c>
      <c r="C469" s="16" t="s">
        <v>301</v>
      </c>
      <c r="D469" s="16" t="s">
        <v>78</v>
      </c>
      <c r="E469" s="16" t="s">
        <v>574</v>
      </c>
      <c r="F469" s="17"/>
      <c r="G469" s="5"/>
      <c r="H469" s="17"/>
      <c r="I469" s="17"/>
      <c r="J469" s="17"/>
      <c r="K469" s="17"/>
      <c r="L469" s="17"/>
      <c r="M469" s="17"/>
      <c r="N469" s="17">
        <f t="shared" si="170"/>
        <v>0</v>
      </c>
      <c r="O469" s="17">
        <f t="shared" si="170"/>
        <v>1540</v>
      </c>
      <c r="P469" s="17">
        <f t="shared" si="152"/>
        <v>1540</v>
      </c>
    </row>
    <row r="470" spans="1:16" ht="27" customHeight="1" x14ac:dyDescent="0.3">
      <c r="A470" s="9" t="s">
        <v>313</v>
      </c>
      <c r="B470" s="53" t="s">
        <v>994</v>
      </c>
      <c r="C470" s="16" t="s">
        <v>301</v>
      </c>
      <c r="D470" s="16" t="s">
        <v>78</v>
      </c>
      <c r="E470" s="16" t="s">
        <v>575</v>
      </c>
      <c r="F470" s="17"/>
      <c r="G470" s="5"/>
      <c r="H470" s="17"/>
      <c r="I470" s="17"/>
      <c r="J470" s="17"/>
      <c r="K470" s="17"/>
      <c r="L470" s="17"/>
      <c r="M470" s="17"/>
      <c r="N470" s="17"/>
      <c r="O470" s="17">
        <v>1540</v>
      </c>
      <c r="P470" s="17">
        <f t="shared" si="152"/>
        <v>1540</v>
      </c>
    </row>
    <row r="471" spans="1:16" ht="42.75" customHeight="1" x14ac:dyDescent="0.3">
      <c r="A471" s="36" t="s">
        <v>583</v>
      </c>
      <c r="B471" s="26" t="s">
        <v>320</v>
      </c>
      <c r="C471" s="15"/>
      <c r="D471" s="15"/>
      <c r="E471" s="16"/>
      <c r="F471" s="21">
        <f t="shared" ref="F471:O476" si="171">F472</f>
        <v>100</v>
      </c>
      <c r="G471" s="21">
        <f t="shared" si="171"/>
        <v>0</v>
      </c>
      <c r="H471" s="21">
        <f t="shared" si="171"/>
        <v>100</v>
      </c>
      <c r="I471" s="21">
        <f t="shared" si="171"/>
        <v>0</v>
      </c>
      <c r="J471" s="21">
        <f t="shared" si="149"/>
        <v>100</v>
      </c>
      <c r="K471" s="21">
        <f t="shared" si="171"/>
        <v>0</v>
      </c>
      <c r="L471" s="21">
        <f t="shared" si="150"/>
        <v>100</v>
      </c>
      <c r="M471" s="21">
        <f t="shared" si="171"/>
        <v>0</v>
      </c>
      <c r="N471" s="21">
        <f t="shared" si="151"/>
        <v>100</v>
      </c>
      <c r="O471" s="21">
        <f t="shared" si="171"/>
        <v>0</v>
      </c>
      <c r="P471" s="21">
        <f t="shared" si="152"/>
        <v>100</v>
      </c>
    </row>
    <row r="472" spans="1:16" ht="45" x14ac:dyDescent="0.3">
      <c r="A472" s="134" t="s">
        <v>586</v>
      </c>
      <c r="B472" s="16" t="s">
        <v>321</v>
      </c>
      <c r="C472" s="15"/>
      <c r="D472" s="15"/>
      <c r="E472" s="16"/>
      <c r="F472" s="17">
        <f t="shared" si="171"/>
        <v>100</v>
      </c>
      <c r="G472" s="17">
        <f t="shared" si="171"/>
        <v>0</v>
      </c>
      <c r="H472" s="17">
        <f t="shared" si="171"/>
        <v>100</v>
      </c>
      <c r="I472" s="17">
        <f t="shared" si="171"/>
        <v>0</v>
      </c>
      <c r="J472" s="17">
        <f t="shared" si="149"/>
        <v>100</v>
      </c>
      <c r="K472" s="17">
        <f t="shared" si="171"/>
        <v>0</v>
      </c>
      <c r="L472" s="17">
        <f t="shared" si="150"/>
        <v>100</v>
      </c>
      <c r="M472" s="17">
        <f t="shared" si="171"/>
        <v>0</v>
      </c>
      <c r="N472" s="17">
        <f t="shared" si="151"/>
        <v>100</v>
      </c>
      <c r="O472" s="17">
        <f t="shared" si="171"/>
        <v>0</v>
      </c>
      <c r="P472" s="17">
        <f t="shared" si="152"/>
        <v>100</v>
      </c>
    </row>
    <row r="473" spans="1:16" ht="45" x14ac:dyDescent="0.3">
      <c r="A473" s="134" t="s">
        <v>585</v>
      </c>
      <c r="B473" s="16" t="s">
        <v>322</v>
      </c>
      <c r="C473" s="15"/>
      <c r="D473" s="15"/>
      <c r="E473" s="16"/>
      <c r="F473" s="17">
        <f t="shared" si="171"/>
        <v>100</v>
      </c>
      <c r="G473" s="17">
        <f t="shared" si="171"/>
        <v>0</v>
      </c>
      <c r="H473" s="17">
        <f t="shared" si="171"/>
        <v>100</v>
      </c>
      <c r="I473" s="17">
        <f t="shared" si="171"/>
        <v>0</v>
      </c>
      <c r="J473" s="17">
        <f t="shared" si="149"/>
        <v>100</v>
      </c>
      <c r="K473" s="17">
        <f t="shared" si="171"/>
        <v>0</v>
      </c>
      <c r="L473" s="17">
        <f t="shared" si="150"/>
        <v>100</v>
      </c>
      <c r="M473" s="17">
        <f t="shared" si="171"/>
        <v>0</v>
      </c>
      <c r="N473" s="17">
        <f t="shared" si="151"/>
        <v>100</v>
      </c>
      <c r="O473" s="17">
        <f t="shared" si="171"/>
        <v>0</v>
      </c>
      <c r="P473" s="17">
        <f t="shared" si="152"/>
        <v>100</v>
      </c>
    </row>
    <row r="474" spans="1:16" ht="15.75" customHeight="1" x14ac:dyDescent="0.3">
      <c r="A474" s="134" t="s">
        <v>300</v>
      </c>
      <c r="B474" s="16" t="s">
        <v>322</v>
      </c>
      <c r="C474" s="16">
        <v>10</v>
      </c>
      <c r="D474" s="15"/>
      <c r="E474" s="16"/>
      <c r="F474" s="17">
        <f t="shared" si="171"/>
        <v>100</v>
      </c>
      <c r="G474" s="17">
        <f t="shared" si="171"/>
        <v>0</v>
      </c>
      <c r="H474" s="17">
        <f t="shared" si="171"/>
        <v>100</v>
      </c>
      <c r="I474" s="17">
        <f t="shared" si="171"/>
        <v>0</v>
      </c>
      <c r="J474" s="17">
        <f t="shared" si="149"/>
        <v>100</v>
      </c>
      <c r="K474" s="17">
        <f t="shared" si="171"/>
        <v>0</v>
      </c>
      <c r="L474" s="17">
        <f t="shared" si="150"/>
        <v>100</v>
      </c>
      <c r="M474" s="17">
        <f t="shared" si="171"/>
        <v>0</v>
      </c>
      <c r="N474" s="17">
        <f t="shared" si="151"/>
        <v>100</v>
      </c>
      <c r="O474" s="17">
        <f t="shared" si="171"/>
        <v>0</v>
      </c>
      <c r="P474" s="17">
        <f t="shared" si="152"/>
        <v>100</v>
      </c>
    </row>
    <row r="475" spans="1:16" ht="16.5" customHeight="1" x14ac:dyDescent="0.3">
      <c r="A475" s="134" t="s">
        <v>455</v>
      </c>
      <c r="B475" s="16" t="s">
        <v>322</v>
      </c>
      <c r="C475" s="16">
        <v>10</v>
      </c>
      <c r="D475" s="16" t="s">
        <v>96</v>
      </c>
      <c r="E475" s="16"/>
      <c r="F475" s="17">
        <f t="shared" si="171"/>
        <v>100</v>
      </c>
      <c r="G475" s="17">
        <f t="shared" si="171"/>
        <v>0</v>
      </c>
      <c r="H475" s="17">
        <f t="shared" si="171"/>
        <v>100</v>
      </c>
      <c r="I475" s="17">
        <f t="shared" si="171"/>
        <v>0</v>
      </c>
      <c r="J475" s="17">
        <f t="shared" ref="J475:J538" si="172">H475+I475</f>
        <v>100</v>
      </c>
      <c r="K475" s="17">
        <f t="shared" si="171"/>
        <v>0</v>
      </c>
      <c r="L475" s="17">
        <f t="shared" ref="L475:L538" si="173">J475+K475</f>
        <v>100</v>
      </c>
      <c r="M475" s="17">
        <f t="shared" si="171"/>
        <v>0</v>
      </c>
      <c r="N475" s="17">
        <f t="shared" ref="N475:N538" si="174">L475+M475</f>
        <v>100</v>
      </c>
      <c r="O475" s="17">
        <f t="shared" si="171"/>
        <v>0</v>
      </c>
      <c r="P475" s="17">
        <f t="shared" ref="P475:P538" si="175">N475+O475</f>
        <v>100</v>
      </c>
    </row>
    <row r="476" spans="1:16" ht="45" x14ac:dyDescent="0.3">
      <c r="A476" s="134" t="s">
        <v>166</v>
      </c>
      <c r="B476" s="16" t="s">
        <v>322</v>
      </c>
      <c r="C476" s="16">
        <v>10</v>
      </c>
      <c r="D476" s="16" t="s">
        <v>96</v>
      </c>
      <c r="E476" s="16">
        <v>600</v>
      </c>
      <c r="F476" s="17">
        <f t="shared" si="171"/>
        <v>100</v>
      </c>
      <c r="G476" s="17">
        <f t="shared" si="171"/>
        <v>0</v>
      </c>
      <c r="H476" s="17">
        <f t="shared" si="171"/>
        <v>100</v>
      </c>
      <c r="I476" s="17">
        <f t="shared" si="171"/>
        <v>0</v>
      </c>
      <c r="J476" s="17">
        <f t="shared" si="172"/>
        <v>100</v>
      </c>
      <c r="K476" s="17">
        <f t="shared" si="171"/>
        <v>0</v>
      </c>
      <c r="L476" s="17">
        <f t="shared" si="173"/>
        <v>100</v>
      </c>
      <c r="M476" s="17">
        <f t="shared" si="171"/>
        <v>0</v>
      </c>
      <c r="N476" s="17">
        <f t="shared" si="174"/>
        <v>100</v>
      </c>
      <c r="O476" s="17">
        <f t="shared" si="171"/>
        <v>0</v>
      </c>
      <c r="P476" s="17">
        <f t="shared" si="175"/>
        <v>100</v>
      </c>
    </row>
    <row r="477" spans="1:16" ht="45" x14ac:dyDescent="0.3">
      <c r="A477" s="134" t="s">
        <v>323</v>
      </c>
      <c r="B477" s="16" t="s">
        <v>322</v>
      </c>
      <c r="C477" s="16">
        <v>10</v>
      </c>
      <c r="D477" s="16" t="s">
        <v>96</v>
      </c>
      <c r="E477" s="16">
        <v>630</v>
      </c>
      <c r="F477" s="17">
        <v>100</v>
      </c>
      <c r="G477" s="5"/>
      <c r="H477" s="17">
        <f t="shared" ref="H477:H533" si="176">F477+G477</f>
        <v>100</v>
      </c>
      <c r="I477" s="17"/>
      <c r="J477" s="17">
        <f t="shared" si="172"/>
        <v>100</v>
      </c>
      <c r="K477" s="17"/>
      <c r="L477" s="17">
        <f t="shared" si="173"/>
        <v>100</v>
      </c>
      <c r="M477" s="17"/>
      <c r="N477" s="17">
        <f t="shared" si="174"/>
        <v>100</v>
      </c>
      <c r="O477" s="17"/>
      <c r="P477" s="17">
        <f t="shared" si="175"/>
        <v>100</v>
      </c>
    </row>
    <row r="478" spans="1:16" ht="40.5" customHeight="1" x14ac:dyDescent="0.3">
      <c r="A478" s="36" t="s">
        <v>695</v>
      </c>
      <c r="B478" s="26" t="s">
        <v>170</v>
      </c>
      <c r="C478" s="15"/>
      <c r="D478" s="15"/>
      <c r="E478" s="16"/>
      <c r="F478" s="21">
        <f>F479+F485</f>
        <v>904.3</v>
      </c>
      <c r="G478" s="21">
        <f t="shared" ref="G478:H478" si="177">G479+G485</f>
        <v>0</v>
      </c>
      <c r="H478" s="21">
        <f t="shared" si="177"/>
        <v>904.3</v>
      </c>
      <c r="I478" s="21">
        <f>I479+I485</f>
        <v>0</v>
      </c>
      <c r="J478" s="21">
        <f t="shared" si="172"/>
        <v>904.3</v>
      </c>
      <c r="K478" s="21">
        <f>K479+K485</f>
        <v>0</v>
      </c>
      <c r="L478" s="21">
        <f t="shared" si="173"/>
        <v>904.3</v>
      </c>
      <c r="M478" s="21">
        <f>M479+M485</f>
        <v>0</v>
      </c>
      <c r="N478" s="21">
        <f t="shared" si="174"/>
        <v>904.3</v>
      </c>
      <c r="O478" s="21">
        <f>O479+O485</f>
        <v>-400</v>
      </c>
      <c r="P478" s="21">
        <f t="shared" si="175"/>
        <v>504.29999999999995</v>
      </c>
    </row>
    <row r="479" spans="1:16" ht="39.6" hidden="1" customHeight="1" x14ac:dyDescent="0.25">
      <c r="A479" s="134" t="s">
        <v>407</v>
      </c>
      <c r="B479" s="16" t="s">
        <v>547</v>
      </c>
      <c r="C479" s="15"/>
      <c r="D479" s="15"/>
      <c r="E479" s="16"/>
      <c r="F479" s="17">
        <f t="shared" ref="F479:O483" si="178">F480</f>
        <v>0</v>
      </c>
      <c r="G479" s="17">
        <f t="shared" si="178"/>
        <v>0</v>
      </c>
      <c r="H479" s="17">
        <f t="shared" si="178"/>
        <v>0</v>
      </c>
      <c r="I479" s="17">
        <f t="shared" si="178"/>
        <v>0</v>
      </c>
      <c r="J479" s="17">
        <f t="shared" si="172"/>
        <v>0</v>
      </c>
      <c r="K479" s="17">
        <f t="shared" si="178"/>
        <v>0</v>
      </c>
      <c r="L479" s="17">
        <f t="shared" si="173"/>
        <v>0</v>
      </c>
      <c r="M479" s="17">
        <f t="shared" si="178"/>
        <v>0</v>
      </c>
      <c r="N479" s="17">
        <f t="shared" si="174"/>
        <v>0</v>
      </c>
      <c r="O479" s="17">
        <f t="shared" si="178"/>
        <v>0</v>
      </c>
      <c r="P479" s="17">
        <f t="shared" si="175"/>
        <v>0</v>
      </c>
    </row>
    <row r="480" spans="1:16" ht="39.6" hidden="1" customHeight="1" x14ac:dyDescent="0.25">
      <c r="A480" s="134" t="s">
        <v>171</v>
      </c>
      <c r="B480" s="16" t="s">
        <v>548</v>
      </c>
      <c r="C480" s="15"/>
      <c r="D480" s="15"/>
      <c r="E480" s="16"/>
      <c r="F480" s="17">
        <f t="shared" si="178"/>
        <v>0</v>
      </c>
      <c r="G480" s="17">
        <f t="shared" si="178"/>
        <v>0</v>
      </c>
      <c r="H480" s="17">
        <f t="shared" si="178"/>
        <v>0</v>
      </c>
      <c r="I480" s="17">
        <f t="shared" si="178"/>
        <v>0</v>
      </c>
      <c r="J480" s="17">
        <f t="shared" si="172"/>
        <v>0</v>
      </c>
      <c r="K480" s="17">
        <f t="shared" si="178"/>
        <v>0</v>
      </c>
      <c r="L480" s="17">
        <f t="shared" si="173"/>
        <v>0</v>
      </c>
      <c r="M480" s="17">
        <f t="shared" si="178"/>
        <v>0</v>
      </c>
      <c r="N480" s="17">
        <f t="shared" si="174"/>
        <v>0</v>
      </c>
      <c r="O480" s="17">
        <f t="shared" si="178"/>
        <v>0</v>
      </c>
      <c r="P480" s="17">
        <f t="shared" si="175"/>
        <v>0</v>
      </c>
    </row>
    <row r="481" spans="1:16" ht="13.15" hidden="1" customHeight="1" x14ac:dyDescent="0.25">
      <c r="A481" s="134" t="s">
        <v>168</v>
      </c>
      <c r="B481" s="16" t="s">
        <v>548</v>
      </c>
      <c r="C481" s="16" t="s">
        <v>90</v>
      </c>
      <c r="D481" s="15"/>
      <c r="E481" s="16"/>
      <c r="F481" s="17">
        <f t="shared" si="178"/>
        <v>0</v>
      </c>
      <c r="G481" s="17">
        <f t="shared" si="178"/>
        <v>0</v>
      </c>
      <c r="H481" s="17">
        <f t="shared" si="178"/>
        <v>0</v>
      </c>
      <c r="I481" s="17">
        <f t="shared" si="178"/>
        <v>0</v>
      </c>
      <c r="J481" s="17">
        <f t="shared" si="172"/>
        <v>0</v>
      </c>
      <c r="K481" s="17">
        <f t="shared" si="178"/>
        <v>0</v>
      </c>
      <c r="L481" s="17">
        <f t="shared" si="173"/>
        <v>0</v>
      </c>
      <c r="M481" s="17">
        <f t="shared" si="178"/>
        <v>0</v>
      </c>
      <c r="N481" s="17">
        <f t="shared" si="174"/>
        <v>0</v>
      </c>
      <c r="O481" s="17">
        <f t="shared" si="178"/>
        <v>0</v>
      </c>
      <c r="P481" s="17">
        <f t="shared" si="175"/>
        <v>0</v>
      </c>
    </row>
    <row r="482" spans="1:16" ht="13.15" hidden="1" customHeight="1" x14ac:dyDescent="0.25">
      <c r="A482" s="134" t="s">
        <v>169</v>
      </c>
      <c r="B482" s="16" t="s">
        <v>548</v>
      </c>
      <c r="C482" s="16" t="s">
        <v>90</v>
      </c>
      <c r="D482" s="16" t="s">
        <v>61</v>
      </c>
      <c r="E482" s="16"/>
      <c r="F482" s="17">
        <f t="shared" si="178"/>
        <v>0</v>
      </c>
      <c r="G482" s="17">
        <f t="shared" si="178"/>
        <v>0</v>
      </c>
      <c r="H482" s="17">
        <f t="shared" si="178"/>
        <v>0</v>
      </c>
      <c r="I482" s="17">
        <f t="shared" si="178"/>
        <v>0</v>
      </c>
      <c r="J482" s="17">
        <f t="shared" si="172"/>
        <v>0</v>
      </c>
      <c r="K482" s="17">
        <f t="shared" si="178"/>
        <v>0</v>
      </c>
      <c r="L482" s="17">
        <f t="shared" si="173"/>
        <v>0</v>
      </c>
      <c r="M482" s="17">
        <f t="shared" si="178"/>
        <v>0</v>
      </c>
      <c r="N482" s="17">
        <f t="shared" si="174"/>
        <v>0</v>
      </c>
      <c r="O482" s="17">
        <f t="shared" si="178"/>
        <v>0</v>
      </c>
      <c r="P482" s="17">
        <f t="shared" si="175"/>
        <v>0</v>
      </c>
    </row>
    <row r="483" spans="1:16" ht="39.6" hidden="1" customHeight="1" x14ac:dyDescent="0.25">
      <c r="A483" s="134" t="s">
        <v>166</v>
      </c>
      <c r="B483" s="16" t="s">
        <v>548</v>
      </c>
      <c r="C483" s="16" t="s">
        <v>90</v>
      </c>
      <c r="D483" s="16" t="s">
        <v>61</v>
      </c>
      <c r="E483" s="16">
        <v>600</v>
      </c>
      <c r="F483" s="17">
        <f t="shared" si="178"/>
        <v>0</v>
      </c>
      <c r="G483" s="17">
        <f t="shared" si="178"/>
        <v>0</v>
      </c>
      <c r="H483" s="17">
        <f t="shared" si="178"/>
        <v>0</v>
      </c>
      <c r="I483" s="17">
        <f t="shared" si="178"/>
        <v>0</v>
      </c>
      <c r="J483" s="17">
        <f t="shared" si="172"/>
        <v>0</v>
      </c>
      <c r="K483" s="17">
        <f t="shared" si="178"/>
        <v>0</v>
      </c>
      <c r="L483" s="17">
        <f t="shared" si="173"/>
        <v>0</v>
      </c>
      <c r="M483" s="17">
        <f t="shared" si="178"/>
        <v>0</v>
      </c>
      <c r="N483" s="17">
        <f t="shared" si="174"/>
        <v>0</v>
      </c>
      <c r="O483" s="17">
        <f t="shared" si="178"/>
        <v>0</v>
      </c>
      <c r="P483" s="17">
        <f t="shared" si="175"/>
        <v>0</v>
      </c>
    </row>
    <row r="484" spans="1:16" ht="13.15" hidden="1" customHeight="1" x14ac:dyDescent="0.25">
      <c r="A484" s="134" t="s">
        <v>174</v>
      </c>
      <c r="B484" s="16" t="s">
        <v>548</v>
      </c>
      <c r="C484" s="16" t="s">
        <v>90</v>
      </c>
      <c r="D484" s="16" t="s">
        <v>61</v>
      </c>
      <c r="E484" s="16">
        <v>610</v>
      </c>
      <c r="F484" s="17"/>
      <c r="G484" s="17"/>
      <c r="H484" s="17"/>
      <c r="I484" s="17"/>
      <c r="J484" s="17">
        <f t="shared" si="172"/>
        <v>0</v>
      </c>
      <c r="K484" s="17"/>
      <c r="L484" s="17">
        <f t="shared" si="173"/>
        <v>0</v>
      </c>
      <c r="M484" s="17"/>
      <c r="N484" s="17">
        <f t="shared" si="174"/>
        <v>0</v>
      </c>
      <c r="O484" s="17"/>
      <c r="P484" s="17">
        <f t="shared" si="175"/>
        <v>0</v>
      </c>
    </row>
    <row r="485" spans="1:16" ht="45" x14ac:dyDescent="0.3">
      <c r="A485" s="134" t="s">
        <v>172</v>
      </c>
      <c r="B485" s="16" t="s">
        <v>547</v>
      </c>
      <c r="C485" s="15"/>
      <c r="D485" s="15"/>
      <c r="E485" s="16"/>
      <c r="F485" s="17">
        <f t="shared" ref="F485:O491" si="179">F486</f>
        <v>904.3</v>
      </c>
      <c r="G485" s="17">
        <f t="shared" si="179"/>
        <v>0</v>
      </c>
      <c r="H485" s="17">
        <f t="shared" si="179"/>
        <v>904.3</v>
      </c>
      <c r="I485" s="17">
        <f t="shared" si="179"/>
        <v>0</v>
      </c>
      <c r="J485" s="17">
        <f t="shared" si="172"/>
        <v>904.3</v>
      </c>
      <c r="K485" s="17">
        <f t="shared" si="179"/>
        <v>0</v>
      </c>
      <c r="L485" s="17">
        <f t="shared" si="173"/>
        <v>904.3</v>
      </c>
      <c r="M485" s="17">
        <f t="shared" si="179"/>
        <v>0</v>
      </c>
      <c r="N485" s="17">
        <f t="shared" si="174"/>
        <v>904.3</v>
      </c>
      <c r="O485" s="17">
        <f t="shared" si="179"/>
        <v>-400</v>
      </c>
      <c r="P485" s="17">
        <f t="shared" si="175"/>
        <v>504.29999999999995</v>
      </c>
    </row>
    <row r="486" spans="1:16" ht="31.5" customHeight="1" x14ac:dyDescent="0.3">
      <c r="A486" s="134" t="s">
        <v>173</v>
      </c>
      <c r="B486" s="16" t="s">
        <v>766</v>
      </c>
      <c r="C486" s="15"/>
      <c r="D486" s="15"/>
      <c r="E486" s="16"/>
      <c r="F486" s="17">
        <f t="shared" si="179"/>
        <v>904.3</v>
      </c>
      <c r="G486" s="17">
        <f t="shared" si="179"/>
        <v>0</v>
      </c>
      <c r="H486" s="17">
        <f t="shared" si="179"/>
        <v>904.3</v>
      </c>
      <c r="I486" s="17">
        <f t="shared" si="179"/>
        <v>0</v>
      </c>
      <c r="J486" s="17">
        <f t="shared" si="172"/>
        <v>904.3</v>
      </c>
      <c r="K486" s="17">
        <f t="shared" si="179"/>
        <v>0</v>
      </c>
      <c r="L486" s="17">
        <f t="shared" si="173"/>
        <v>904.3</v>
      </c>
      <c r="M486" s="17">
        <f t="shared" si="179"/>
        <v>0</v>
      </c>
      <c r="N486" s="17">
        <f t="shared" si="174"/>
        <v>904.3</v>
      </c>
      <c r="O486" s="17">
        <f t="shared" si="179"/>
        <v>-400</v>
      </c>
      <c r="P486" s="17">
        <f t="shared" si="175"/>
        <v>504.29999999999995</v>
      </c>
    </row>
    <row r="487" spans="1:16" x14ac:dyDescent="0.3">
      <c r="A487" s="134" t="s">
        <v>168</v>
      </c>
      <c r="B487" s="16" t="s">
        <v>766</v>
      </c>
      <c r="C487" s="16" t="s">
        <v>90</v>
      </c>
      <c r="D487" s="15"/>
      <c r="E487" s="16"/>
      <c r="F487" s="17">
        <f t="shared" si="179"/>
        <v>904.3</v>
      </c>
      <c r="G487" s="17">
        <f t="shared" si="179"/>
        <v>0</v>
      </c>
      <c r="H487" s="17">
        <f t="shared" si="179"/>
        <v>904.3</v>
      </c>
      <c r="I487" s="17">
        <f t="shared" si="179"/>
        <v>0</v>
      </c>
      <c r="J487" s="17">
        <f t="shared" si="172"/>
        <v>904.3</v>
      </c>
      <c r="K487" s="17">
        <f t="shared" si="179"/>
        <v>0</v>
      </c>
      <c r="L487" s="17">
        <f t="shared" si="173"/>
        <v>904.3</v>
      </c>
      <c r="M487" s="17">
        <f t="shared" si="179"/>
        <v>0</v>
      </c>
      <c r="N487" s="17">
        <f t="shared" si="174"/>
        <v>904.3</v>
      </c>
      <c r="O487" s="17">
        <f t="shared" si="179"/>
        <v>-400</v>
      </c>
      <c r="P487" s="17">
        <f t="shared" si="175"/>
        <v>504.29999999999995</v>
      </c>
    </row>
    <row r="488" spans="1:16" x14ac:dyDescent="0.3">
      <c r="A488" s="134" t="s">
        <v>169</v>
      </c>
      <c r="B488" s="16" t="s">
        <v>766</v>
      </c>
      <c r="C488" s="16" t="s">
        <v>90</v>
      </c>
      <c r="D488" s="16" t="s">
        <v>61</v>
      </c>
      <c r="E488" s="16"/>
      <c r="F488" s="17">
        <f>F491+F489</f>
        <v>904.3</v>
      </c>
      <c r="G488" s="17">
        <f t="shared" ref="G488:H488" si="180">G491+G489</f>
        <v>0</v>
      </c>
      <c r="H488" s="17">
        <f t="shared" si="180"/>
        <v>904.3</v>
      </c>
      <c r="I488" s="17">
        <f>I491+I489</f>
        <v>0</v>
      </c>
      <c r="J488" s="17">
        <f t="shared" si="172"/>
        <v>904.3</v>
      </c>
      <c r="K488" s="17">
        <f>K491+K489</f>
        <v>0</v>
      </c>
      <c r="L488" s="17">
        <f t="shared" si="173"/>
        <v>904.3</v>
      </c>
      <c r="M488" s="17">
        <f>M491+M489</f>
        <v>0</v>
      </c>
      <c r="N488" s="17">
        <f t="shared" si="174"/>
        <v>904.3</v>
      </c>
      <c r="O488" s="17">
        <f>O491+O489</f>
        <v>-400</v>
      </c>
      <c r="P488" s="17">
        <f t="shared" si="175"/>
        <v>504.29999999999995</v>
      </c>
    </row>
    <row r="489" spans="1:16" ht="30" x14ac:dyDescent="0.3">
      <c r="A489" s="134" t="s">
        <v>85</v>
      </c>
      <c r="B489" s="16" t="s">
        <v>766</v>
      </c>
      <c r="C489" s="16" t="s">
        <v>90</v>
      </c>
      <c r="D489" s="16" t="s">
        <v>61</v>
      </c>
      <c r="E489" s="16" t="s">
        <v>475</v>
      </c>
      <c r="F489" s="17">
        <f>F490</f>
        <v>542</v>
      </c>
      <c r="G489" s="17">
        <f t="shared" ref="G489:H489" si="181">G490</f>
        <v>0</v>
      </c>
      <c r="H489" s="17">
        <f t="shared" si="181"/>
        <v>542</v>
      </c>
      <c r="I489" s="17">
        <f>I490</f>
        <v>0</v>
      </c>
      <c r="J489" s="17">
        <f t="shared" si="172"/>
        <v>542</v>
      </c>
      <c r="K489" s="17">
        <f>K490</f>
        <v>0</v>
      </c>
      <c r="L489" s="17">
        <f t="shared" si="173"/>
        <v>542</v>
      </c>
      <c r="M489" s="17">
        <f>M490</f>
        <v>0</v>
      </c>
      <c r="N489" s="17">
        <f t="shared" si="174"/>
        <v>542</v>
      </c>
      <c r="O489" s="17">
        <f>O490</f>
        <v>-400</v>
      </c>
      <c r="P489" s="17">
        <f t="shared" si="175"/>
        <v>142</v>
      </c>
    </row>
    <row r="490" spans="1:16" ht="45" x14ac:dyDescent="0.3">
      <c r="A490" s="134" t="s">
        <v>86</v>
      </c>
      <c r="B490" s="16" t="s">
        <v>766</v>
      </c>
      <c r="C490" s="16" t="s">
        <v>90</v>
      </c>
      <c r="D490" s="16" t="s">
        <v>61</v>
      </c>
      <c r="E490" s="16" t="s">
        <v>471</v>
      </c>
      <c r="F490" s="17">
        <v>542</v>
      </c>
      <c r="G490" s="5"/>
      <c r="H490" s="17">
        <f t="shared" si="176"/>
        <v>542</v>
      </c>
      <c r="I490" s="17"/>
      <c r="J490" s="17">
        <f t="shared" si="172"/>
        <v>542</v>
      </c>
      <c r="K490" s="17"/>
      <c r="L490" s="17">
        <f t="shared" si="173"/>
        <v>542</v>
      </c>
      <c r="M490" s="17"/>
      <c r="N490" s="17">
        <f t="shared" si="174"/>
        <v>542</v>
      </c>
      <c r="O490" s="17">
        <v>-400</v>
      </c>
      <c r="P490" s="17">
        <f t="shared" si="175"/>
        <v>142</v>
      </c>
    </row>
    <row r="491" spans="1:16" ht="45" x14ac:dyDescent="0.3">
      <c r="A491" s="134" t="s">
        <v>166</v>
      </c>
      <c r="B491" s="16" t="s">
        <v>766</v>
      </c>
      <c r="C491" s="16" t="s">
        <v>90</v>
      </c>
      <c r="D491" s="16" t="s">
        <v>61</v>
      </c>
      <c r="E491" s="16">
        <v>600</v>
      </c>
      <c r="F491" s="17">
        <f t="shared" si="179"/>
        <v>362.3</v>
      </c>
      <c r="G491" s="17">
        <f t="shared" si="179"/>
        <v>0</v>
      </c>
      <c r="H491" s="17">
        <f t="shared" si="179"/>
        <v>362.3</v>
      </c>
      <c r="I491" s="17">
        <f t="shared" si="179"/>
        <v>0</v>
      </c>
      <c r="J491" s="17">
        <f t="shared" si="172"/>
        <v>362.3</v>
      </c>
      <c r="K491" s="17">
        <f t="shared" si="179"/>
        <v>0</v>
      </c>
      <c r="L491" s="17">
        <f t="shared" si="173"/>
        <v>362.3</v>
      </c>
      <c r="M491" s="17">
        <f t="shared" si="179"/>
        <v>0</v>
      </c>
      <c r="N491" s="17">
        <f t="shared" si="174"/>
        <v>362.3</v>
      </c>
      <c r="O491" s="17">
        <f t="shared" si="179"/>
        <v>0</v>
      </c>
      <c r="P491" s="17">
        <f t="shared" si="175"/>
        <v>362.3</v>
      </c>
    </row>
    <row r="492" spans="1:16" ht="15.75" customHeight="1" x14ac:dyDescent="0.3">
      <c r="A492" s="134" t="s">
        <v>174</v>
      </c>
      <c r="B492" s="16" t="s">
        <v>766</v>
      </c>
      <c r="C492" s="16" t="s">
        <v>90</v>
      </c>
      <c r="D492" s="16" t="s">
        <v>61</v>
      </c>
      <c r="E492" s="16">
        <v>610</v>
      </c>
      <c r="F492" s="17">
        <v>362.3</v>
      </c>
      <c r="G492" s="5"/>
      <c r="H492" s="17">
        <f t="shared" si="176"/>
        <v>362.3</v>
      </c>
      <c r="I492" s="17"/>
      <c r="J492" s="17">
        <f t="shared" si="172"/>
        <v>362.3</v>
      </c>
      <c r="K492" s="17"/>
      <c r="L492" s="17">
        <f t="shared" si="173"/>
        <v>362.3</v>
      </c>
      <c r="M492" s="17"/>
      <c r="N492" s="17">
        <f t="shared" si="174"/>
        <v>362.3</v>
      </c>
      <c r="O492" s="17"/>
      <c r="P492" s="17">
        <f t="shared" si="175"/>
        <v>362.3</v>
      </c>
    </row>
    <row r="493" spans="1:16" ht="40.5" customHeight="1" x14ac:dyDescent="0.3">
      <c r="A493" s="36" t="s">
        <v>686</v>
      </c>
      <c r="B493" s="26" t="s">
        <v>175</v>
      </c>
      <c r="C493" s="15"/>
      <c r="D493" s="15"/>
      <c r="E493" s="16"/>
      <c r="F493" s="21">
        <f>F494</f>
        <v>170</v>
      </c>
      <c r="G493" s="21">
        <f t="shared" ref="G493:H493" si="182">G494</f>
        <v>0</v>
      </c>
      <c r="H493" s="21">
        <f t="shared" si="182"/>
        <v>170</v>
      </c>
      <c r="I493" s="21">
        <f>I494</f>
        <v>0</v>
      </c>
      <c r="J493" s="21">
        <f t="shared" si="172"/>
        <v>170</v>
      </c>
      <c r="K493" s="21">
        <f>K494</f>
        <v>0</v>
      </c>
      <c r="L493" s="21">
        <f t="shared" si="173"/>
        <v>170</v>
      </c>
      <c r="M493" s="21">
        <f>M494</f>
        <v>0</v>
      </c>
      <c r="N493" s="21">
        <f t="shared" si="174"/>
        <v>170</v>
      </c>
      <c r="O493" s="21">
        <f>O494</f>
        <v>0</v>
      </c>
      <c r="P493" s="21">
        <f t="shared" si="175"/>
        <v>170</v>
      </c>
    </row>
    <row r="494" spans="1:16" ht="54" customHeight="1" x14ac:dyDescent="0.3">
      <c r="A494" s="36" t="s">
        <v>456</v>
      </c>
      <c r="B494" s="26" t="s">
        <v>177</v>
      </c>
      <c r="C494" s="15"/>
      <c r="D494" s="15"/>
      <c r="E494" s="16"/>
      <c r="F494" s="21">
        <f>F496+F501+F506</f>
        <v>170</v>
      </c>
      <c r="G494" s="21">
        <f t="shared" ref="G494:H494" si="183">G496+G501+G506</f>
        <v>0</v>
      </c>
      <c r="H494" s="21">
        <f t="shared" si="183"/>
        <v>170</v>
      </c>
      <c r="I494" s="21">
        <f>I496+I501+I506</f>
        <v>0</v>
      </c>
      <c r="J494" s="21">
        <f t="shared" si="172"/>
        <v>170</v>
      </c>
      <c r="K494" s="21">
        <f>K496+K501+K506</f>
        <v>0</v>
      </c>
      <c r="L494" s="21">
        <f t="shared" si="173"/>
        <v>170</v>
      </c>
      <c r="M494" s="21">
        <f>M496+M501+M506</f>
        <v>0</v>
      </c>
      <c r="N494" s="21">
        <f t="shared" si="174"/>
        <v>170</v>
      </c>
      <c r="O494" s="21">
        <f>O496+O501+O506</f>
        <v>0</v>
      </c>
      <c r="P494" s="21">
        <f t="shared" si="175"/>
        <v>170</v>
      </c>
    </row>
    <row r="495" spans="1:16" ht="32.25" customHeight="1" x14ac:dyDescent="0.3">
      <c r="A495" s="134" t="s">
        <v>178</v>
      </c>
      <c r="B495" s="16" t="s">
        <v>179</v>
      </c>
      <c r="C495" s="15"/>
      <c r="D495" s="15"/>
      <c r="E495" s="16"/>
      <c r="F495" s="17">
        <f t="shared" ref="F495:O499" si="184">F496</f>
        <v>130</v>
      </c>
      <c r="G495" s="17">
        <f t="shared" si="184"/>
        <v>0</v>
      </c>
      <c r="H495" s="17">
        <f t="shared" si="184"/>
        <v>130</v>
      </c>
      <c r="I495" s="17">
        <f t="shared" si="184"/>
        <v>0</v>
      </c>
      <c r="J495" s="17">
        <f t="shared" si="172"/>
        <v>130</v>
      </c>
      <c r="K495" s="17">
        <f t="shared" si="184"/>
        <v>0</v>
      </c>
      <c r="L495" s="17">
        <f t="shared" si="173"/>
        <v>130</v>
      </c>
      <c r="M495" s="17">
        <f t="shared" si="184"/>
        <v>0</v>
      </c>
      <c r="N495" s="17">
        <f t="shared" si="174"/>
        <v>130</v>
      </c>
      <c r="O495" s="17">
        <f t="shared" si="184"/>
        <v>0</v>
      </c>
      <c r="P495" s="17">
        <f t="shared" si="175"/>
        <v>130</v>
      </c>
    </row>
    <row r="496" spans="1:16" ht="60" x14ac:dyDescent="0.3">
      <c r="A496" s="134" t="s">
        <v>180</v>
      </c>
      <c r="B496" s="16" t="s">
        <v>181</v>
      </c>
      <c r="C496" s="15"/>
      <c r="D496" s="15"/>
      <c r="E496" s="16"/>
      <c r="F496" s="17">
        <f t="shared" si="184"/>
        <v>130</v>
      </c>
      <c r="G496" s="17">
        <f t="shared" si="184"/>
        <v>0</v>
      </c>
      <c r="H496" s="17">
        <f t="shared" si="184"/>
        <v>130</v>
      </c>
      <c r="I496" s="17">
        <f t="shared" si="184"/>
        <v>0</v>
      </c>
      <c r="J496" s="17">
        <f t="shared" si="172"/>
        <v>130</v>
      </c>
      <c r="K496" s="17">
        <f t="shared" si="184"/>
        <v>0</v>
      </c>
      <c r="L496" s="17">
        <f t="shared" si="173"/>
        <v>130</v>
      </c>
      <c r="M496" s="17">
        <f t="shared" si="184"/>
        <v>0</v>
      </c>
      <c r="N496" s="17">
        <f t="shared" si="174"/>
        <v>130</v>
      </c>
      <c r="O496" s="17">
        <f t="shared" si="184"/>
        <v>0</v>
      </c>
      <c r="P496" s="17">
        <f t="shared" si="175"/>
        <v>130</v>
      </c>
    </row>
    <row r="497" spans="1:16" ht="18" customHeight="1" x14ac:dyDescent="0.3">
      <c r="A497" s="134" t="s">
        <v>457</v>
      </c>
      <c r="B497" s="16" t="s">
        <v>181</v>
      </c>
      <c r="C497" s="16" t="s">
        <v>90</v>
      </c>
      <c r="D497" s="15"/>
      <c r="E497" s="16"/>
      <c r="F497" s="17">
        <f t="shared" si="184"/>
        <v>130</v>
      </c>
      <c r="G497" s="17">
        <f t="shared" si="184"/>
        <v>0</v>
      </c>
      <c r="H497" s="17">
        <f t="shared" si="184"/>
        <v>130</v>
      </c>
      <c r="I497" s="17">
        <f t="shared" si="184"/>
        <v>0</v>
      </c>
      <c r="J497" s="17">
        <f t="shared" si="172"/>
        <v>130</v>
      </c>
      <c r="K497" s="17">
        <f t="shared" si="184"/>
        <v>0</v>
      </c>
      <c r="L497" s="17">
        <f t="shared" si="173"/>
        <v>130</v>
      </c>
      <c r="M497" s="17">
        <f t="shared" si="184"/>
        <v>0</v>
      </c>
      <c r="N497" s="17">
        <f t="shared" si="174"/>
        <v>130</v>
      </c>
      <c r="O497" s="17">
        <f t="shared" si="184"/>
        <v>0</v>
      </c>
      <c r="P497" s="17">
        <f t="shared" si="175"/>
        <v>130</v>
      </c>
    </row>
    <row r="498" spans="1:16" x14ac:dyDescent="0.3">
      <c r="A498" s="134" t="s">
        <v>458</v>
      </c>
      <c r="B498" s="16" t="s">
        <v>181</v>
      </c>
      <c r="C498" s="16" t="s">
        <v>90</v>
      </c>
      <c r="D498" s="16" t="s">
        <v>61</v>
      </c>
      <c r="E498" s="16"/>
      <c r="F498" s="17">
        <f t="shared" si="184"/>
        <v>130</v>
      </c>
      <c r="G498" s="17">
        <f t="shared" si="184"/>
        <v>0</v>
      </c>
      <c r="H498" s="17">
        <f t="shared" si="184"/>
        <v>130</v>
      </c>
      <c r="I498" s="17">
        <f t="shared" si="184"/>
        <v>0</v>
      </c>
      <c r="J498" s="17">
        <f t="shared" si="172"/>
        <v>130</v>
      </c>
      <c r="K498" s="17">
        <f t="shared" si="184"/>
        <v>0</v>
      </c>
      <c r="L498" s="17">
        <f t="shared" si="173"/>
        <v>130</v>
      </c>
      <c r="M498" s="17">
        <f t="shared" si="184"/>
        <v>0</v>
      </c>
      <c r="N498" s="17">
        <f t="shared" si="174"/>
        <v>130</v>
      </c>
      <c r="O498" s="17">
        <f t="shared" si="184"/>
        <v>0</v>
      </c>
      <c r="P498" s="17">
        <f t="shared" si="175"/>
        <v>130</v>
      </c>
    </row>
    <row r="499" spans="1:16" ht="45" x14ac:dyDescent="0.3">
      <c r="A499" s="10" t="s">
        <v>166</v>
      </c>
      <c r="B499" s="16" t="s">
        <v>181</v>
      </c>
      <c r="C499" s="16" t="s">
        <v>90</v>
      </c>
      <c r="D499" s="16" t="s">
        <v>61</v>
      </c>
      <c r="E499" s="16" t="s">
        <v>488</v>
      </c>
      <c r="F499" s="17">
        <f t="shared" si="184"/>
        <v>130</v>
      </c>
      <c r="G499" s="17">
        <f t="shared" si="184"/>
        <v>0</v>
      </c>
      <c r="H499" s="17">
        <f t="shared" si="184"/>
        <v>130</v>
      </c>
      <c r="I499" s="17">
        <f t="shared" si="184"/>
        <v>0</v>
      </c>
      <c r="J499" s="17">
        <f t="shared" si="172"/>
        <v>130</v>
      </c>
      <c r="K499" s="17">
        <f t="shared" si="184"/>
        <v>0</v>
      </c>
      <c r="L499" s="17">
        <f t="shared" si="173"/>
        <v>130</v>
      </c>
      <c r="M499" s="17">
        <f t="shared" si="184"/>
        <v>0</v>
      </c>
      <c r="N499" s="17">
        <f t="shared" si="174"/>
        <v>130</v>
      </c>
      <c r="O499" s="17">
        <f t="shared" si="184"/>
        <v>0</v>
      </c>
      <c r="P499" s="17">
        <f t="shared" si="175"/>
        <v>130</v>
      </c>
    </row>
    <row r="500" spans="1:16" x14ac:dyDescent="0.3">
      <c r="A500" s="10" t="s">
        <v>174</v>
      </c>
      <c r="B500" s="16" t="s">
        <v>181</v>
      </c>
      <c r="C500" s="16" t="s">
        <v>90</v>
      </c>
      <c r="D500" s="16" t="s">
        <v>61</v>
      </c>
      <c r="E500" s="16" t="s">
        <v>489</v>
      </c>
      <c r="F500" s="17">
        <v>130</v>
      </c>
      <c r="G500" s="5"/>
      <c r="H500" s="17">
        <f t="shared" si="176"/>
        <v>130</v>
      </c>
      <c r="I500" s="17"/>
      <c r="J500" s="17">
        <f t="shared" si="172"/>
        <v>130</v>
      </c>
      <c r="K500" s="17"/>
      <c r="L500" s="17">
        <f t="shared" si="173"/>
        <v>130</v>
      </c>
      <c r="M500" s="17"/>
      <c r="N500" s="17">
        <f t="shared" si="174"/>
        <v>130</v>
      </c>
      <c r="O500" s="17"/>
      <c r="P500" s="17">
        <f t="shared" si="175"/>
        <v>130</v>
      </c>
    </row>
    <row r="501" spans="1:16" ht="45" x14ac:dyDescent="0.3">
      <c r="A501" s="134" t="s">
        <v>372</v>
      </c>
      <c r="B501" s="16" t="s">
        <v>373</v>
      </c>
      <c r="C501" s="15"/>
      <c r="D501" s="15"/>
      <c r="E501" s="16"/>
      <c r="F501" s="17">
        <f t="shared" ref="F501:O504" si="185">F502</f>
        <v>22.4</v>
      </c>
      <c r="G501" s="17">
        <f t="shared" si="185"/>
        <v>0</v>
      </c>
      <c r="H501" s="17">
        <f t="shared" si="185"/>
        <v>22.4</v>
      </c>
      <c r="I501" s="17">
        <f t="shared" si="185"/>
        <v>0</v>
      </c>
      <c r="J501" s="17">
        <f t="shared" si="172"/>
        <v>22.4</v>
      </c>
      <c r="K501" s="17">
        <f t="shared" si="185"/>
        <v>0</v>
      </c>
      <c r="L501" s="17">
        <f t="shared" si="173"/>
        <v>22.4</v>
      </c>
      <c r="M501" s="17">
        <f t="shared" si="185"/>
        <v>0</v>
      </c>
      <c r="N501" s="17">
        <f t="shared" si="174"/>
        <v>22.4</v>
      </c>
      <c r="O501" s="17">
        <f t="shared" si="185"/>
        <v>0</v>
      </c>
      <c r="P501" s="17">
        <f t="shared" si="175"/>
        <v>22.4</v>
      </c>
    </row>
    <row r="502" spans="1:16" ht="45" x14ac:dyDescent="0.3">
      <c r="A502" s="134" t="s">
        <v>459</v>
      </c>
      <c r="B502" s="16" t="s">
        <v>373</v>
      </c>
      <c r="C502" s="16">
        <v>14</v>
      </c>
      <c r="D502" s="15"/>
      <c r="E502" s="16"/>
      <c r="F502" s="17">
        <f t="shared" si="185"/>
        <v>22.4</v>
      </c>
      <c r="G502" s="17">
        <f t="shared" si="185"/>
        <v>0</v>
      </c>
      <c r="H502" s="17">
        <f t="shared" si="185"/>
        <v>22.4</v>
      </c>
      <c r="I502" s="17">
        <f t="shared" si="185"/>
        <v>0</v>
      </c>
      <c r="J502" s="17">
        <f t="shared" si="172"/>
        <v>22.4</v>
      </c>
      <c r="K502" s="17">
        <f t="shared" si="185"/>
        <v>0</v>
      </c>
      <c r="L502" s="17">
        <f t="shared" si="173"/>
        <v>22.4</v>
      </c>
      <c r="M502" s="17">
        <f t="shared" si="185"/>
        <v>0</v>
      </c>
      <c r="N502" s="17">
        <f t="shared" si="174"/>
        <v>22.4</v>
      </c>
      <c r="O502" s="17">
        <f t="shared" si="185"/>
        <v>0</v>
      </c>
      <c r="P502" s="17">
        <f t="shared" si="175"/>
        <v>22.4</v>
      </c>
    </row>
    <row r="503" spans="1:16" ht="30" x14ac:dyDescent="0.3">
      <c r="A503" s="10" t="s">
        <v>368</v>
      </c>
      <c r="B503" s="16" t="s">
        <v>373</v>
      </c>
      <c r="C503" s="16">
        <v>14</v>
      </c>
      <c r="D503" s="16" t="s">
        <v>78</v>
      </c>
      <c r="E503" s="16"/>
      <c r="F503" s="17">
        <f t="shared" si="185"/>
        <v>22.4</v>
      </c>
      <c r="G503" s="17">
        <f t="shared" si="185"/>
        <v>0</v>
      </c>
      <c r="H503" s="17">
        <f t="shared" si="185"/>
        <v>22.4</v>
      </c>
      <c r="I503" s="17">
        <f t="shared" si="185"/>
        <v>0</v>
      </c>
      <c r="J503" s="17">
        <f t="shared" si="172"/>
        <v>22.4</v>
      </c>
      <c r="K503" s="17">
        <f t="shared" si="185"/>
        <v>0</v>
      </c>
      <c r="L503" s="17">
        <f t="shared" si="173"/>
        <v>22.4</v>
      </c>
      <c r="M503" s="17">
        <f t="shared" si="185"/>
        <v>0</v>
      </c>
      <c r="N503" s="17">
        <f t="shared" si="174"/>
        <v>22.4</v>
      </c>
      <c r="O503" s="17">
        <f t="shared" si="185"/>
        <v>0</v>
      </c>
      <c r="P503" s="17">
        <f t="shared" si="175"/>
        <v>22.4</v>
      </c>
    </row>
    <row r="504" spans="1:16" ht="16.5" customHeight="1" x14ac:dyDescent="0.3">
      <c r="A504" s="134" t="s">
        <v>136</v>
      </c>
      <c r="B504" s="16" t="s">
        <v>373</v>
      </c>
      <c r="C504" s="16">
        <v>14</v>
      </c>
      <c r="D504" s="16" t="s">
        <v>78</v>
      </c>
      <c r="E504" s="16">
        <v>500</v>
      </c>
      <c r="F504" s="17">
        <f t="shared" si="185"/>
        <v>22.4</v>
      </c>
      <c r="G504" s="17">
        <f t="shared" si="185"/>
        <v>0</v>
      </c>
      <c r="H504" s="17">
        <f t="shared" si="185"/>
        <v>22.4</v>
      </c>
      <c r="I504" s="17">
        <f t="shared" si="185"/>
        <v>0</v>
      </c>
      <c r="J504" s="17">
        <f t="shared" si="172"/>
        <v>22.4</v>
      </c>
      <c r="K504" s="17">
        <f t="shared" si="185"/>
        <v>0</v>
      </c>
      <c r="L504" s="17">
        <f t="shared" si="173"/>
        <v>22.4</v>
      </c>
      <c r="M504" s="17">
        <f t="shared" si="185"/>
        <v>0</v>
      </c>
      <c r="N504" s="17">
        <f t="shared" si="174"/>
        <v>22.4</v>
      </c>
      <c r="O504" s="17">
        <f t="shared" si="185"/>
        <v>0</v>
      </c>
      <c r="P504" s="17">
        <f t="shared" si="175"/>
        <v>22.4</v>
      </c>
    </row>
    <row r="505" spans="1:16" ht="17.25" customHeight="1" x14ac:dyDescent="0.3">
      <c r="A505" s="134" t="s">
        <v>54</v>
      </c>
      <c r="B505" s="16" t="s">
        <v>373</v>
      </c>
      <c r="C505" s="16">
        <v>14</v>
      </c>
      <c r="D505" s="16" t="s">
        <v>78</v>
      </c>
      <c r="E505" s="16">
        <v>540</v>
      </c>
      <c r="F505" s="17">
        <v>22.4</v>
      </c>
      <c r="G505" s="5"/>
      <c r="H505" s="17">
        <f t="shared" si="176"/>
        <v>22.4</v>
      </c>
      <c r="I505" s="17"/>
      <c r="J505" s="17">
        <f t="shared" si="172"/>
        <v>22.4</v>
      </c>
      <c r="K505" s="17"/>
      <c r="L505" s="17">
        <f t="shared" si="173"/>
        <v>22.4</v>
      </c>
      <c r="M505" s="17"/>
      <c r="N505" s="17">
        <f t="shared" si="174"/>
        <v>22.4</v>
      </c>
      <c r="O505" s="17"/>
      <c r="P505" s="17">
        <f t="shared" si="175"/>
        <v>22.4</v>
      </c>
    </row>
    <row r="506" spans="1:16" ht="60" x14ac:dyDescent="0.3">
      <c r="A506" s="134" t="s">
        <v>374</v>
      </c>
      <c r="B506" s="16" t="s">
        <v>375</v>
      </c>
      <c r="C506" s="15"/>
      <c r="D506" s="15"/>
      <c r="E506" s="16"/>
      <c r="F506" s="17">
        <f t="shared" ref="F506:O509" si="186">F507</f>
        <v>17.600000000000001</v>
      </c>
      <c r="G506" s="17">
        <f t="shared" si="186"/>
        <v>0</v>
      </c>
      <c r="H506" s="17">
        <f t="shared" si="186"/>
        <v>17.600000000000001</v>
      </c>
      <c r="I506" s="17">
        <f t="shared" si="186"/>
        <v>0</v>
      </c>
      <c r="J506" s="17">
        <f t="shared" si="172"/>
        <v>17.600000000000001</v>
      </c>
      <c r="K506" s="17">
        <f t="shared" si="186"/>
        <v>0</v>
      </c>
      <c r="L506" s="17">
        <f t="shared" si="173"/>
        <v>17.600000000000001</v>
      </c>
      <c r="M506" s="17">
        <f t="shared" si="186"/>
        <v>0</v>
      </c>
      <c r="N506" s="17">
        <f t="shared" si="174"/>
        <v>17.600000000000001</v>
      </c>
      <c r="O506" s="17">
        <f t="shared" si="186"/>
        <v>0</v>
      </c>
      <c r="P506" s="17">
        <f t="shared" si="175"/>
        <v>17.600000000000001</v>
      </c>
    </row>
    <row r="507" spans="1:16" ht="46.5" customHeight="1" x14ac:dyDescent="0.3">
      <c r="A507" s="134" t="s">
        <v>461</v>
      </c>
      <c r="B507" s="16" t="s">
        <v>375</v>
      </c>
      <c r="C507" s="16">
        <v>14</v>
      </c>
      <c r="D507" s="15"/>
      <c r="E507" s="16"/>
      <c r="F507" s="17">
        <f t="shared" si="186"/>
        <v>17.600000000000001</v>
      </c>
      <c r="G507" s="17">
        <f t="shared" si="186"/>
        <v>0</v>
      </c>
      <c r="H507" s="17">
        <f t="shared" si="186"/>
        <v>17.600000000000001</v>
      </c>
      <c r="I507" s="17">
        <f t="shared" si="186"/>
        <v>0</v>
      </c>
      <c r="J507" s="17">
        <f t="shared" si="172"/>
        <v>17.600000000000001</v>
      </c>
      <c r="K507" s="17">
        <f t="shared" si="186"/>
        <v>0</v>
      </c>
      <c r="L507" s="17">
        <f t="shared" si="173"/>
        <v>17.600000000000001</v>
      </c>
      <c r="M507" s="17">
        <f t="shared" si="186"/>
        <v>0</v>
      </c>
      <c r="N507" s="17">
        <f t="shared" si="174"/>
        <v>17.600000000000001</v>
      </c>
      <c r="O507" s="17">
        <f t="shared" si="186"/>
        <v>0</v>
      </c>
      <c r="P507" s="17">
        <f t="shared" si="175"/>
        <v>17.600000000000001</v>
      </c>
    </row>
    <row r="508" spans="1:16" ht="30" x14ac:dyDescent="0.3">
      <c r="A508" s="134" t="s">
        <v>460</v>
      </c>
      <c r="B508" s="16" t="s">
        <v>375</v>
      </c>
      <c r="C508" s="16">
        <v>14</v>
      </c>
      <c r="D508" s="16" t="s">
        <v>78</v>
      </c>
      <c r="E508" s="16"/>
      <c r="F508" s="17">
        <f t="shared" si="186"/>
        <v>17.600000000000001</v>
      </c>
      <c r="G508" s="17">
        <f t="shared" si="186"/>
        <v>0</v>
      </c>
      <c r="H508" s="17">
        <f t="shared" si="186"/>
        <v>17.600000000000001</v>
      </c>
      <c r="I508" s="17">
        <f t="shared" si="186"/>
        <v>0</v>
      </c>
      <c r="J508" s="17">
        <f t="shared" si="172"/>
        <v>17.600000000000001</v>
      </c>
      <c r="K508" s="17">
        <f t="shared" si="186"/>
        <v>0</v>
      </c>
      <c r="L508" s="17">
        <f t="shared" si="173"/>
        <v>17.600000000000001</v>
      </c>
      <c r="M508" s="17">
        <f t="shared" si="186"/>
        <v>0</v>
      </c>
      <c r="N508" s="17">
        <f t="shared" si="174"/>
        <v>17.600000000000001</v>
      </c>
      <c r="O508" s="17">
        <f t="shared" si="186"/>
        <v>0</v>
      </c>
      <c r="P508" s="17">
        <f t="shared" si="175"/>
        <v>17.600000000000001</v>
      </c>
    </row>
    <row r="509" spans="1:16" ht="16.5" customHeight="1" x14ac:dyDescent="0.3">
      <c r="A509" s="134" t="s">
        <v>136</v>
      </c>
      <c r="B509" s="16" t="s">
        <v>375</v>
      </c>
      <c r="C509" s="16">
        <v>14</v>
      </c>
      <c r="D509" s="16" t="s">
        <v>78</v>
      </c>
      <c r="E509" s="16">
        <v>500</v>
      </c>
      <c r="F509" s="17">
        <f t="shared" si="186"/>
        <v>17.600000000000001</v>
      </c>
      <c r="G509" s="17">
        <f t="shared" si="186"/>
        <v>0</v>
      </c>
      <c r="H509" s="17">
        <f t="shared" si="186"/>
        <v>17.600000000000001</v>
      </c>
      <c r="I509" s="17">
        <f t="shared" si="186"/>
        <v>0</v>
      </c>
      <c r="J509" s="17">
        <f t="shared" si="172"/>
        <v>17.600000000000001</v>
      </c>
      <c r="K509" s="17">
        <f t="shared" si="186"/>
        <v>0</v>
      </c>
      <c r="L509" s="17">
        <f t="shared" si="173"/>
        <v>17.600000000000001</v>
      </c>
      <c r="M509" s="17">
        <f t="shared" si="186"/>
        <v>0</v>
      </c>
      <c r="N509" s="17">
        <f t="shared" si="174"/>
        <v>17.600000000000001</v>
      </c>
      <c r="O509" s="17">
        <f t="shared" si="186"/>
        <v>0</v>
      </c>
      <c r="P509" s="17">
        <f t="shared" si="175"/>
        <v>17.600000000000001</v>
      </c>
    </row>
    <row r="510" spans="1:16" ht="16.5" customHeight="1" x14ac:dyDescent="0.3">
      <c r="A510" s="134" t="s">
        <v>54</v>
      </c>
      <c r="B510" s="16" t="s">
        <v>375</v>
      </c>
      <c r="C510" s="16">
        <v>14</v>
      </c>
      <c r="D510" s="16" t="s">
        <v>78</v>
      </c>
      <c r="E510" s="16">
        <v>540</v>
      </c>
      <c r="F510" s="17">
        <v>17.600000000000001</v>
      </c>
      <c r="G510" s="5"/>
      <c r="H510" s="17">
        <f t="shared" si="176"/>
        <v>17.600000000000001</v>
      </c>
      <c r="I510" s="17"/>
      <c r="J510" s="17">
        <f t="shared" si="172"/>
        <v>17.600000000000001</v>
      </c>
      <c r="K510" s="17"/>
      <c r="L510" s="17">
        <f t="shared" si="173"/>
        <v>17.600000000000001</v>
      </c>
      <c r="M510" s="17"/>
      <c r="N510" s="17">
        <f t="shared" si="174"/>
        <v>17.600000000000001</v>
      </c>
      <c r="O510" s="17"/>
      <c r="P510" s="17">
        <f t="shared" si="175"/>
        <v>17.600000000000001</v>
      </c>
    </row>
    <row r="511" spans="1:16" ht="28.5" customHeight="1" x14ac:dyDescent="0.3">
      <c r="A511" s="36" t="s">
        <v>696</v>
      </c>
      <c r="B511" s="26" t="s">
        <v>485</v>
      </c>
      <c r="C511" s="15"/>
      <c r="D511" s="15"/>
      <c r="E511" s="16"/>
      <c r="F511" s="21">
        <f t="shared" ref="F511:O516" si="187">F512</f>
        <v>1224</v>
      </c>
      <c r="G511" s="21">
        <f t="shared" si="187"/>
        <v>0</v>
      </c>
      <c r="H511" s="21">
        <f t="shared" si="187"/>
        <v>1224</v>
      </c>
      <c r="I511" s="21">
        <f t="shared" si="187"/>
        <v>0</v>
      </c>
      <c r="J511" s="21">
        <f t="shared" si="172"/>
        <v>1224</v>
      </c>
      <c r="K511" s="21">
        <f t="shared" si="187"/>
        <v>0</v>
      </c>
      <c r="L511" s="21">
        <f t="shared" si="173"/>
        <v>1224</v>
      </c>
      <c r="M511" s="21">
        <f t="shared" si="187"/>
        <v>0</v>
      </c>
      <c r="N511" s="21">
        <f t="shared" si="174"/>
        <v>1224</v>
      </c>
      <c r="O511" s="21">
        <f t="shared" si="187"/>
        <v>0</v>
      </c>
      <c r="P511" s="21">
        <f t="shared" si="175"/>
        <v>1224</v>
      </c>
    </row>
    <row r="512" spans="1:16" ht="75" x14ac:dyDescent="0.3">
      <c r="A512" s="134" t="s">
        <v>486</v>
      </c>
      <c r="B512" s="16" t="s">
        <v>487</v>
      </c>
      <c r="C512" s="15"/>
      <c r="D512" s="15"/>
      <c r="E512" s="16"/>
      <c r="F512" s="17">
        <f>F513</f>
        <v>1224</v>
      </c>
      <c r="G512" s="17">
        <f t="shared" si="187"/>
        <v>0</v>
      </c>
      <c r="H512" s="17">
        <f t="shared" si="187"/>
        <v>1224</v>
      </c>
      <c r="I512" s="17">
        <f>I513</f>
        <v>0</v>
      </c>
      <c r="J512" s="17">
        <f t="shared" si="172"/>
        <v>1224</v>
      </c>
      <c r="K512" s="17">
        <f>K513</f>
        <v>0</v>
      </c>
      <c r="L512" s="17">
        <f t="shared" si="173"/>
        <v>1224</v>
      </c>
      <c r="M512" s="17">
        <f>M513</f>
        <v>0</v>
      </c>
      <c r="N512" s="17">
        <f t="shared" si="174"/>
        <v>1224</v>
      </c>
      <c r="O512" s="17">
        <f>O513</f>
        <v>0</v>
      </c>
      <c r="P512" s="17">
        <f t="shared" si="175"/>
        <v>1224</v>
      </c>
    </row>
    <row r="513" spans="1:16" ht="60.75" customHeight="1" x14ac:dyDescent="0.3">
      <c r="A513" s="10" t="s">
        <v>697</v>
      </c>
      <c r="B513" s="16" t="s">
        <v>571</v>
      </c>
      <c r="C513" s="15"/>
      <c r="D513" s="15"/>
      <c r="E513" s="16"/>
      <c r="F513" s="17">
        <f>F514+F518</f>
        <v>1224</v>
      </c>
      <c r="G513" s="17">
        <f t="shared" ref="G513:H513" si="188">G514+G518</f>
        <v>0</v>
      </c>
      <c r="H513" s="17">
        <f t="shared" si="188"/>
        <v>1224</v>
      </c>
      <c r="I513" s="17">
        <f>I514+I518</f>
        <v>0</v>
      </c>
      <c r="J513" s="17">
        <f t="shared" si="172"/>
        <v>1224</v>
      </c>
      <c r="K513" s="17">
        <f>K514+K518</f>
        <v>0</v>
      </c>
      <c r="L513" s="17">
        <f t="shared" si="173"/>
        <v>1224</v>
      </c>
      <c r="M513" s="17">
        <f>M514+M518</f>
        <v>0</v>
      </c>
      <c r="N513" s="17">
        <f t="shared" si="174"/>
        <v>1224</v>
      </c>
      <c r="O513" s="17">
        <f>O514+O518</f>
        <v>0</v>
      </c>
      <c r="P513" s="17">
        <f t="shared" si="175"/>
        <v>1224</v>
      </c>
    </row>
    <row r="514" spans="1:16" ht="20.25" customHeight="1" x14ac:dyDescent="0.3">
      <c r="A514" s="134" t="s">
        <v>60</v>
      </c>
      <c r="B514" s="16" t="s">
        <v>571</v>
      </c>
      <c r="C514" s="16" t="s">
        <v>61</v>
      </c>
      <c r="D514" s="15"/>
      <c r="E514" s="16"/>
      <c r="F514" s="17">
        <f t="shared" si="187"/>
        <v>50</v>
      </c>
      <c r="G514" s="17">
        <f t="shared" si="187"/>
        <v>0</v>
      </c>
      <c r="H514" s="17">
        <f t="shared" si="187"/>
        <v>50</v>
      </c>
      <c r="I514" s="17">
        <f t="shared" si="187"/>
        <v>0</v>
      </c>
      <c r="J514" s="17">
        <f t="shared" si="172"/>
        <v>50</v>
      </c>
      <c r="K514" s="17">
        <f t="shared" si="187"/>
        <v>0</v>
      </c>
      <c r="L514" s="17">
        <f t="shared" si="173"/>
        <v>50</v>
      </c>
      <c r="M514" s="17">
        <f t="shared" si="187"/>
        <v>0</v>
      </c>
      <c r="N514" s="17">
        <f t="shared" si="174"/>
        <v>50</v>
      </c>
      <c r="O514" s="17">
        <f t="shared" si="187"/>
        <v>0</v>
      </c>
      <c r="P514" s="17">
        <f t="shared" si="175"/>
        <v>50</v>
      </c>
    </row>
    <row r="515" spans="1:16" ht="17.25" customHeight="1" x14ac:dyDescent="0.3">
      <c r="A515" s="134" t="s">
        <v>118</v>
      </c>
      <c r="B515" s="16" t="s">
        <v>571</v>
      </c>
      <c r="C515" s="16" t="s">
        <v>61</v>
      </c>
      <c r="D515" s="16" t="s">
        <v>132</v>
      </c>
      <c r="E515" s="16"/>
      <c r="F515" s="17">
        <f t="shared" si="187"/>
        <v>50</v>
      </c>
      <c r="G515" s="17">
        <f t="shared" si="187"/>
        <v>0</v>
      </c>
      <c r="H515" s="17">
        <f t="shared" si="187"/>
        <v>50</v>
      </c>
      <c r="I515" s="17">
        <f t="shared" si="187"/>
        <v>0</v>
      </c>
      <c r="J515" s="17">
        <f t="shared" si="172"/>
        <v>50</v>
      </c>
      <c r="K515" s="17">
        <f t="shared" si="187"/>
        <v>0</v>
      </c>
      <c r="L515" s="17">
        <f t="shared" si="173"/>
        <v>50</v>
      </c>
      <c r="M515" s="17">
        <f t="shared" si="187"/>
        <v>0</v>
      </c>
      <c r="N515" s="17">
        <f t="shared" si="174"/>
        <v>50</v>
      </c>
      <c r="O515" s="17">
        <f t="shared" si="187"/>
        <v>0</v>
      </c>
      <c r="P515" s="17">
        <f t="shared" si="175"/>
        <v>50</v>
      </c>
    </row>
    <row r="516" spans="1:16" ht="30" x14ac:dyDescent="0.3">
      <c r="A516" s="10" t="s">
        <v>85</v>
      </c>
      <c r="B516" s="16" t="s">
        <v>571</v>
      </c>
      <c r="C516" s="16" t="s">
        <v>61</v>
      </c>
      <c r="D516" s="16" t="s">
        <v>132</v>
      </c>
      <c r="E516" s="16" t="s">
        <v>475</v>
      </c>
      <c r="F516" s="17">
        <f t="shared" si="187"/>
        <v>50</v>
      </c>
      <c r="G516" s="17">
        <f t="shared" si="187"/>
        <v>0</v>
      </c>
      <c r="H516" s="17">
        <f t="shared" si="187"/>
        <v>50</v>
      </c>
      <c r="I516" s="17">
        <f t="shared" si="187"/>
        <v>0</v>
      </c>
      <c r="J516" s="17">
        <f t="shared" si="172"/>
        <v>50</v>
      </c>
      <c r="K516" s="17">
        <f t="shared" si="187"/>
        <v>0</v>
      </c>
      <c r="L516" s="17">
        <f t="shared" si="173"/>
        <v>50</v>
      </c>
      <c r="M516" s="17">
        <f t="shared" si="187"/>
        <v>0</v>
      </c>
      <c r="N516" s="17">
        <f t="shared" si="174"/>
        <v>50</v>
      </c>
      <c r="O516" s="17">
        <f t="shared" si="187"/>
        <v>0</v>
      </c>
      <c r="P516" s="17">
        <f t="shared" si="175"/>
        <v>50</v>
      </c>
    </row>
    <row r="517" spans="1:16" ht="45" x14ac:dyDescent="0.3">
      <c r="A517" s="10" t="s">
        <v>86</v>
      </c>
      <c r="B517" s="16" t="s">
        <v>571</v>
      </c>
      <c r="C517" s="16" t="s">
        <v>61</v>
      </c>
      <c r="D517" s="16" t="s">
        <v>132</v>
      </c>
      <c r="E517" s="16" t="s">
        <v>471</v>
      </c>
      <c r="F517" s="17">
        <v>50</v>
      </c>
      <c r="G517" s="5"/>
      <c r="H517" s="17">
        <f t="shared" si="176"/>
        <v>50</v>
      </c>
      <c r="I517" s="17"/>
      <c r="J517" s="17">
        <f t="shared" si="172"/>
        <v>50</v>
      </c>
      <c r="K517" s="17"/>
      <c r="L517" s="17">
        <f t="shared" si="173"/>
        <v>50</v>
      </c>
      <c r="M517" s="17"/>
      <c r="N517" s="17">
        <f t="shared" si="174"/>
        <v>50</v>
      </c>
      <c r="O517" s="17"/>
      <c r="P517" s="17">
        <f t="shared" si="175"/>
        <v>50</v>
      </c>
    </row>
    <row r="518" spans="1:16" ht="16.5" customHeight="1" x14ac:dyDescent="0.3">
      <c r="A518" s="134" t="s">
        <v>220</v>
      </c>
      <c r="B518" s="16" t="s">
        <v>571</v>
      </c>
      <c r="C518" s="16" t="s">
        <v>108</v>
      </c>
      <c r="D518" s="15"/>
      <c r="E518" s="16"/>
      <c r="F518" s="17">
        <f>F519+F522</f>
        <v>1174</v>
      </c>
      <c r="G518" s="17">
        <f t="shared" ref="G518:H518" si="189">G519+G522</f>
        <v>0</v>
      </c>
      <c r="H518" s="17">
        <f t="shared" si="189"/>
        <v>1174</v>
      </c>
      <c r="I518" s="17">
        <f>I519+I522</f>
        <v>0</v>
      </c>
      <c r="J518" s="17">
        <f t="shared" si="172"/>
        <v>1174</v>
      </c>
      <c r="K518" s="17">
        <f>K519+K522</f>
        <v>0</v>
      </c>
      <c r="L518" s="17">
        <f t="shared" si="173"/>
        <v>1174</v>
      </c>
      <c r="M518" s="17">
        <f>M519+M522</f>
        <v>0</v>
      </c>
      <c r="N518" s="17">
        <f t="shared" si="174"/>
        <v>1174</v>
      </c>
      <c r="O518" s="17">
        <f>O519+O522</f>
        <v>0</v>
      </c>
      <c r="P518" s="17">
        <f t="shared" si="175"/>
        <v>1174</v>
      </c>
    </row>
    <row r="519" spans="1:16" ht="17.25" customHeight="1" x14ac:dyDescent="0.3">
      <c r="A519" s="134" t="s">
        <v>221</v>
      </c>
      <c r="B519" s="16" t="s">
        <v>571</v>
      </c>
      <c r="C519" s="16" t="s">
        <v>108</v>
      </c>
      <c r="D519" s="16" t="s">
        <v>61</v>
      </c>
      <c r="E519" s="16"/>
      <c r="F519" s="17">
        <f>F521</f>
        <v>627</v>
      </c>
      <c r="G519" s="17">
        <f t="shared" ref="G519:H519" si="190">G521</f>
        <v>0</v>
      </c>
      <c r="H519" s="17">
        <f t="shared" si="190"/>
        <v>627</v>
      </c>
      <c r="I519" s="17">
        <f>I521</f>
        <v>0</v>
      </c>
      <c r="J519" s="17">
        <f t="shared" si="172"/>
        <v>627</v>
      </c>
      <c r="K519" s="17">
        <f>K521</f>
        <v>0</v>
      </c>
      <c r="L519" s="17">
        <f t="shared" si="173"/>
        <v>627</v>
      </c>
      <c r="M519" s="17">
        <f>M521</f>
        <v>0</v>
      </c>
      <c r="N519" s="17">
        <f t="shared" si="174"/>
        <v>627</v>
      </c>
      <c r="O519" s="17">
        <f>O521</f>
        <v>0</v>
      </c>
      <c r="P519" s="17">
        <f t="shared" si="175"/>
        <v>627</v>
      </c>
    </row>
    <row r="520" spans="1:16" ht="45" x14ac:dyDescent="0.3">
      <c r="A520" s="134" t="s">
        <v>166</v>
      </c>
      <c r="B520" s="16" t="s">
        <v>571</v>
      </c>
      <c r="C520" s="16" t="s">
        <v>108</v>
      </c>
      <c r="D520" s="16" t="s">
        <v>61</v>
      </c>
      <c r="E520" s="16">
        <v>600</v>
      </c>
      <c r="F520" s="17">
        <f>F521</f>
        <v>627</v>
      </c>
      <c r="G520" s="17">
        <f t="shared" ref="G520:H520" si="191">G521</f>
        <v>0</v>
      </c>
      <c r="H520" s="17">
        <f t="shared" si="191"/>
        <v>627</v>
      </c>
      <c r="I520" s="17">
        <f>I521</f>
        <v>0</v>
      </c>
      <c r="J520" s="17">
        <f t="shared" si="172"/>
        <v>627</v>
      </c>
      <c r="K520" s="17">
        <f>K521</f>
        <v>0</v>
      </c>
      <c r="L520" s="17">
        <f t="shared" si="173"/>
        <v>627</v>
      </c>
      <c r="M520" s="17">
        <f>M521</f>
        <v>0</v>
      </c>
      <c r="N520" s="17">
        <f t="shared" si="174"/>
        <v>627</v>
      </c>
      <c r="O520" s="17">
        <f>O521</f>
        <v>0</v>
      </c>
      <c r="P520" s="17">
        <f t="shared" si="175"/>
        <v>627</v>
      </c>
    </row>
    <row r="521" spans="1:16" ht="19.5" customHeight="1" x14ac:dyDescent="0.3">
      <c r="A521" s="134" t="s">
        <v>579</v>
      </c>
      <c r="B521" s="16" t="s">
        <v>571</v>
      </c>
      <c r="C521" s="16" t="s">
        <v>108</v>
      </c>
      <c r="D521" s="16" t="s">
        <v>61</v>
      </c>
      <c r="E521" s="16">
        <v>610</v>
      </c>
      <c r="F521" s="17">
        <v>627</v>
      </c>
      <c r="G521" s="5"/>
      <c r="H521" s="17">
        <f t="shared" si="176"/>
        <v>627</v>
      </c>
      <c r="I521" s="17"/>
      <c r="J521" s="17">
        <f t="shared" si="172"/>
        <v>627</v>
      </c>
      <c r="K521" s="17"/>
      <c r="L521" s="17">
        <f t="shared" si="173"/>
        <v>627</v>
      </c>
      <c r="M521" s="17"/>
      <c r="N521" s="17">
        <f t="shared" si="174"/>
        <v>627</v>
      </c>
      <c r="O521" s="17"/>
      <c r="P521" s="17">
        <f t="shared" si="175"/>
        <v>627</v>
      </c>
    </row>
    <row r="522" spans="1:16" ht="17.25" customHeight="1" x14ac:dyDescent="0.3">
      <c r="A522" s="134" t="s">
        <v>244</v>
      </c>
      <c r="B522" s="16" t="s">
        <v>571</v>
      </c>
      <c r="C522" s="16" t="s">
        <v>108</v>
      </c>
      <c r="D522" s="16" t="s">
        <v>66</v>
      </c>
      <c r="E522" s="16"/>
      <c r="F522" s="17">
        <f>F523</f>
        <v>547</v>
      </c>
      <c r="G522" s="17">
        <f t="shared" ref="G522:H523" si="192">G523</f>
        <v>0</v>
      </c>
      <c r="H522" s="17">
        <f t="shared" si="192"/>
        <v>547</v>
      </c>
      <c r="I522" s="17">
        <f>I523</f>
        <v>0</v>
      </c>
      <c r="J522" s="17">
        <f t="shared" si="172"/>
        <v>547</v>
      </c>
      <c r="K522" s="17">
        <f>K523</f>
        <v>0</v>
      </c>
      <c r="L522" s="17">
        <f t="shared" si="173"/>
        <v>547</v>
      </c>
      <c r="M522" s="17">
        <f>M523</f>
        <v>0</v>
      </c>
      <c r="N522" s="17">
        <f t="shared" si="174"/>
        <v>547</v>
      </c>
      <c r="O522" s="17">
        <f>O523</f>
        <v>0</v>
      </c>
      <c r="P522" s="17">
        <f t="shared" si="175"/>
        <v>547</v>
      </c>
    </row>
    <row r="523" spans="1:16" ht="45" x14ac:dyDescent="0.3">
      <c r="A523" s="134" t="s">
        <v>166</v>
      </c>
      <c r="B523" s="16" t="s">
        <v>571</v>
      </c>
      <c r="C523" s="16" t="s">
        <v>108</v>
      </c>
      <c r="D523" s="16" t="s">
        <v>66</v>
      </c>
      <c r="E523" s="16">
        <v>600</v>
      </c>
      <c r="F523" s="17">
        <f>F524</f>
        <v>547</v>
      </c>
      <c r="G523" s="17">
        <f t="shared" si="192"/>
        <v>0</v>
      </c>
      <c r="H523" s="17">
        <f t="shared" si="192"/>
        <v>547</v>
      </c>
      <c r="I523" s="17">
        <f>I524</f>
        <v>0</v>
      </c>
      <c r="J523" s="17">
        <f t="shared" si="172"/>
        <v>547</v>
      </c>
      <c r="K523" s="17">
        <f>K524</f>
        <v>0</v>
      </c>
      <c r="L523" s="17">
        <f t="shared" si="173"/>
        <v>547</v>
      </c>
      <c r="M523" s="17">
        <f>M524</f>
        <v>0</v>
      </c>
      <c r="N523" s="17">
        <f t="shared" si="174"/>
        <v>547</v>
      </c>
      <c r="O523" s="17">
        <f>O524</f>
        <v>0</v>
      </c>
      <c r="P523" s="17">
        <f t="shared" si="175"/>
        <v>547</v>
      </c>
    </row>
    <row r="524" spans="1:16" ht="15.75" customHeight="1" x14ac:dyDescent="0.3">
      <c r="A524" s="134" t="s">
        <v>579</v>
      </c>
      <c r="B524" s="16" t="s">
        <v>571</v>
      </c>
      <c r="C524" s="16" t="s">
        <v>108</v>
      </c>
      <c r="D524" s="16" t="s">
        <v>66</v>
      </c>
      <c r="E524" s="16">
        <v>610</v>
      </c>
      <c r="F524" s="17">
        <v>547</v>
      </c>
      <c r="G524" s="5"/>
      <c r="H524" s="17">
        <f t="shared" si="176"/>
        <v>547</v>
      </c>
      <c r="I524" s="17"/>
      <c r="J524" s="17">
        <f t="shared" si="172"/>
        <v>547</v>
      </c>
      <c r="K524" s="17"/>
      <c r="L524" s="17">
        <f t="shared" si="173"/>
        <v>547</v>
      </c>
      <c r="M524" s="17"/>
      <c r="N524" s="17">
        <f t="shared" si="174"/>
        <v>547</v>
      </c>
      <c r="O524" s="17"/>
      <c r="P524" s="17">
        <f t="shared" si="175"/>
        <v>547</v>
      </c>
    </row>
    <row r="525" spans="1:16" ht="92.25" customHeight="1" x14ac:dyDescent="0.3">
      <c r="A525" s="11" t="s">
        <v>710</v>
      </c>
      <c r="B525" s="26" t="s">
        <v>525</v>
      </c>
      <c r="C525" s="26"/>
      <c r="D525" s="26"/>
      <c r="E525" s="26"/>
      <c r="F525" s="21">
        <f t="shared" ref="F525:O530" si="193">F526</f>
        <v>3832</v>
      </c>
      <c r="G525" s="21">
        <f t="shared" si="193"/>
        <v>0</v>
      </c>
      <c r="H525" s="21">
        <f t="shared" si="193"/>
        <v>3832</v>
      </c>
      <c r="I525" s="21">
        <f t="shared" si="193"/>
        <v>900</v>
      </c>
      <c r="J525" s="21">
        <f t="shared" si="172"/>
        <v>4732</v>
      </c>
      <c r="K525" s="21">
        <f t="shared" si="193"/>
        <v>0</v>
      </c>
      <c r="L525" s="21">
        <f t="shared" si="173"/>
        <v>4732</v>
      </c>
      <c r="M525" s="21">
        <f t="shared" si="193"/>
        <v>0</v>
      </c>
      <c r="N525" s="21">
        <f t="shared" si="174"/>
        <v>4732</v>
      </c>
      <c r="O525" s="21">
        <f t="shared" si="193"/>
        <v>0</v>
      </c>
      <c r="P525" s="21">
        <f t="shared" si="175"/>
        <v>4732</v>
      </c>
    </row>
    <row r="526" spans="1:16" ht="60" x14ac:dyDescent="0.3">
      <c r="A526" s="10" t="s">
        <v>718</v>
      </c>
      <c r="B526" s="16" t="s">
        <v>526</v>
      </c>
      <c r="C526" s="16"/>
      <c r="D526" s="16"/>
      <c r="E526" s="16"/>
      <c r="F526" s="17">
        <f t="shared" si="193"/>
        <v>3832</v>
      </c>
      <c r="G526" s="17">
        <f t="shared" si="193"/>
        <v>0</v>
      </c>
      <c r="H526" s="17">
        <f t="shared" si="193"/>
        <v>3832</v>
      </c>
      <c r="I526" s="17">
        <f t="shared" si="193"/>
        <v>900</v>
      </c>
      <c r="J526" s="17">
        <f t="shared" si="172"/>
        <v>4732</v>
      </c>
      <c r="K526" s="17">
        <f t="shared" si="193"/>
        <v>0</v>
      </c>
      <c r="L526" s="17">
        <f t="shared" si="173"/>
        <v>4732</v>
      </c>
      <c r="M526" s="17">
        <f t="shared" si="193"/>
        <v>0</v>
      </c>
      <c r="N526" s="17">
        <f t="shared" si="174"/>
        <v>4732</v>
      </c>
      <c r="O526" s="17">
        <f t="shared" si="193"/>
        <v>0</v>
      </c>
      <c r="P526" s="17">
        <f t="shared" si="175"/>
        <v>4732</v>
      </c>
    </row>
    <row r="527" spans="1:16" ht="45" x14ac:dyDescent="0.3">
      <c r="A527" s="10" t="s">
        <v>527</v>
      </c>
      <c r="B527" s="16" t="s">
        <v>528</v>
      </c>
      <c r="C527" s="16"/>
      <c r="D527" s="16"/>
      <c r="E527" s="16"/>
      <c r="F527" s="17">
        <f t="shared" si="193"/>
        <v>3832</v>
      </c>
      <c r="G527" s="17">
        <f t="shared" si="193"/>
        <v>0</v>
      </c>
      <c r="H527" s="17">
        <f t="shared" si="193"/>
        <v>3832</v>
      </c>
      <c r="I527" s="17">
        <f t="shared" si="193"/>
        <v>900</v>
      </c>
      <c r="J527" s="17">
        <f t="shared" si="172"/>
        <v>4732</v>
      </c>
      <c r="K527" s="17">
        <f t="shared" si="193"/>
        <v>0</v>
      </c>
      <c r="L527" s="17">
        <f t="shared" si="173"/>
        <v>4732</v>
      </c>
      <c r="M527" s="17">
        <f t="shared" si="193"/>
        <v>0</v>
      </c>
      <c r="N527" s="17">
        <f t="shared" si="174"/>
        <v>4732</v>
      </c>
      <c r="O527" s="17">
        <f t="shared" si="193"/>
        <v>0</v>
      </c>
      <c r="P527" s="17">
        <f t="shared" si="175"/>
        <v>4732</v>
      </c>
    </row>
    <row r="528" spans="1:16" ht="15.75" customHeight="1" x14ac:dyDescent="0.3">
      <c r="A528" s="10" t="s">
        <v>60</v>
      </c>
      <c r="B528" s="16" t="s">
        <v>528</v>
      </c>
      <c r="C528" s="16" t="s">
        <v>61</v>
      </c>
      <c r="D528" s="16"/>
      <c r="E528" s="16"/>
      <c r="F528" s="17">
        <f t="shared" si="193"/>
        <v>3832</v>
      </c>
      <c r="G528" s="17">
        <f t="shared" si="193"/>
        <v>0</v>
      </c>
      <c r="H528" s="17">
        <f t="shared" si="193"/>
        <v>3832</v>
      </c>
      <c r="I528" s="17">
        <f t="shared" si="193"/>
        <v>900</v>
      </c>
      <c r="J528" s="17">
        <f t="shared" si="172"/>
        <v>4732</v>
      </c>
      <c r="K528" s="17">
        <f t="shared" si="193"/>
        <v>0</v>
      </c>
      <c r="L528" s="17">
        <f t="shared" si="173"/>
        <v>4732</v>
      </c>
      <c r="M528" s="17">
        <f t="shared" si="193"/>
        <v>0</v>
      </c>
      <c r="N528" s="17">
        <f t="shared" si="174"/>
        <v>4732</v>
      </c>
      <c r="O528" s="17">
        <f t="shared" si="193"/>
        <v>0</v>
      </c>
      <c r="P528" s="17">
        <f t="shared" si="175"/>
        <v>4732</v>
      </c>
    </row>
    <row r="529" spans="1:16" ht="18.75" customHeight="1" x14ac:dyDescent="0.3">
      <c r="A529" s="10" t="s">
        <v>118</v>
      </c>
      <c r="B529" s="16" t="s">
        <v>528</v>
      </c>
      <c r="C529" s="16" t="s">
        <v>61</v>
      </c>
      <c r="D529" s="16" t="s">
        <v>132</v>
      </c>
      <c r="E529" s="16"/>
      <c r="F529" s="17">
        <f>F530+F532</f>
        <v>3832</v>
      </c>
      <c r="G529" s="17">
        <f t="shared" ref="G529:H529" si="194">G530+G532</f>
        <v>0</v>
      </c>
      <c r="H529" s="17">
        <f t="shared" si="194"/>
        <v>3832</v>
      </c>
      <c r="I529" s="17">
        <f>I530+I532</f>
        <v>900</v>
      </c>
      <c r="J529" s="17">
        <f t="shared" si="172"/>
        <v>4732</v>
      </c>
      <c r="K529" s="17">
        <f>K530+K532</f>
        <v>0</v>
      </c>
      <c r="L529" s="17">
        <f t="shared" si="173"/>
        <v>4732</v>
      </c>
      <c r="M529" s="17">
        <f>M530+M532</f>
        <v>0</v>
      </c>
      <c r="N529" s="17">
        <f t="shared" si="174"/>
        <v>4732</v>
      </c>
      <c r="O529" s="17">
        <f>O530+O532</f>
        <v>0</v>
      </c>
      <c r="P529" s="17">
        <f t="shared" si="175"/>
        <v>4732</v>
      </c>
    </row>
    <row r="530" spans="1:16" ht="30" x14ac:dyDescent="0.3">
      <c r="A530" s="10" t="s">
        <v>85</v>
      </c>
      <c r="B530" s="16" t="s">
        <v>528</v>
      </c>
      <c r="C530" s="16" t="s">
        <v>61</v>
      </c>
      <c r="D530" s="16" t="s">
        <v>132</v>
      </c>
      <c r="E530" s="16" t="s">
        <v>475</v>
      </c>
      <c r="F530" s="17">
        <f t="shared" si="193"/>
        <v>1232</v>
      </c>
      <c r="G530" s="17">
        <f t="shared" si="193"/>
        <v>0</v>
      </c>
      <c r="H530" s="17">
        <f t="shared" si="193"/>
        <v>1232</v>
      </c>
      <c r="I530" s="17">
        <f t="shared" si="193"/>
        <v>900</v>
      </c>
      <c r="J530" s="17">
        <f t="shared" si="172"/>
        <v>2132</v>
      </c>
      <c r="K530" s="17">
        <f t="shared" si="193"/>
        <v>-700</v>
      </c>
      <c r="L530" s="17">
        <f t="shared" si="173"/>
        <v>1432</v>
      </c>
      <c r="M530" s="17">
        <f t="shared" si="193"/>
        <v>0</v>
      </c>
      <c r="N530" s="17">
        <f t="shared" si="174"/>
        <v>1432</v>
      </c>
      <c r="O530" s="17">
        <f t="shared" si="193"/>
        <v>0</v>
      </c>
      <c r="P530" s="17">
        <f t="shared" si="175"/>
        <v>1432</v>
      </c>
    </row>
    <row r="531" spans="1:16" ht="45" x14ac:dyDescent="0.3">
      <c r="A531" s="10" t="s">
        <v>86</v>
      </c>
      <c r="B531" s="16" t="s">
        <v>528</v>
      </c>
      <c r="C531" s="16" t="s">
        <v>61</v>
      </c>
      <c r="D531" s="16" t="s">
        <v>132</v>
      </c>
      <c r="E531" s="16" t="s">
        <v>471</v>
      </c>
      <c r="F531" s="17">
        <v>1232</v>
      </c>
      <c r="G531" s="5"/>
      <c r="H531" s="17">
        <f t="shared" si="176"/>
        <v>1232</v>
      </c>
      <c r="I531" s="17">
        <v>900</v>
      </c>
      <c r="J531" s="17">
        <f t="shared" si="172"/>
        <v>2132</v>
      </c>
      <c r="K531" s="17">
        <v>-700</v>
      </c>
      <c r="L531" s="17">
        <f t="shared" si="173"/>
        <v>1432</v>
      </c>
      <c r="M531" s="17"/>
      <c r="N531" s="17">
        <f t="shared" si="174"/>
        <v>1432</v>
      </c>
      <c r="O531" s="17"/>
      <c r="P531" s="17">
        <f t="shared" si="175"/>
        <v>1432</v>
      </c>
    </row>
    <row r="532" spans="1:16" ht="45" x14ac:dyDescent="0.3">
      <c r="A532" s="10" t="s">
        <v>166</v>
      </c>
      <c r="B532" s="16" t="s">
        <v>528</v>
      </c>
      <c r="C532" s="16" t="s">
        <v>61</v>
      </c>
      <c r="D532" s="16" t="s">
        <v>132</v>
      </c>
      <c r="E532" s="16" t="s">
        <v>488</v>
      </c>
      <c r="F532" s="17">
        <f>F533</f>
        <v>2600</v>
      </c>
      <c r="G532" s="17">
        <f t="shared" ref="G532:H532" si="195">G533</f>
        <v>0</v>
      </c>
      <c r="H532" s="17">
        <f t="shared" si="195"/>
        <v>2600</v>
      </c>
      <c r="I532" s="17">
        <f>I533</f>
        <v>0</v>
      </c>
      <c r="J532" s="17">
        <f t="shared" si="172"/>
        <v>2600</v>
      </c>
      <c r="K532" s="17">
        <f>K533</f>
        <v>700</v>
      </c>
      <c r="L532" s="17">
        <f t="shared" si="173"/>
        <v>3300</v>
      </c>
      <c r="M532" s="17">
        <f>M533</f>
        <v>0</v>
      </c>
      <c r="N532" s="17">
        <f t="shared" si="174"/>
        <v>3300</v>
      </c>
      <c r="O532" s="17">
        <f>O533</f>
        <v>0</v>
      </c>
      <c r="P532" s="17">
        <f t="shared" si="175"/>
        <v>3300</v>
      </c>
    </row>
    <row r="533" spans="1:16" ht="17.25" customHeight="1" x14ac:dyDescent="0.3">
      <c r="A533" s="10" t="s">
        <v>174</v>
      </c>
      <c r="B533" s="16" t="s">
        <v>528</v>
      </c>
      <c r="C533" s="16" t="s">
        <v>61</v>
      </c>
      <c r="D533" s="16" t="s">
        <v>132</v>
      </c>
      <c r="E533" s="16" t="s">
        <v>489</v>
      </c>
      <c r="F533" s="17">
        <v>2600</v>
      </c>
      <c r="G533" s="5"/>
      <c r="H533" s="17">
        <f t="shared" si="176"/>
        <v>2600</v>
      </c>
      <c r="I533" s="17"/>
      <c r="J533" s="17">
        <f t="shared" si="172"/>
        <v>2600</v>
      </c>
      <c r="K533" s="17">
        <v>700</v>
      </c>
      <c r="L533" s="17">
        <f t="shared" si="173"/>
        <v>3300</v>
      </c>
      <c r="M533" s="17"/>
      <c r="N533" s="17">
        <f t="shared" si="174"/>
        <v>3300</v>
      </c>
      <c r="O533" s="17"/>
      <c r="P533" s="17">
        <f t="shared" si="175"/>
        <v>3300</v>
      </c>
    </row>
    <row r="534" spans="1:16" ht="41.25" customHeight="1" x14ac:dyDescent="0.3">
      <c r="A534" s="11" t="s">
        <v>711</v>
      </c>
      <c r="B534" s="26" t="s">
        <v>531</v>
      </c>
      <c r="C534" s="26"/>
      <c r="D534" s="26"/>
      <c r="E534" s="26"/>
      <c r="F534" s="21">
        <f t="shared" ref="F534:O539" si="196">F535</f>
        <v>20</v>
      </c>
      <c r="G534" s="21">
        <f t="shared" si="196"/>
        <v>0</v>
      </c>
      <c r="H534" s="21">
        <f t="shared" si="196"/>
        <v>20</v>
      </c>
      <c r="I534" s="21">
        <f t="shared" si="196"/>
        <v>0</v>
      </c>
      <c r="J534" s="21">
        <f t="shared" si="172"/>
        <v>20</v>
      </c>
      <c r="K534" s="21">
        <f t="shared" si="196"/>
        <v>0</v>
      </c>
      <c r="L534" s="21">
        <f t="shared" si="173"/>
        <v>20</v>
      </c>
      <c r="M534" s="21">
        <f t="shared" si="196"/>
        <v>0</v>
      </c>
      <c r="N534" s="21">
        <f t="shared" si="174"/>
        <v>20</v>
      </c>
      <c r="O534" s="21">
        <f t="shared" si="196"/>
        <v>0</v>
      </c>
      <c r="P534" s="21">
        <f t="shared" si="175"/>
        <v>20</v>
      </c>
    </row>
    <row r="535" spans="1:16" ht="90" customHeight="1" x14ac:dyDescent="0.3">
      <c r="A535" s="10" t="s">
        <v>532</v>
      </c>
      <c r="B535" s="16" t="s">
        <v>533</v>
      </c>
      <c r="C535" s="16"/>
      <c r="D535" s="16"/>
      <c r="E535" s="16"/>
      <c r="F535" s="17">
        <f t="shared" si="196"/>
        <v>20</v>
      </c>
      <c r="G535" s="17">
        <f t="shared" si="196"/>
        <v>0</v>
      </c>
      <c r="H535" s="17">
        <f t="shared" si="196"/>
        <v>20</v>
      </c>
      <c r="I535" s="17">
        <f t="shared" si="196"/>
        <v>0</v>
      </c>
      <c r="J535" s="17">
        <f t="shared" si="172"/>
        <v>20</v>
      </c>
      <c r="K535" s="17">
        <f t="shared" si="196"/>
        <v>0</v>
      </c>
      <c r="L535" s="17">
        <f t="shared" si="173"/>
        <v>20</v>
      </c>
      <c r="M535" s="17">
        <f t="shared" si="196"/>
        <v>0</v>
      </c>
      <c r="N535" s="17">
        <f t="shared" si="174"/>
        <v>20</v>
      </c>
      <c r="O535" s="17">
        <f t="shared" si="196"/>
        <v>0</v>
      </c>
      <c r="P535" s="17">
        <f t="shared" si="175"/>
        <v>20</v>
      </c>
    </row>
    <row r="536" spans="1:16" ht="60" x14ac:dyDescent="0.3">
      <c r="A536" s="10" t="s">
        <v>534</v>
      </c>
      <c r="B536" s="6" t="s">
        <v>535</v>
      </c>
      <c r="C536" s="16"/>
      <c r="D536" s="16"/>
      <c r="E536" s="16"/>
      <c r="F536" s="17">
        <f t="shared" si="196"/>
        <v>20</v>
      </c>
      <c r="G536" s="17">
        <f t="shared" si="196"/>
        <v>0</v>
      </c>
      <c r="H536" s="17">
        <f t="shared" si="196"/>
        <v>20</v>
      </c>
      <c r="I536" s="17">
        <f t="shared" si="196"/>
        <v>0</v>
      </c>
      <c r="J536" s="17">
        <f t="shared" si="172"/>
        <v>20</v>
      </c>
      <c r="K536" s="17">
        <f t="shared" si="196"/>
        <v>0</v>
      </c>
      <c r="L536" s="17">
        <f t="shared" si="173"/>
        <v>20</v>
      </c>
      <c r="M536" s="17">
        <f t="shared" si="196"/>
        <v>0</v>
      </c>
      <c r="N536" s="17">
        <f t="shared" si="174"/>
        <v>20</v>
      </c>
      <c r="O536" s="17">
        <f t="shared" si="196"/>
        <v>0</v>
      </c>
      <c r="P536" s="17">
        <f t="shared" si="175"/>
        <v>20</v>
      </c>
    </row>
    <row r="537" spans="1:16" ht="30" x14ac:dyDescent="0.3">
      <c r="A537" s="10" t="s">
        <v>138</v>
      </c>
      <c r="B537" s="6" t="s">
        <v>535</v>
      </c>
      <c r="C537" s="16" t="s">
        <v>78</v>
      </c>
      <c r="D537" s="16"/>
      <c r="E537" s="16"/>
      <c r="F537" s="17">
        <f t="shared" si="196"/>
        <v>20</v>
      </c>
      <c r="G537" s="17">
        <f t="shared" si="196"/>
        <v>0</v>
      </c>
      <c r="H537" s="17">
        <f t="shared" si="196"/>
        <v>20</v>
      </c>
      <c r="I537" s="17">
        <f t="shared" si="196"/>
        <v>0</v>
      </c>
      <c r="J537" s="17">
        <f t="shared" si="172"/>
        <v>20</v>
      </c>
      <c r="K537" s="17">
        <f t="shared" si="196"/>
        <v>0</v>
      </c>
      <c r="L537" s="17">
        <f t="shared" si="173"/>
        <v>20</v>
      </c>
      <c r="M537" s="17">
        <f t="shared" si="196"/>
        <v>0</v>
      </c>
      <c r="N537" s="17">
        <f t="shared" si="174"/>
        <v>20</v>
      </c>
      <c r="O537" s="17">
        <f t="shared" si="196"/>
        <v>0</v>
      </c>
      <c r="P537" s="17">
        <f t="shared" si="175"/>
        <v>20</v>
      </c>
    </row>
    <row r="538" spans="1:16" ht="45" x14ac:dyDescent="0.3">
      <c r="A538" s="10" t="s">
        <v>157</v>
      </c>
      <c r="B538" s="6" t="s">
        <v>535</v>
      </c>
      <c r="C538" s="16" t="s">
        <v>78</v>
      </c>
      <c r="D538" s="16" t="s">
        <v>158</v>
      </c>
      <c r="E538" s="16"/>
      <c r="F538" s="17">
        <f t="shared" si="196"/>
        <v>20</v>
      </c>
      <c r="G538" s="17">
        <f t="shared" si="196"/>
        <v>0</v>
      </c>
      <c r="H538" s="17">
        <f t="shared" si="196"/>
        <v>20</v>
      </c>
      <c r="I538" s="17">
        <f t="shared" si="196"/>
        <v>0</v>
      </c>
      <c r="J538" s="17">
        <f t="shared" si="172"/>
        <v>20</v>
      </c>
      <c r="K538" s="17">
        <f t="shared" si="196"/>
        <v>0</v>
      </c>
      <c r="L538" s="17">
        <f t="shared" si="173"/>
        <v>20</v>
      </c>
      <c r="M538" s="17">
        <f t="shared" si="196"/>
        <v>0</v>
      </c>
      <c r="N538" s="17">
        <f t="shared" si="174"/>
        <v>20</v>
      </c>
      <c r="O538" s="17">
        <f t="shared" si="196"/>
        <v>0</v>
      </c>
      <c r="P538" s="17">
        <f t="shared" si="175"/>
        <v>20</v>
      </c>
    </row>
    <row r="539" spans="1:16" ht="30" x14ac:dyDescent="0.3">
      <c r="A539" s="10" t="s">
        <v>85</v>
      </c>
      <c r="B539" s="6" t="s">
        <v>535</v>
      </c>
      <c r="C539" s="16" t="s">
        <v>78</v>
      </c>
      <c r="D539" s="16" t="s">
        <v>158</v>
      </c>
      <c r="E539" s="16" t="s">
        <v>475</v>
      </c>
      <c r="F539" s="17">
        <f t="shared" si="196"/>
        <v>20</v>
      </c>
      <c r="G539" s="17">
        <f t="shared" si="196"/>
        <v>0</v>
      </c>
      <c r="H539" s="17">
        <f t="shared" si="196"/>
        <v>20</v>
      </c>
      <c r="I539" s="17">
        <f t="shared" si="196"/>
        <v>0</v>
      </c>
      <c r="J539" s="17">
        <f t="shared" ref="J539:J614" si="197">H539+I539</f>
        <v>20</v>
      </c>
      <c r="K539" s="17">
        <f t="shared" si="196"/>
        <v>0</v>
      </c>
      <c r="L539" s="17">
        <f t="shared" ref="L539:L614" si="198">J539+K539</f>
        <v>20</v>
      </c>
      <c r="M539" s="17">
        <f t="shared" si="196"/>
        <v>0</v>
      </c>
      <c r="N539" s="17">
        <f t="shared" ref="N539:N614" si="199">L539+M539</f>
        <v>20</v>
      </c>
      <c r="O539" s="17">
        <f t="shared" si="196"/>
        <v>0</v>
      </c>
      <c r="P539" s="17">
        <f t="shared" ref="P539:P614" si="200">N539+O539</f>
        <v>20</v>
      </c>
    </row>
    <row r="540" spans="1:16" ht="46.5" customHeight="1" x14ac:dyDescent="0.3">
      <c r="A540" s="10" t="s">
        <v>86</v>
      </c>
      <c r="B540" s="6" t="s">
        <v>535</v>
      </c>
      <c r="C540" s="16" t="s">
        <v>78</v>
      </c>
      <c r="D540" s="16" t="s">
        <v>158</v>
      </c>
      <c r="E540" s="16" t="s">
        <v>471</v>
      </c>
      <c r="F540" s="17">
        <v>20</v>
      </c>
      <c r="G540" s="5"/>
      <c r="H540" s="17">
        <f t="shared" ref="H540:H618" si="201">F540+G540</f>
        <v>20</v>
      </c>
      <c r="I540" s="17"/>
      <c r="J540" s="17">
        <f t="shared" si="197"/>
        <v>20</v>
      </c>
      <c r="K540" s="17"/>
      <c r="L540" s="17">
        <f t="shared" si="198"/>
        <v>20</v>
      </c>
      <c r="M540" s="17"/>
      <c r="N540" s="17">
        <f t="shared" si="199"/>
        <v>20</v>
      </c>
      <c r="O540" s="17"/>
      <c r="P540" s="17">
        <f t="shared" si="200"/>
        <v>20</v>
      </c>
    </row>
    <row r="541" spans="1:16" ht="66" customHeight="1" x14ac:dyDescent="0.3">
      <c r="A541" s="11" t="s">
        <v>733</v>
      </c>
      <c r="B541" s="26" t="s">
        <v>537</v>
      </c>
      <c r="C541" s="26"/>
      <c r="D541" s="26"/>
      <c r="E541" s="26"/>
      <c r="F541" s="21">
        <f t="shared" ref="F541:O546" si="202">F542</f>
        <v>50</v>
      </c>
      <c r="G541" s="21">
        <f t="shared" si="202"/>
        <v>0</v>
      </c>
      <c r="H541" s="21">
        <f t="shared" si="202"/>
        <v>50</v>
      </c>
      <c r="I541" s="21">
        <f t="shared" si="202"/>
        <v>0</v>
      </c>
      <c r="J541" s="21">
        <f t="shared" si="197"/>
        <v>50</v>
      </c>
      <c r="K541" s="21">
        <f t="shared" si="202"/>
        <v>0</v>
      </c>
      <c r="L541" s="21">
        <f t="shared" si="198"/>
        <v>50</v>
      </c>
      <c r="M541" s="21">
        <f t="shared" si="202"/>
        <v>0</v>
      </c>
      <c r="N541" s="21">
        <f t="shared" si="199"/>
        <v>50</v>
      </c>
      <c r="O541" s="21">
        <f t="shared" si="202"/>
        <v>0</v>
      </c>
      <c r="P541" s="21">
        <f t="shared" si="200"/>
        <v>50</v>
      </c>
    </row>
    <row r="542" spans="1:16" ht="91.5" customHeight="1" x14ac:dyDescent="0.3">
      <c r="A542" s="10" t="s">
        <v>536</v>
      </c>
      <c r="B542" s="16" t="s">
        <v>538</v>
      </c>
      <c r="C542" s="16"/>
      <c r="D542" s="16"/>
      <c r="E542" s="16"/>
      <c r="F542" s="17">
        <f t="shared" si="202"/>
        <v>50</v>
      </c>
      <c r="G542" s="17">
        <f t="shared" si="202"/>
        <v>0</v>
      </c>
      <c r="H542" s="17">
        <f t="shared" si="202"/>
        <v>50</v>
      </c>
      <c r="I542" s="17">
        <f t="shared" si="202"/>
        <v>0</v>
      </c>
      <c r="J542" s="17">
        <f t="shared" si="197"/>
        <v>50</v>
      </c>
      <c r="K542" s="17">
        <f t="shared" si="202"/>
        <v>0</v>
      </c>
      <c r="L542" s="17">
        <f t="shared" si="198"/>
        <v>50</v>
      </c>
      <c r="M542" s="17">
        <f t="shared" si="202"/>
        <v>0</v>
      </c>
      <c r="N542" s="17">
        <f t="shared" si="199"/>
        <v>50</v>
      </c>
      <c r="O542" s="17">
        <f t="shared" si="202"/>
        <v>0</v>
      </c>
      <c r="P542" s="17">
        <f t="shared" si="200"/>
        <v>50</v>
      </c>
    </row>
    <row r="543" spans="1:16" ht="75.75" customHeight="1" x14ac:dyDescent="0.3">
      <c r="A543" s="10" t="s">
        <v>539</v>
      </c>
      <c r="B543" s="6" t="s">
        <v>540</v>
      </c>
      <c r="C543" s="16"/>
      <c r="D543" s="16"/>
      <c r="E543" s="16"/>
      <c r="F543" s="17">
        <f t="shared" si="202"/>
        <v>50</v>
      </c>
      <c r="G543" s="17">
        <f t="shared" si="202"/>
        <v>0</v>
      </c>
      <c r="H543" s="17">
        <f t="shared" si="202"/>
        <v>50</v>
      </c>
      <c r="I543" s="17">
        <f t="shared" si="202"/>
        <v>0</v>
      </c>
      <c r="J543" s="17">
        <f t="shared" si="197"/>
        <v>50</v>
      </c>
      <c r="K543" s="17">
        <f t="shared" si="202"/>
        <v>0</v>
      </c>
      <c r="L543" s="17">
        <f t="shared" si="198"/>
        <v>50</v>
      </c>
      <c r="M543" s="17">
        <f t="shared" si="202"/>
        <v>0</v>
      </c>
      <c r="N543" s="17">
        <f t="shared" si="199"/>
        <v>50</v>
      </c>
      <c r="O543" s="17">
        <f t="shared" si="202"/>
        <v>0</v>
      </c>
      <c r="P543" s="17">
        <f t="shared" si="200"/>
        <v>50</v>
      </c>
    </row>
    <row r="544" spans="1:16" ht="33.75" customHeight="1" x14ac:dyDescent="0.3">
      <c r="A544" s="10" t="s">
        <v>138</v>
      </c>
      <c r="B544" s="6" t="s">
        <v>540</v>
      </c>
      <c r="C544" s="16" t="s">
        <v>78</v>
      </c>
      <c r="D544" s="16"/>
      <c r="E544" s="16"/>
      <c r="F544" s="17">
        <f t="shared" si="202"/>
        <v>50</v>
      </c>
      <c r="G544" s="17">
        <f t="shared" si="202"/>
        <v>0</v>
      </c>
      <c r="H544" s="17">
        <f t="shared" si="202"/>
        <v>50</v>
      </c>
      <c r="I544" s="17">
        <f t="shared" si="202"/>
        <v>0</v>
      </c>
      <c r="J544" s="17">
        <f t="shared" si="197"/>
        <v>50</v>
      </c>
      <c r="K544" s="17">
        <f t="shared" si="202"/>
        <v>0</v>
      </c>
      <c r="L544" s="17">
        <f t="shared" si="198"/>
        <v>50</v>
      </c>
      <c r="M544" s="17">
        <f t="shared" si="202"/>
        <v>0</v>
      </c>
      <c r="N544" s="17">
        <f t="shared" si="199"/>
        <v>50</v>
      </c>
      <c r="O544" s="17">
        <f t="shared" si="202"/>
        <v>0</v>
      </c>
      <c r="P544" s="17">
        <f t="shared" si="200"/>
        <v>50</v>
      </c>
    </row>
    <row r="545" spans="1:16" ht="46.5" customHeight="1" x14ac:dyDescent="0.3">
      <c r="A545" s="10" t="s">
        <v>157</v>
      </c>
      <c r="B545" s="6" t="s">
        <v>540</v>
      </c>
      <c r="C545" s="16" t="s">
        <v>78</v>
      </c>
      <c r="D545" s="16" t="s">
        <v>158</v>
      </c>
      <c r="E545" s="16"/>
      <c r="F545" s="17">
        <f t="shared" si="202"/>
        <v>50</v>
      </c>
      <c r="G545" s="17">
        <f t="shared" si="202"/>
        <v>0</v>
      </c>
      <c r="H545" s="17">
        <f t="shared" si="202"/>
        <v>50</v>
      </c>
      <c r="I545" s="17">
        <f t="shared" si="202"/>
        <v>0</v>
      </c>
      <c r="J545" s="17">
        <f t="shared" si="197"/>
        <v>50</v>
      </c>
      <c r="K545" s="17">
        <f t="shared" si="202"/>
        <v>0</v>
      </c>
      <c r="L545" s="17">
        <f t="shared" si="198"/>
        <v>50</v>
      </c>
      <c r="M545" s="17">
        <f t="shared" si="202"/>
        <v>0</v>
      </c>
      <c r="N545" s="17">
        <f t="shared" si="199"/>
        <v>50</v>
      </c>
      <c r="O545" s="17">
        <f t="shared" si="202"/>
        <v>0</v>
      </c>
      <c r="P545" s="17">
        <f t="shared" si="200"/>
        <v>50</v>
      </c>
    </row>
    <row r="546" spans="1:16" ht="30" x14ac:dyDescent="0.3">
      <c r="A546" s="10" t="s">
        <v>85</v>
      </c>
      <c r="B546" s="6" t="s">
        <v>540</v>
      </c>
      <c r="C546" s="16" t="s">
        <v>78</v>
      </c>
      <c r="D546" s="16" t="s">
        <v>158</v>
      </c>
      <c r="E546" s="16" t="s">
        <v>475</v>
      </c>
      <c r="F546" s="17">
        <f t="shared" si="202"/>
        <v>50</v>
      </c>
      <c r="G546" s="17">
        <f t="shared" si="202"/>
        <v>0</v>
      </c>
      <c r="H546" s="17">
        <f t="shared" si="202"/>
        <v>50</v>
      </c>
      <c r="I546" s="17">
        <f t="shared" si="202"/>
        <v>0</v>
      </c>
      <c r="J546" s="17">
        <f t="shared" si="197"/>
        <v>50</v>
      </c>
      <c r="K546" s="17">
        <f t="shared" si="202"/>
        <v>0</v>
      </c>
      <c r="L546" s="17">
        <f t="shared" si="198"/>
        <v>50</v>
      </c>
      <c r="M546" s="17">
        <f t="shared" si="202"/>
        <v>0</v>
      </c>
      <c r="N546" s="17">
        <f t="shared" si="199"/>
        <v>50</v>
      </c>
      <c r="O546" s="17">
        <f t="shared" si="202"/>
        <v>0</v>
      </c>
      <c r="P546" s="17">
        <f t="shared" si="200"/>
        <v>50</v>
      </c>
    </row>
    <row r="547" spans="1:16" ht="45" x14ac:dyDescent="0.3">
      <c r="A547" s="10" t="s">
        <v>86</v>
      </c>
      <c r="B547" s="6" t="s">
        <v>540</v>
      </c>
      <c r="C547" s="16" t="s">
        <v>78</v>
      </c>
      <c r="D547" s="16" t="s">
        <v>158</v>
      </c>
      <c r="E547" s="16" t="s">
        <v>471</v>
      </c>
      <c r="F547" s="17">
        <v>50</v>
      </c>
      <c r="G547" s="5"/>
      <c r="H547" s="17">
        <f t="shared" si="201"/>
        <v>50</v>
      </c>
      <c r="I547" s="17"/>
      <c r="J547" s="17">
        <f t="shared" si="197"/>
        <v>50</v>
      </c>
      <c r="K547" s="17"/>
      <c r="L547" s="17">
        <f t="shared" si="198"/>
        <v>50</v>
      </c>
      <c r="M547" s="17"/>
      <c r="N547" s="17">
        <f t="shared" si="199"/>
        <v>50</v>
      </c>
      <c r="O547" s="17"/>
      <c r="P547" s="17">
        <f t="shared" si="200"/>
        <v>50</v>
      </c>
    </row>
    <row r="548" spans="1:16" ht="54" customHeight="1" x14ac:dyDescent="0.3">
      <c r="A548" s="11" t="s">
        <v>699</v>
      </c>
      <c r="B548" s="27" t="s">
        <v>541</v>
      </c>
      <c r="C548" s="26"/>
      <c r="D548" s="26"/>
      <c r="E548" s="26"/>
      <c r="F548" s="21">
        <f t="shared" ref="F548:O553" si="203">F549</f>
        <v>190</v>
      </c>
      <c r="G548" s="21">
        <f t="shared" si="203"/>
        <v>0</v>
      </c>
      <c r="H548" s="21">
        <f t="shared" si="203"/>
        <v>190</v>
      </c>
      <c r="I548" s="21">
        <f t="shared" si="203"/>
        <v>0</v>
      </c>
      <c r="J548" s="21">
        <f t="shared" si="197"/>
        <v>190</v>
      </c>
      <c r="K548" s="21">
        <f t="shared" si="203"/>
        <v>0</v>
      </c>
      <c r="L548" s="21">
        <f t="shared" si="198"/>
        <v>190</v>
      </c>
      <c r="M548" s="21">
        <f t="shared" si="203"/>
        <v>0</v>
      </c>
      <c r="N548" s="21">
        <f t="shared" si="199"/>
        <v>190</v>
      </c>
      <c r="O548" s="21">
        <f t="shared" si="203"/>
        <v>0</v>
      </c>
      <c r="P548" s="21">
        <f t="shared" si="200"/>
        <v>190</v>
      </c>
    </row>
    <row r="549" spans="1:16" ht="90" x14ac:dyDescent="0.3">
      <c r="A549" s="10" t="s">
        <v>700</v>
      </c>
      <c r="B549" s="6" t="s">
        <v>542</v>
      </c>
      <c r="C549" s="16"/>
      <c r="D549" s="16"/>
      <c r="E549" s="16"/>
      <c r="F549" s="17">
        <f t="shared" si="203"/>
        <v>190</v>
      </c>
      <c r="G549" s="17">
        <f t="shared" si="203"/>
        <v>0</v>
      </c>
      <c r="H549" s="17">
        <f t="shared" si="203"/>
        <v>190</v>
      </c>
      <c r="I549" s="17">
        <f t="shared" si="203"/>
        <v>0</v>
      </c>
      <c r="J549" s="17">
        <f t="shared" si="197"/>
        <v>190</v>
      </c>
      <c r="K549" s="17">
        <f t="shared" si="203"/>
        <v>0</v>
      </c>
      <c r="L549" s="17">
        <f t="shared" si="198"/>
        <v>190</v>
      </c>
      <c r="M549" s="17">
        <f t="shared" si="203"/>
        <v>0</v>
      </c>
      <c r="N549" s="17">
        <f t="shared" si="199"/>
        <v>190</v>
      </c>
      <c r="O549" s="17">
        <f t="shared" si="203"/>
        <v>0</v>
      </c>
      <c r="P549" s="17">
        <f t="shared" si="200"/>
        <v>190</v>
      </c>
    </row>
    <row r="550" spans="1:16" ht="75" x14ac:dyDescent="0.3">
      <c r="A550" s="10" t="s">
        <v>543</v>
      </c>
      <c r="B550" s="6" t="s">
        <v>544</v>
      </c>
      <c r="C550" s="16"/>
      <c r="D550" s="16"/>
      <c r="E550" s="16"/>
      <c r="F550" s="17">
        <f t="shared" si="203"/>
        <v>190</v>
      </c>
      <c r="G550" s="17">
        <f t="shared" si="203"/>
        <v>0</v>
      </c>
      <c r="H550" s="17">
        <f t="shared" si="203"/>
        <v>190</v>
      </c>
      <c r="I550" s="17">
        <f t="shared" si="203"/>
        <v>0</v>
      </c>
      <c r="J550" s="17">
        <f t="shared" si="197"/>
        <v>190</v>
      </c>
      <c r="K550" s="17">
        <f t="shared" si="203"/>
        <v>0</v>
      </c>
      <c r="L550" s="17">
        <f t="shared" si="198"/>
        <v>190</v>
      </c>
      <c r="M550" s="17">
        <f t="shared" si="203"/>
        <v>0</v>
      </c>
      <c r="N550" s="17">
        <f t="shared" si="199"/>
        <v>190</v>
      </c>
      <c r="O550" s="17">
        <f t="shared" si="203"/>
        <v>0</v>
      </c>
      <c r="P550" s="17">
        <f t="shared" si="200"/>
        <v>190</v>
      </c>
    </row>
    <row r="551" spans="1:16" ht="17.25" customHeight="1" x14ac:dyDescent="0.3">
      <c r="A551" s="10" t="s">
        <v>168</v>
      </c>
      <c r="B551" s="6" t="s">
        <v>544</v>
      </c>
      <c r="C551" s="16" t="s">
        <v>90</v>
      </c>
      <c r="D551" s="16"/>
      <c r="E551" s="16"/>
      <c r="F551" s="17">
        <f t="shared" si="203"/>
        <v>190</v>
      </c>
      <c r="G551" s="17">
        <f t="shared" si="203"/>
        <v>0</v>
      </c>
      <c r="H551" s="17">
        <f t="shared" si="203"/>
        <v>190</v>
      </c>
      <c r="I551" s="17">
        <f t="shared" si="203"/>
        <v>0</v>
      </c>
      <c r="J551" s="17">
        <f t="shared" si="197"/>
        <v>190</v>
      </c>
      <c r="K551" s="17">
        <f t="shared" si="203"/>
        <v>0</v>
      </c>
      <c r="L551" s="17">
        <f t="shared" si="198"/>
        <v>190</v>
      </c>
      <c r="M551" s="17">
        <f t="shared" si="203"/>
        <v>0</v>
      </c>
      <c r="N551" s="17">
        <f t="shared" si="199"/>
        <v>190</v>
      </c>
      <c r="O551" s="17">
        <f t="shared" si="203"/>
        <v>0</v>
      </c>
      <c r="P551" s="17">
        <f t="shared" si="200"/>
        <v>190</v>
      </c>
    </row>
    <row r="552" spans="1:16" ht="33" customHeight="1" x14ac:dyDescent="0.3">
      <c r="A552" s="10" t="s">
        <v>194</v>
      </c>
      <c r="B552" s="6" t="s">
        <v>544</v>
      </c>
      <c r="C552" s="16" t="s">
        <v>90</v>
      </c>
      <c r="D552" s="16" t="s">
        <v>195</v>
      </c>
      <c r="E552" s="16"/>
      <c r="F552" s="17">
        <f t="shared" si="203"/>
        <v>190</v>
      </c>
      <c r="G552" s="17">
        <f t="shared" si="203"/>
        <v>0</v>
      </c>
      <c r="H552" s="17">
        <f t="shared" si="203"/>
        <v>190</v>
      </c>
      <c r="I552" s="17">
        <f t="shared" si="203"/>
        <v>0</v>
      </c>
      <c r="J552" s="17">
        <f t="shared" si="197"/>
        <v>190</v>
      </c>
      <c r="K552" s="17">
        <f t="shared" si="203"/>
        <v>0</v>
      </c>
      <c r="L552" s="17">
        <f t="shared" si="198"/>
        <v>190</v>
      </c>
      <c r="M552" s="17">
        <f t="shared" si="203"/>
        <v>0</v>
      </c>
      <c r="N552" s="17">
        <f t="shared" si="199"/>
        <v>190</v>
      </c>
      <c r="O552" s="17">
        <f t="shared" si="203"/>
        <v>0</v>
      </c>
      <c r="P552" s="17">
        <f t="shared" si="200"/>
        <v>190</v>
      </c>
    </row>
    <row r="553" spans="1:16" ht="45" x14ac:dyDescent="0.3">
      <c r="A553" s="10" t="s">
        <v>166</v>
      </c>
      <c r="B553" s="6" t="s">
        <v>544</v>
      </c>
      <c r="C553" s="16" t="s">
        <v>90</v>
      </c>
      <c r="D553" s="16" t="s">
        <v>195</v>
      </c>
      <c r="E553" s="16" t="s">
        <v>488</v>
      </c>
      <c r="F553" s="17">
        <f t="shared" si="203"/>
        <v>190</v>
      </c>
      <c r="G553" s="17">
        <f t="shared" si="203"/>
        <v>0</v>
      </c>
      <c r="H553" s="17">
        <f t="shared" si="203"/>
        <v>190</v>
      </c>
      <c r="I553" s="17">
        <f t="shared" si="203"/>
        <v>0</v>
      </c>
      <c r="J553" s="17">
        <f t="shared" si="197"/>
        <v>190</v>
      </c>
      <c r="K553" s="17">
        <f t="shared" si="203"/>
        <v>0</v>
      </c>
      <c r="L553" s="17">
        <f t="shared" si="198"/>
        <v>190</v>
      </c>
      <c r="M553" s="17">
        <f t="shared" si="203"/>
        <v>0</v>
      </c>
      <c r="N553" s="17">
        <f t="shared" si="199"/>
        <v>190</v>
      </c>
      <c r="O553" s="17">
        <f t="shared" si="203"/>
        <v>0</v>
      </c>
      <c r="P553" s="17">
        <f t="shared" si="200"/>
        <v>190</v>
      </c>
    </row>
    <row r="554" spans="1:16" ht="18" customHeight="1" x14ac:dyDescent="0.3">
      <c r="A554" s="10" t="s">
        <v>174</v>
      </c>
      <c r="B554" s="6" t="s">
        <v>544</v>
      </c>
      <c r="C554" s="16" t="s">
        <v>90</v>
      </c>
      <c r="D554" s="16" t="s">
        <v>195</v>
      </c>
      <c r="E554" s="16" t="s">
        <v>489</v>
      </c>
      <c r="F554" s="17">
        <v>190</v>
      </c>
      <c r="G554" s="5"/>
      <c r="H554" s="17">
        <f t="shared" si="201"/>
        <v>190</v>
      </c>
      <c r="I554" s="17"/>
      <c r="J554" s="17">
        <f t="shared" si="197"/>
        <v>190</v>
      </c>
      <c r="K554" s="17"/>
      <c r="L554" s="17">
        <f t="shared" si="198"/>
        <v>190</v>
      </c>
      <c r="M554" s="17"/>
      <c r="N554" s="17">
        <f t="shared" si="199"/>
        <v>190</v>
      </c>
      <c r="O554" s="17"/>
      <c r="P554" s="17">
        <f t="shared" si="200"/>
        <v>190</v>
      </c>
    </row>
    <row r="555" spans="1:16" ht="96" customHeight="1" x14ac:dyDescent="0.3">
      <c r="A555" s="11" t="s">
        <v>712</v>
      </c>
      <c r="B555" s="27" t="s">
        <v>566</v>
      </c>
      <c r="C555" s="26"/>
      <c r="D555" s="26"/>
      <c r="E555" s="26"/>
      <c r="F555" s="21">
        <f t="shared" ref="F555:O560" si="204">F556</f>
        <v>650</v>
      </c>
      <c r="G555" s="21">
        <f t="shared" si="204"/>
        <v>0</v>
      </c>
      <c r="H555" s="21">
        <f t="shared" si="204"/>
        <v>650</v>
      </c>
      <c r="I555" s="21">
        <f t="shared" si="204"/>
        <v>0</v>
      </c>
      <c r="J555" s="21">
        <f t="shared" si="197"/>
        <v>650</v>
      </c>
      <c r="K555" s="21">
        <f t="shared" si="204"/>
        <v>0</v>
      </c>
      <c r="L555" s="21">
        <f t="shared" si="198"/>
        <v>650</v>
      </c>
      <c r="M555" s="21">
        <f t="shared" si="204"/>
        <v>0</v>
      </c>
      <c r="N555" s="21">
        <f t="shared" si="199"/>
        <v>650</v>
      </c>
      <c r="O555" s="21">
        <f t="shared" si="204"/>
        <v>0</v>
      </c>
      <c r="P555" s="21">
        <f t="shared" si="200"/>
        <v>650</v>
      </c>
    </row>
    <row r="556" spans="1:16" ht="120" x14ac:dyDescent="0.3">
      <c r="A556" s="10" t="s">
        <v>734</v>
      </c>
      <c r="B556" s="6" t="s">
        <v>568</v>
      </c>
      <c r="C556" s="16"/>
      <c r="D556" s="16"/>
      <c r="E556" s="16"/>
      <c r="F556" s="17">
        <f t="shared" si="204"/>
        <v>650</v>
      </c>
      <c r="G556" s="17">
        <f t="shared" si="204"/>
        <v>0</v>
      </c>
      <c r="H556" s="17">
        <f t="shared" si="204"/>
        <v>650</v>
      </c>
      <c r="I556" s="17">
        <f t="shared" si="204"/>
        <v>0</v>
      </c>
      <c r="J556" s="17">
        <f t="shared" si="197"/>
        <v>650</v>
      </c>
      <c r="K556" s="17">
        <f t="shared" si="204"/>
        <v>0</v>
      </c>
      <c r="L556" s="17">
        <f t="shared" si="198"/>
        <v>650</v>
      </c>
      <c r="M556" s="17">
        <f t="shared" si="204"/>
        <v>0</v>
      </c>
      <c r="N556" s="17">
        <f t="shared" si="199"/>
        <v>650</v>
      </c>
      <c r="O556" s="17">
        <f t="shared" si="204"/>
        <v>0</v>
      </c>
      <c r="P556" s="17">
        <f t="shared" si="200"/>
        <v>650</v>
      </c>
    </row>
    <row r="557" spans="1:16" ht="45" x14ac:dyDescent="0.3">
      <c r="A557" s="10" t="s">
        <v>569</v>
      </c>
      <c r="B557" s="6" t="s">
        <v>567</v>
      </c>
      <c r="C557" s="16"/>
      <c r="D557" s="16"/>
      <c r="E557" s="16"/>
      <c r="F557" s="17">
        <f t="shared" si="204"/>
        <v>650</v>
      </c>
      <c r="G557" s="17">
        <f t="shared" si="204"/>
        <v>0</v>
      </c>
      <c r="H557" s="17">
        <f t="shared" si="204"/>
        <v>650</v>
      </c>
      <c r="I557" s="17">
        <f t="shared" si="204"/>
        <v>0</v>
      </c>
      <c r="J557" s="17">
        <f t="shared" si="197"/>
        <v>650</v>
      </c>
      <c r="K557" s="17">
        <f t="shared" si="204"/>
        <v>0</v>
      </c>
      <c r="L557" s="17">
        <f t="shared" si="198"/>
        <v>650</v>
      </c>
      <c r="M557" s="17">
        <f t="shared" si="204"/>
        <v>0</v>
      </c>
      <c r="N557" s="17">
        <f t="shared" si="199"/>
        <v>650</v>
      </c>
      <c r="O557" s="17">
        <f t="shared" si="204"/>
        <v>0</v>
      </c>
      <c r="P557" s="17">
        <f t="shared" si="200"/>
        <v>650</v>
      </c>
    </row>
    <row r="558" spans="1:16" x14ac:dyDescent="0.3">
      <c r="A558" s="10" t="s">
        <v>168</v>
      </c>
      <c r="B558" s="6" t="s">
        <v>567</v>
      </c>
      <c r="C558" s="16" t="s">
        <v>90</v>
      </c>
      <c r="D558" s="16"/>
      <c r="E558" s="16"/>
      <c r="F558" s="17">
        <f t="shared" si="204"/>
        <v>650</v>
      </c>
      <c r="G558" s="17">
        <f t="shared" si="204"/>
        <v>0</v>
      </c>
      <c r="H558" s="17">
        <f t="shared" si="204"/>
        <v>650</v>
      </c>
      <c r="I558" s="17">
        <f t="shared" si="204"/>
        <v>0</v>
      </c>
      <c r="J558" s="17">
        <f t="shared" si="197"/>
        <v>650</v>
      </c>
      <c r="K558" s="17">
        <f t="shared" si="204"/>
        <v>0</v>
      </c>
      <c r="L558" s="17">
        <f t="shared" si="198"/>
        <v>650</v>
      </c>
      <c r="M558" s="17">
        <f t="shared" si="204"/>
        <v>0</v>
      </c>
      <c r="N558" s="17">
        <f t="shared" si="199"/>
        <v>650</v>
      </c>
      <c r="O558" s="17">
        <f t="shared" si="204"/>
        <v>0</v>
      </c>
      <c r="P558" s="17">
        <f t="shared" si="200"/>
        <v>650</v>
      </c>
    </row>
    <row r="559" spans="1:16" ht="30" x14ac:dyDescent="0.3">
      <c r="A559" s="10" t="s">
        <v>194</v>
      </c>
      <c r="B559" s="6" t="s">
        <v>567</v>
      </c>
      <c r="C559" s="16" t="s">
        <v>90</v>
      </c>
      <c r="D559" s="16" t="s">
        <v>195</v>
      </c>
      <c r="E559" s="16"/>
      <c r="F559" s="17">
        <f t="shared" si="204"/>
        <v>650</v>
      </c>
      <c r="G559" s="17">
        <f t="shared" si="204"/>
        <v>0</v>
      </c>
      <c r="H559" s="17">
        <f t="shared" si="204"/>
        <v>650</v>
      </c>
      <c r="I559" s="17">
        <f t="shared" si="204"/>
        <v>0</v>
      </c>
      <c r="J559" s="17">
        <f t="shared" si="197"/>
        <v>650</v>
      </c>
      <c r="K559" s="17">
        <f t="shared" si="204"/>
        <v>0</v>
      </c>
      <c r="L559" s="17">
        <f t="shared" si="198"/>
        <v>650</v>
      </c>
      <c r="M559" s="17">
        <f t="shared" si="204"/>
        <v>0</v>
      </c>
      <c r="N559" s="17">
        <f t="shared" si="199"/>
        <v>650</v>
      </c>
      <c r="O559" s="17">
        <f t="shared" si="204"/>
        <v>0</v>
      </c>
      <c r="P559" s="17">
        <f t="shared" si="200"/>
        <v>650</v>
      </c>
    </row>
    <row r="560" spans="1:16" ht="30" x14ac:dyDescent="0.3">
      <c r="A560" s="10" t="s">
        <v>85</v>
      </c>
      <c r="B560" s="6" t="s">
        <v>567</v>
      </c>
      <c r="C560" s="16" t="s">
        <v>90</v>
      </c>
      <c r="D560" s="16" t="s">
        <v>195</v>
      </c>
      <c r="E560" s="16" t="s">
        <v>475</v>
      </c>
      <c r="F560" s="17">
        <f t="shared" si="204"/>
        <v>650</v>
      </c>
      <c r="G560" s="17">
        <f t="shared" si="204"/>
        <v>0</v>
      </c>
      <c r="H560" s="17">
        <f t="shared" si="204"/>
        <v>650</v>
      </c>
      <c r="I560" s="17">
        <f t="shared" si="204"/>
        <v>0</v>
      </c>
      <c r="J560" s="17">
        <f t="shared" si="197"/>
        <v>650</v>
      </c>
      <c r="K560" s="17">
        <f t="shared" si="204"/>
        <v>0</v>
      </c>
      <c r="L560" s="17">
        <f t="shared" si="198"/>
        <v>650</v>
      </c>
      <c r="M560" s="17">
        <f t="shared" si="204"/>
        <v>0</v>
      </c>
      <c r="N560" s="17">
        <f t="shared" si="199"/>
        <v>650</v>
      </c>
      <c r="O560" s="17">
        <f t="shared" si="204"/>
        <v>0</v>
      </c>
      <c r="P560" s="17">
        <f t="shared" si="200"/>
        <v>650</v>
      </c>
    </row>
    <row r="561" spans="1:16" ht="45" x14ac:dyDescent="0.3">
      <c r="A561" s="10" t="s">
        <v>86</v>
      </c>
      <c r="B561" s="6" t="s">
        <v>567</v>
      </c>
      <c r="C561" s="16" t="s">
        <v>90</v>
      </c>
      <c r="D561" s="16" t="s">
        <v>195</v>
      </c>
      <c r="E561" s="16" t="s">
        <v>471</v>
      </c>
      <c r="F561" s="17">
        <v>650</v>
      </c>
      <c r="G561" s="5"/>
      <c r="H561" s="17">
        <f t="shared" si="201"/>
        <v>650</v>
      </c>
      <c r="I561" s="17"/>
      <c r="J561" s="17">
        <f t="shared" si="197"/>
        <v>650</v>
      </c>
      <c r="K561" s="17"/>
      <c r="L561" s="17">
        <f t="shared" si="198"/>
        <v>650</v>
      </c>
      <c r="M561" s="17"/>
      <c r="N561" s="17">
        <f t="shared" si="199"/>
        <v>650</v>
      </c>
      <c r="O561" s="17"/>
      <c r="P561" s="17">
        <f t="shared" si="200"/>
        <v>650</v>
      </c>
    </row>
    <row r="562" spans="1:16" s="20" customFormat="1" ht="54" customHeight="1" x14ac:dyDescent="0.2">
      <c r="A562" s="11" t="s">
        <v>713</v>
      </c>
      <c r="B562" s="27" t="s">
        <v>602</v>
      </c>
      <c r="C562" s="26"/>
      <c r="D562" s="26"/>
      <c r="E562" s="26"/>
      <c r="F562" s="21">
        <f t="shared" ref="F562:O567" si="205">F563</f>
        <v>455</v>
      </c>
      <c r="G562" s="21">
        <f t="shared" si="205"/>
        <v>0</v>
      </c>
      <c r="H562" s="21">
        <f t="shared" si="205"/>
        <v>455</v>
      </c>
      <c r="I562" s="21">
        <f t="shared" si="205"/>
        <v>0</v>
      </c>
      <c r="J562" s="21">
        <f t="shared" si="197"/>
        <v>455</v>
      </c>
      <c r="K562" s="21">
        <f t="shared" si="205"/>
        <v>0</v>
      </c>
      <c r="L562" s="21">
        <f t="shared" si="198"/>
        <v>455</v>
      </c>
      <c r="M562" s="21">
        <f t="shared" si="205"/>
        <v>0</v>
      </c>
      <c r="N562" s="21">
        <f t="shared" si="199"/>
        <v>455</v>
      </c>
      <c r="O562" s="21">
        <f t="shared" si="205"/>
        <v>0</v>
      </c>
      <c r="P562" s="21">
        <f t="shared" si="200"/>
        <v>455</v>
      </c>
    </row>
    <row r="563" spans="1:16" ht="90" x14ac:dyDescent="0.3">
      <c r="A563" s="10" t="s">
        <v>604</v>
      </c>
      <c r="B563" s="28" t="s">
        <v>603</v>
      </c>
      <c r="C563" s="16"/>
      <c r="D563" s="16"/>
      <c r="E563" s="16"/>
      <c r="F563" s="17">
        <f t="shared" si="205"/>
        <v>455</v>
      </c>
      <c r="G563" s="17">
        <f t="shared" si="205"/>
        <v>0</v>
      </c>
      <c r="H563" s="17">
        <f t="shared" si="205"/>
        <v>455</v>
      </c>
      <c r="I563" s="17">
        <f t="shared" si="205"/>
        <v>0</v>
      </c>
      <c r="J563" s="17">
        <f t="shared" si="197"/>
        <v>455</v>
      </c>
      <c r="K563" s="17">
        <f t="shared" si="205"/>
        <v>0</v>
      </c>
      <c r="L563" s="17">
        <f t="shared" si="198"/>
        <v>455</v>
      </c>
      <c r="M563" s="17">
        <f t="shared" si="205"/>
        <v>0</v>
      </c>
      <c r="N563" s="17">
        <f t="shared" si="199"/>
        <v>455</v>
      </c>
      <c r="O563" s="17">
        <f t="shared" si="205"/>
        <v>0</v>
      </c>
      <c r="P563" s="17">
        <f t="shared" si="200"/>
        <v>455</v>
      </c>
    </row>
    <row r="564" spans="1:16" ht="45" x14ac:dyDescent="0.3">
      <c r="A564" s="10" t="s">
        <v>605</v>
      </c>
      <c r="B564" s="28" t="s">
        <v>606</v>
      </c>
      <c r="C564" s="16"/>
      <c r="D564" s="16"/>
      <c r="E564" s="16"/>
      <c r="F564" s="17">
        <f t="shared" si="205"/>
        <v>455</v>
      </c>
      <c r="G564" s="17">
        <f t="shared" si="205"/>
        <v>0</v>
      </c>
      <c r="H564" s="17">
        <f t="shared" si="205"/>
        <v>455</v>
      </c>
      <c r="I564" s="17">
        <f t="shared" si="205"/>
        <v>0</v>
      </c>
      <c r="J564" s="17">
        <f t="shared" si="197"/>
        <v>455</v>
      </c>
      <c r="K564" s="17">
        <f t="shared" si="205"/>
        <v>0</v>
      </c>
      <c r="L564" s="17">
        <f t="shared" si="198"/>
        <v>455</v>
      </c>
      <c r="M564" s="17">
        <f t="shared" si="205"/>
        <v>0</v>
      </c>
      <c r="N564" s="17">
        <f t="shared" si="199"/>
        <v>455</v>
      </c>
      <c r="O564" s="17">
        <f t="shared" si="205"/>
        <v>0</v>
      </c>
      <c r="P564" s="17">
        <f t="shared" si="200"/>
        <v>455</v>
      </c>
    </row>
    <row r="565" spans="1:16" ht="16.5" customHeight="1" x14ac:dyDescent="0.3">
      <c r="A565" s="134" t="s">
        <v>60</v>
      </c>
      <c r="B565" s="28" t="s">
        <v>606</v>
      </c>
      <c r="C565" s="16" t="s">
        <v>61</v>
      </c>
      <c r="D565" s="16"/>
      <c r="E565" s="16"/>
      <c r="F565" s="17">
        <f t="shared" si="205"/>
        <v>455</v>
      </c>
      <c r="G565" s="17">
        <f t="shared" si="205"/>
        <v>0</v>
      </c>
      <c r="H565" s="17">
        <f t="shared" si="205"/>
        <v>455</v>
      </c>
      <c r="I565" s="17">
        <f t="shared" si="205"/>
        <v>0</v>
      </c>
      <c r="J565" s="17">
        <f t="shared" si="197"/>
        <v>455</v>
      </c>
      <c r="K565" s="17">
        <f t="shared" si="205"/>
        <v>0</v>
      </c>
      <c r="L565" s="17">
        <f t="shared" si="198"/>
        <v>455</v>
      </c>
      <c r="M565" s="17">
        <f t="shared" si="205"/>
        <v>0</v>
      </c>
      <c r="N565" s="17">
        <f t="shared" si="199"/>
        <v>455</v>
      </c>
      <c r="O565" s="17">
        <f t="shared" si="205"/>
        <v>0</v>
      </c>
      <c r="P565" s="17">
        <f t="shared" si="200"/>
        <v>455</v>
      </c>
    </row>
    <row r="566" spans="1:16" ht="18.75" customHeight="1" x14ac:dyDescent="0.3">
      <c r="A566" s="10" t="s">
        <v>118</v>
      </c>
      <c r="B566" s="28" t="s">
        <v>606</v>
      </c>
      <c r="C566" s="16" t="s">
        <v>61</v>
      </c>
      <c r="D566" s="16" t="s">
        <v>132</v>
      </c>
      <c r="E566" s="16"/>
      <c r="F566" s="17">
        <f t="shared" si="205"/>
        <v>455</v>
      </c>
      <c r="G566" s="17">
        <f t="shared" si="205"/>
        <v>0</v>
      </c>
      <c r="H566" s="17">
        <f t="shared" si="205"/>
        <v>455</v>
      </c>
      <c r="I566" s="17">
        <f t="shared" si="205"/>
        <v>0</v>
      </c>
      <c r="J566" s="17">
        <f t="shared" si="197"/>
        <v>455</v>
      </c>
      <c r="K566" s="17">
        <f t="shared" si="205"/>
        <v>0</v>
      </c>
      <c r="L566" s="17">
        <f t="shared" si="198"/>
        <v>455</v>
      </c>
      <c r="M566" s="17">
        <f t="shared" si="205"/>
        <v>0</v>
      </c>
      <c r="N566" s="17">
        <f t="shared" si="199"/>
        <v>455</v>
      </c>
      <c r="O566" s="17">
        <f t="shared" si="205"/>
        <v>0</v>
      </c>
      <c r="P566" s="17">
        <f t="shared" si="200"/>
        <v>455</v>
      </c>
    </row>
    <row r="567" spans="1:16" ht="30" x14ac:dyDescent="0.3">
      <c r="A567" s="10" t="s">
        <v>85</v>
      </c>
      <c r="B567" s="28" t="s">
        <v>606</v>
      </c>
      <c r="C567" s="16" t="s">
        <v>61</v>
      </c>
      <c r="D567" s="16" t="s">
        <v>132</v>
      </c>
      <c r="E567" s="16" t="s">
        <v>475</v>
      </c>
      <c r="F567" s="17">
        <f t="shared" si="205"/>
        <v>455</v>
      </c>
      <c r="G567" s="17">
        <f t="shared" si="205"/>
        <v>0</v>
      </c>
      <c r="H567" s="17">
        <f t="shared" si="205"/>
        <v>455</v>
      </c>
      <c r="I567" s="17">
        <f t="shared" si="205"/>
        <v>0</v>
      </c>
      <c r="J567" s="17">
        <f t="shared" si="197"/>
        <v>455</v>
      </c>
      <c r="K567" s="17">
        <f t="shared" si="205"/>
        <v>0</v>
      </c>
      <c r="L567" s="17">
        <f t="shared" si="198"/>
        <v>455</v>
      </c>
      <c r="M567" s="17">
        <f t="shared" si="205"/>
        <v>0</v>
      </c>
      <c r="N567" s="17">
        <f t="shared" si="199"/>
        <v>455</v>
      </c>
      <c r="O567" s="17">
        <f t="shared" si="205"/>
        <v>0</v>
      </c>
      <c r="P567" s="17">
        <f t="shared" si="200"/>
        <v>455</v>
      </c>
    </row>
    <row r="568" spans="1:16" ht="45" x14ac:dyDescent="0.3">
      <c r="A568" s="10" t="s">
        <v>86</v>
      </c>
      <c r="B568" s="28" t="s">
        <v>606</v>
      </c>
      <c r="C568" s="16" t="s">
        <v>61</v>
      </c>
      <c r="D568" s="16" t="s">
        <v>132</v>
      </c>
      <c r="E568" s="16" t="s">
        <v>471</v>
      </c>
      <c r="F568" s="17">
        <v>455</v>
      </c>
      <c r="G568" s="5"/>
      <c r="H568" s="17">
        <f t="shared" si="201"/>
        <v>455</v>
      </c>
      <c r="I568" s="17"/>
      <c r="J568" s="17">
        <f t="shared" si="197"/>
        <v>455</v>
      </c>
      <c r="K568" s="17"/>
      <c r="L568" s="17">
        <f t="shared" si="198"/>
        <v>455</v>
      </c>
      <c r="M568" s="17"/>
      <c r="N568" s="17">
        <f t="shared" si="199"/>
        <v>455</v>
      </c>
      <c r="O568" s="17"/>
      <c r="P568" s="17">
        <f t="shared" si="200"/>
        <v>455</v>
      </c>
    </row>
    <row r="569" spans="1:16" ht="40.5" customHeight="1" x14ac:dyDescent="0.3">
      <c r="A569" s="11" t="s">
        <v>790</v>
      </c>
      <c r="B569" s="27" t="s">
        <v>791</v>
      </c>
      <c r="C569" s="16"/>
      <c r="D569" s="16"/>
      <c r="E569" s="16"/>
      <c r="F569" s="21">
        <f>F570</f>
        <v>12903.3</v>
      </c>
      <c r="G569" s="21">
        <f t="shared" ref="G569:H569" si="206">G570</f>
        <v>0</v>
      </c>
      <c r="H569" s="21">
        <f t="shared" si="206"/>
        <v>12903.3</v>
      </c>
      <c r="I569" s="21">
        <f>I570+I581</f>
        <v>10000</v>
      </c>
      <c r="J569" s="21">
        <f t="shared" si="197"/>
        <v>22903.3</v>
      </c>
      <c r="K569" s="21">
        <f>K570+K581</f>
        <v>2708.1</v>
      </c>
      <c r="L569" s="21">
        <f t="shared" si="198"/>
        <v>25611.399999999998</v>
      </c>
      <c r="M569" s="21">
        <f>M570+M581</f>
        <v>0</v>
      </c>
      <c r="N569" s="21">
        <f t="shared" si="199"/>
        <v>25611.399999999998</v>
      </c>
      <c r="O569" s="21">
        <f>O570+O581</f>
        <v>0</v>
      </c>
      <c r="P569" s="21">
        <f t="shared" si="200"/>
        <v>25611.399999999998</v>
      </c>
    </row>
    <row r="570" spans="1:16" ht="75" x14ac:dyDescent="0.3">
      <c r="A570" s="10" t="s">
        <v>792</v>
      </c>
      <c r="B570" s="6" t="s">
        <v>793</v>
      </c>
      <c r="C570" s="16"/>
      <c r="D570" s="16"/>
      <c r="E570" s="16"/>
      <c r="F570" s="17">
        <f>F571+F576</f>
        <v>12903.3</v>
      </c>
      <c r="G570" s="17">
        <f t="shared" ref="G570:H570" si="207">G571+G576</f>
        <v>0</v>
      </c>
      <c r="H570" s="17">
        <f t="shared" si="207"/>
        <v>12903.3</v>
      </c>
      <c r="I570" s="17">
        <f>I571+I576</f>
        <v>0</v>
      </c>
      <c r="J570" s="17">
        <f t="shared" si="197"/>
        <v>12903.3</v>
      </c>
      <c r="K570" s="17">
        <f>K571+K576</f>
        <v>-63.3</v>
      </c>
      <c r="L570" s="17">
        <f t="shared" si="198"/>
        <v>12840</v>
      </c>
      <c r="M570" s="17">
        <f>M571+M576</f>
        <v>0</v>
      </c>
      <c r="N570" s="17">
        <f t="shared" si="199"/>
        <v>12840</v>
      </c>
      <c r="O570" s="17">
        <f>O571+O576</f>
        <v>0</v>
      </c>
      <c r="P570" s="17">
        <f t="shared" si="200"/>
        <v>12840</v>
      </c>
    </row>
    <row r="571" spans="1:16" ht="60" x14ac:dyDescent="0.3">
      <c r="A571" s="10" t="s">
        <v>794</v>
      </c>
      <c r="B571" s="6" t="s">
        <v>795</v>
      </c>
      <c r="C571" s="16"/>
      <c r="D571" s="16"/>
      <c r="E571" s="16"/>
      <c r="F571" s="17">
        <f t="shared" ref="F571:O574" si="208">F572</f>
        <v>12000</v>
      </c>
      <c r="G571" s="17">
        <f t="shared" si="208"/>
        <v>0</v>
      </c>
      <c r="H571" s="17">
        <f t="shared" si="208"/>
        <v>12000</v>
      </c>
      <c r="I571" s="17">
        <f t="shared" si="208"/>
        <v>0</v>
      </c>
      <c r="J571" s="17">
        <f t="shared" si="197"/>
        <v>12000</v>
      </c>
      <c r="K571" s="17">
        <f t="shared" si="208"/>
        <v>0</v>
      </c>
      <c r="L571" s="17">
        <f t="shared" si="198"/>
        <v>12000</v>
      </c>
      <c r="M571" s="17">
        <f t="shared" si="208"/>
        <v>0</v>
      </c>
      <c r="N571" s="17">
        <f t="shared" si="199"/>
        <v>12000</v>
      </c>
      <c r="O571" s="17">
        <f t="shared" si="208"/>
        <v>0</v>
      </c>
      <c r="P571" s="17">
        <f t="shared" si="200"/>
        <v>12000</v>
      </c>
    </row>
    <row r="572" spans="1:16" x14ac:dyDescent="0.3">
      <c r="A572" s="10" t="s">
        <v>208</v>
      </c>
      <c r="B572" s="6" t="s">
        <v>795</v>
      </c>
      <c r="C572" s="16" t="s">
        <v>209</v>
      </c>
      <c r="D572" s="16"/>
      <c r="E572" s="16"/>
      <c r="F572" s="17">
        <f t="shared" si="208"/>
        <v>12000</v>
      </c>
      <c r="G572" s="17">
        <f t="shared" si="208"/>
        <v>0</v>
      </c>
      <c r="H572" s="17">
        <f t="shared" si="208"/>
        <v>12000</v>
      </c>
      <c r="I572" s="17">
        <f t="shared" si="208"/>
        <v>0</v>
      </c>
      <c r="J572" s="17">
        <f t="shared" si="197"/>
        <v>12000</v>
      </c>
      <c r="K572" s="17">
        <f t="shared" si="208"/>
        <v>0</v>
      </c>
      <c r="L572" s="17">
        <f t="shared" si="198"/>
        <v>12000</v>
      </c>
      <c r="M572" s="17">
        <f t="shared" si="208"/>
        <v>0</v>
      </c>
      <c r="N572" s="17">
        <f t="shared" si="199"/>
        <v>12000</v>
      </c>
      <c r="O572" s="17">
        <f t="shared" si="208"/>
        <v>0</v>
      </c>
      <c r="P572" s="17">
        <f t="shared" si="200"/>
        <v>12000</v>
      </c>
    </row>
    <row r="573" spans="1:16" x14ac:dyDescent="0.3">
      <c r="A573" s="10" t="s">
        <v>788</v>
      </c>
      <c r="B573" s="6" t="s">
        <v>795</v>
      </c>
      <c r="C573" s="16" t="s">
        <v>209</v>
      </c>
      <c r="D573" s="16" t="s">
        <v>78</v>
      </c>
      <c r="E573" s="16" t="s">
        <v>64</v>
      </c>
      <c r="F573" s="17">
        <f t="shared" si="208"/>
        <v>12000</v>
      </c>
      <c r="G573" s="17">
        <f t="shared" si="208"/>
        <v>0</v>
      </c>
      <c r="H573" s="17">
        <f t="shared" si="208"/>
        <v>12000</v>
      </c>
      <c r="I573" s="17">
        <f t="shared" si="208"/>
        <v>0</v>
      </c>
      <c r="J573" s="17">
        <f t="shared" si="197"/>
        <v>12000</v>
      </c>
      <c r="K573" s="17">
        <f t="shared" si="208"/>
        <v>0</v>
      </c>
      <c r="L573" s="17">
        <f t="shared" si="198"/>
        <v>12000</v>
      </c>
      <c r="M573" s="17">
        <f t="shared" si="208"/>
        <v>0</v>
      </c>
      <c r="N573" s="17">
        <f t="shared" si="199"/>
        <v>12000</v>
      </c>
      <c r="O573" s="17">
        <f t="shared" si="208"/>
        <v>0</v>
      </c>
      <c r="P573" s="17">
        <f t="shared" si="200"/>
        <v>12000</v>
      </c>
    </row>
    <row r="574" spans="1:16" x14ac:dyDescent="0.3">
      <c r="A574" s="10" t="s">
        <v>136</v>
      </c>
      <c r="B574" s="6" t="s">
        <v>795</v>
      </c>
      <c r="C574" s="16" t="s">
        <v>209</v>
      </c>
      <c r="D574" s="16" t="s">
        <v>78</v>
      </c>
      <c r="E574" s="16">
        <v>500</v>
      </c>
      <c r="F574" s="17">
        <f t="shared" si="208"/>
        <v>12000</v>
      </c>
      <c r="G574" s="17">
        <f t="shared" si="208"/>
        <v>0</v>
      </c>
      <c r="H574" s="17">
        <f t="shared" si="208"/>
        <v>12000</v>
      </c>
      <c r="I574" s="17">
        <f t="shared" si="208"/>
        <v>0</v>
      </c>
      <c r="J574" s="17">
        <f t="shared" si="197"/>
        <v>12000</v>
      </c>
      <c r="K574" s="17">
        <f t="shared" si="208"/>
        <v>0</v>
      </c>
      <c r="L574" s="17">
        <f t="shared" si="198"/>
        <v>12000</v>
      </c>
      <c r="M574" s="17">
        <f t="shared" si="208"/>
        <v>0</v>
      </c>
      <c r="N574" s="17">
        <f t="shared" si="199"/>
        <v>12000</v>
      </c>
      <c r="O574" s="17">
        <f t="shared" si="208"/>
        <v>0</v>
      </c>
      <c r="P574" s="17">
        <f t="shared" si="200"/>
        <v>12000</v>
      </c>
    </row>
    <row r="575" spans="1:16" x14ac:dyDescent="0.3">
      <c r="A575" s="10" t="s">
        <v>54</v>
      </c>
      <c r="B575" s="6" t="s">
        <v>818</v>
      </c>
      <c r="C575" s="16" t="s">
        <v>209</v>
      </c>
      <c r="D575" s="16" t="s">
        <v>78</v>
      </c>
      <c r="E575" s="16">
        <v>540</v>
      </c>
      <c r="F575" s="17">
        <v>12000</v>
      </c>
      <c r="G575" s="5"/>
      <c r="H575" s="17">
        <f t="shared" si="201"/>
        <v>12000</v>
      </c>
      <c r="I575" s="17"/>
      <c r="J575" s="17">
        <f t="shared" si="197"/>
        <v>12000</v>
      </c>
      <c r="K575" s="17"/>
      <c r="L575" s="17">
        <f t="shared" si="198"/>
        <v>12000</v>
      </c>
      <c r="M575" s="17"/>
      <c r="N575" s="17">
        <f t="shared" si="199"/>
        <v>12000</v>
      </c>
      <c r="O575" s="17"/>
      <c r="P575" s="17">
        <f t="shared" si="200"/>
        <v>12000</v>
      </c>
    </row>
    <row r="576" spans="1:16" ht="45" x14ac:dyDescent="0.3">
      <c r="A576" s="12" t="s">
        <v>796</v>
      </c>
      <c r="B576" s="6" t="s">
        <v>797</v>
      </c>
      <c r="C576" s="16"/>
      <c r="D576" s="16"/>
      <c r="E576" s="16"/>
      <c r="F576" s="17">
        <f t="shared" ref="F576:O579" si="209">F577</f>
        <v>903.3</v>
      </c>
      <c r="G576" s="17">
        <f t="shared" si="209"/>
        <v>0</v>
      </c>
      <c r="H576" s="17">
        <f t="shared" si="209"/>
        <v>903.3</v>
      </c>
      <c r="I576" s="17">
        <f t="shared" si="209"/>
        <v>0</v>
      </c>
      <c r="J576" s="17">
        <f t="shared" si="197"/>
        <v>903.3</v>
      </c>
      <c r="K576" s="17">
        <f t="shared" si="209"/>
        <v>-63.3</v>
      </c>
      <c r="L576" s="17">
        <f t="shared" si="198"/>
        <v>840</v>
      </c>
      <c r="M576" s="17">
        <f t="shared" si="209"/>
        <v>0</v>
      </c>
      <c r="N576" s="17">
        <f t="shared" si="199"/>
        <v>840</v>
      </c>
      <c r="O576" s="17">
        <f t="shared" si="209"/>
        <v>0</v>
      </c>
      <c r="P576" s="17">
        <f t="shared" si="200"/>
        <v>840</v>
      </c>
    </row>
    <row r="577" spans="1:16" ht="17.25" customHeight="1" x14ac:dyDescent="0.3">
      <c r="A577" s="10" t="s">
        <v>208</v>
      </c>
      <c r="B577" s="6" t="s">
        <v>797</v>
      </c>
      <c r="C577" s="16" t="s">
        <v>209</v>
      </c>
      <c r="D577" s="16"/>
      <c r="E577" s="16"/>
      <c r="F577" s="17">
        <f t="shared" si="209"/>
        <v>903.3</v>
      </c>
      <c r="G577" s="17">
        <f t="shared" si="209"/>
        <v>0</v>
      </c>
      <c r="H577" s="17">
        <f t="shared" si="209"/>
        <v>903.3</v>
      </c>
      <c r="I577" s="17">
        <f t="shared" si="209"/>
        <v>0</v>
      </c>
      <c r="J577" s="17">
        <f t="shared" si="197"/>
        <v>903.3</v>
      </c>
      <c r="K577" s="17">
        <f t="shared" si="209"/>
        <v>-63.3</v>
      </c>
      <c r="L577" s="17">
        <f t="shared" si="198"/>
        <v>840</v>
      </c>
      <c r="M577" s="17">
        <f t="shared" si="209"/>
        <v>0</v>
      </c>
      <c r="N577" s="17">
        <f t="shared" si="199"/>
        <v>840</v>
      </c>
      <c r="O577" s="17">
        <f t="shared" si="209"/>
        <v>0</v>
      </c>
      <c r="P577" s="17">
        <f t="shared" si="200"/>
        <v>840</v>
      </c>
    </row>
    <row r="578" spans="1:16" ht="17.25" customHeight="1" x14ac:dyDescent="0.3">
      <c r="A578" s="10" t="s">
        <v>788</v>
      </c>
      <c r="B578" s="6" t="s">
        <v>797</v>
      </c>
      <c r="C578" s="16" t="s">
        <v>209</v>
      </c>
      <c r="D578" s="16" t="s">
        <v>78</v>
      </c>
      <c r="E578" s="16" t="s">
        <v>64</v>
      </c>
      <c r="F578" s="17">
        <f t="shared" si="209"/>
        <v>903.3</v>
      </c>
      <c r="G578" s="17">
        <f t="shared" si="209"/>
        <v>0</v>
      </c>
      <c r="H578" s="17">
        <f t="shared" si="209"/>
        <v>903.3</v>
      </c>
      <c r="I578" s="17">
        <f t="shared" si="209"/>
        <v>0</v>
      </c>
      <c r="J578" s="17">
        <f t="shared" si="197"/>
        <v>903.3</v>
      </c>
      <c r="K578" s="17">
        <f t="shared" si="209"/>
        <v>-63.3</v>
      </c>
      <c r="L578" s="17">
        <f t="shared" si="198"/>
        <v>840</v>
      </c>
      <c r="M578" s="17">
        <f t="shared" si="209"/>
        <v>0</v>
      </c>
      <c r="N578" s="17">
        <f t="shared" si="199"/>
        <v>840</v>
      </c>
      <c r="O578" s="17">
        <f t="shared" si="209"/>
        <v>0</v>
      </c>
      <c r="P578" s="17">
        <f t="shared" si="200"/>
        <v>840</v>
      </c>
    </row>
    <row r="579" spans="1:16" ht="18" customHeight="1" x14ac:dyDescent="0.3">
      <c r="A579" s="10" t="s">
        <v>136</v>
      </c>
      <c r="B579" s="6" t="s">
        <v>797</v>
      </c>
      <c r="C579" s="16" t="s">
        <v>209</v>
      </c>
      <c r="D579" s="16" t="s">
        <v>78</v>
      </c>
      <c r="E579" s="16">
        <v>500</v>
      </c>
      <c r="F579" s="17">
        <f t="shared" si="209"/>
        <v>903.3</v>
      </c>
      <c r="G579" s="17">
        <f t="shared" si="209"/>
        <v>0</v>
      </c>
      <c r="H579" s="17">
        <f t="shared" si="209"/>
        <v>903.3</v>
      </c>
      <c r="I579" s="17">
        <f t="shared" si="209"/>
        <v>0</v>
      </c>
      <c r="J579" s="17">
        <f t="shared" si="197"/>
        <v>903.3</v>
      </c>
      <c r="K579" s="17">
        <f t="shared" si="209"/>
        <v>-63.3</v>
      </c>
      <c r="L579" s="17">
        <f t="shared" si="198"/>
        <v>840</v>
      </c>
      <c r="M579" s="17">
        <f t="shared" si="209"/>
        <v>0</v>
      </c>
      <c r="N579" s="17">
        <f t="shared" si="199"/>
        <v>840</v>
      </c>
      <c r="O579" s="17">
        <f t="shared" si="209"/>
        <v>0</v>
      </c>
      <c r="P579" s="17">
        <f t="shared" si="200"/>
        <v>840</v>
      </c>
    </row>
    <row r="580" spans="1:16" ht="17.25" customHeight="1" x14ac:dyDescent="0.3">
      <c r="A580" s="10" t="s">
        <v>54</v>
      </c>
      <c r="B580" s="6" t="s">
        <v>797</v>
      </c>
      <c r="C580" s="16" t="s">
        <v>209</v>
      </c>
      <c r="D580" s="16" t="s">
        <v>78</v>
      </c>
      <c r="E580" s="16">
        <v>540</v>
      </c>
      <c r="F580" s="17">
        <v>903.3</v>
      </c>
      <c r="G580" s="5"/>
      <c r="H580" s="17">
        <f t="shared" si="201"/>
        <v>903.3</v>
      </c>
      <c r="I580" s="17"/>
      <c r="J580" s="17">
        <f t="shared" si="197"/>
        <v>903.3</v>
      </c>
      <c r="K580" s="17">
        <v>-63.3</v>
      </c>
      <c r="L580" s="17">
        <f t="shared" si="198"/>
        <v>840</v>
      </c>
      <c r="M580" s="17"/>
      <c r="N580" s="17">
        <f t="shared" si="199"/>
        <v>840</v>
      </c>
      <c r="O580" s="17"/>
      <c r="P580" s="17">
        <f t="shared" si="200"/>
        <v>840</v>
      </c>
    </row>
    <row r="581" spans="1:16" ht="105" x14ac:dyDescent="0.3">
      <c r="A581" s="9" t="s">
        <v>942</v>
      </c>
      <c r="B581" s="48" t="s">
        <v>940</v>
      </c>
      <c r="C581" s="16"/>
      <c r="D581" s="16"/>
      <c r="E581" s="16"/>
      <c r="F581" s="17"/>
      <c r="G581" s="5"/>
      <c r="H581" s="17"/>
      <c r="I581" s="17">
        <f>I582</f>
        <v>10000</v>
      </c>
      <c r="J581" s="17">
        <f t="shared" si="197"/>
        <v>10000</v>
      </c>
      <c r="K581" s="17">
        <f>K582</f>
        <v>2771.4</v>
      </c>
      <c r="L581" s="17">
        <f t="shared" si="198"/>
        <v>12771.4</v>
      </c>
      <c r="M581" s="17">
        <f>M582</f>
        <v>0</v>
      </c>
      <c r="N581" s="17">
        <f t="shared" si="199"/>
        <v>12771.4</v>
      </c>
      <c r="O581" s="17">
        <f>O582</f>
        <v>0</v>
      </c>
      <c r="P581" s="17">
        <f t="shared" si="200"/>
        <v>12771.4</v>
      </c>
    </row>
    <row r="582" spans="1:16" ht="13.9" customHeight="1" x14ac:dyDescent="0.3">
      <c r="A582" s="10" t="s">
        <v>208</v>
      </c>
      <c r="B582" s="48" t="s">
        <v>941</v>
      </c>
      <c r="C582" s="16" t="s">
        <v>209</v>
      </c>
      <c r="D582" s="16"/>
      <c r="E582" s="16"/>
      <c r="F582" s="17"/>
      <c r="G582" s="5"/>
      <c r="H582" s="17"/>
      <c r="I582" s="50">
        <f>I583</f>
        <v>10000</v>
      </c>
      <c r="J582" s="17">
        <f t="shared" si="197"/>
        <v>10000</v>
      </c>
      <c r="K582" s="50">
        <f>K583</f>
        <v>2771.4</v>
      </c>
      <c r="L582" s="17">
        <f t="shared" si="198"/>
        <v>12771.4</v>
      </c>
      <c r="M582" s="50">
        <f>M583</f>
        <v>0</v>
      </c>
      <c r="N582" s="17">
        <f t="shared" si="199"/>
        <v>12771.4</v>
      </c>
      <c r="O582" s="50">
        <f>O583</f>
        <v>0</v>
      </c>
      <c r="P582" s="17">
        <f t="shared" si="200"/>
        <v>12771.4</v>
      </c>
    </row>
    <row r="583" spans="1:16" ht="17.25" customHeight="1" x14ac:dyDescent="0.3">
      <c r="A583" s="9" t="s">
        <v>943</v>
      </c>
      <c r="B583" s="48" t="s">
        <v>941</v>
      </c>
      <c r="C583" s="16" t="s">
        <v>209</v>
      </c>
      <c r="D583" s="16" t="s">
        <v>209</v>
      </c>
      <c r="E583" s="16"/>
      <c r="F583" s="17"/>
      <c r="G583" s="5"/>
      <c r="H583" s="17"/>
      <c r="I583" s="50">
        <f>I584</f>
        <v>10000</v>
      </c>
      <c r="J583" s="17">
        <f t="shared" si="197"/>
        <v>10000</v>
      </c>
      <c r="K583" s="50">
        <f>K584</f>
        <v>2771.4</v>
      </c>
      <c r="L583" s="17">
        <f t="shared" si="198"/>
        <v>12771.4</v>
      </c>
      <c r="M583" s="50">
        <f>M584</f>
        <v>0</v>
      </c>
      <c r="N583" s="17">
        <f t="shared" si="199"/>
        <v>12771.4</v>
      </c>
      <c r="O583" s="50">
        <f>O584</f>
        <v>0</v>
      </c>
      <c r="P583" s="17">
        <f t="shared" si="200"/>
        <v>12771.4</v>
      </c>
    </row>
    <row r="584" spans="1:16" ht="17.25" customHeight="1" x14ac:dyDescent="0.3">
      <c r="A584" s="10" t="s">
        <v>136</v>
      </c>
      <c r="B584" s="48" t="s">
        <v>941</v>
      </c>
      <c r="C584" s="16" t="s">
        <v>209</v>
      </c>
      <c r="D584" s="16" t="s">
        <v>209</v>
      </c>
      <c r="E584" s="16" t="s">
        <v>510</v>
      </c>
      <c r="F584" s="17"/>
      <c r="G584" s="5"/>
      <c r="H584" s="17"/>
      <c r="I584" s="50">
        <f>I585</f>
        <v>10000</v>
      </c>
      <c r="J584" s="17">
        <f t="shared" si="197"/>
        <v>10000</v>
      </c>
      <c r="K584" s="50">
        <f>K585</f>
        <v>2771.4</v>
      </c>
      <c r="L584" s="17">
        <f t="shared" si="198"/>
        <v>12771.4</v>
      </c>
      <c r="M584" s="50">
        <f>M585</f>
        <v>0</v>
      </c>
      <c r="N584" s="17">
        <f t="shared" si="199"/>
        <v>12771.4</v>
      </c>
      <c r="O584" s="50">
        <f>O585</f>
        <v>0</v>
      </c>
      <c r="P584" s="17">
        <f t="shared" si="200"/>
        <v>12771.4</v>
      </c>
    </row>
    <row r="585" spans="1:16" ht="17.25" customHeight="1" x14ac:dyDescent="0.3">
      <c r="A585" s="9" t="s">
        <v>54</v>
      </c>
      <c r="B585" s="48" t="s">
        <v>941</v>
      </c>
      <c r="C585" s="16" t="s">
        <v>209</v>
      </c>
      <c r="D585" s="16" t="s">
        <v>209</v>
      </c>
      <c r="E585" s="16" t="s">
        <v>545</v>
      </c>
      <c r="F585" s="17"/>
      <c r="G585" s="5"/>
      <c r="H585" s="17"/>
      <c r="I585" s="50">
        <v>10000</v>
      </c>
      <c r="J585" s="17">
        <f t="shared" si="197"/>
        <v>10000</v>
      </c>
      <c r="K585" s="50">
        <v>2771.4</v>
      </c>
      <c r="L585" s="17">
        <f t="shared" si="198"/>
        <v>12771.4</v>
      </c>
      <c r="M585" s="50"/>
      <c r="N585" s="17">
        <f t="shared" si="199"/>
        <v>12771.4</v>
      </c>
      <c r="O585" s="50"/>
      <c r="P585" s="17">
        <f t="shared" si="200"/>
        <v>12771.4</v>
      </c>
    </row>
    <row r="586" spans="1:16" ht="51" x14ac:dyDescent="0.3">
      <c r="A586" s="41" t="s">
        <v>639</v>
      </c>
      <c r="B586" s="47" t="s">
        <v>641</v>
      </c>
      <c r="C586" s="16"/>
      <c r="D586" s="16"/>
      <c r="E586" s="16"/>
      <c r="F586" s="21">
        <f t="shared" ref="F586:O591" si="210">F587</f>
        <v>5</v>
      </c>
      <c r="G586" s="21">
        <f t="shared" si="210"/>
        <v>0</v>
      </c>
      <c r="H586" s="21">
        <f t="shared" si="210"/>
        <v>5</v>
      </c>
      <c r="I586" s="21">
        <f t="shared" si="210"/>
        <v>0</v>
      </c>
      <c r="J586" s="21">
        <f t="shared" si="197"/>
        <v>5</v>
      </c>
      <c r="K586" s="21">
        <f t="shared" si="210"/>
        <v>0</v>
      </c>
      <c r="L586" s="21">
        <f t="shared" si="198"/>
        <v>5</v>
      </c>
      <c r="M586" s="21">
        <f t="shared" si="210"/>
        <v>0</v>
      </c>
      <c r="N586" s="21">
        <f t="shared" si="199"/>
        <v>5</v>
      </c>
      <c r="O586" s="21">
        <f t="shared" si="210"/>
        <v>0</v>
      </c>
      <c r="P586" s="21">
        <f t="shared" si="200"/>
        <v>5</v>
      </c>
    </row>
    <row r="587" spans="1:16" ht="52.5" customHeight="1" x14ac:dyDescent="0.3">
      <c r="A587" s="41" t="s">
        <v>862</v>
      </c>
      <c r="B587" s="47" t="s">
        <v>642</v>
      </c>
      <c r="C587" s="16"/>
      <c r="D587" s="16"/>
      <c r="E587" s="16"/>
      <c r="F587" s="21">
        <f t="shared" si="210"/>
        <v>5</v>
      </c>
      <c r="G587" s="21">
        <f t="shared" si="210"/>
        <v>0</v>
      </c>
      <c r="H587" s="21">
        <f t="shared" si="210"/>
        <v>5</v>
      </c>
      <c r="I587" s="21">
        <f t="shared" si="210"/>
        <v>0</v>
      </c>
      <c r="J587" s="21">
        <f t="shared" si="197"/>
        <v>5</v>
      </c>
      <c r="K587" s="21">
        <f t="shared" si="210"/>
        <v>0</v>
      </c>
      <c r="L587" s="21">
        <f t="shared" si="198"/>
        <v>5</v>
      </c>
      <c r="M587" s="21">
        <f t="shared" si="210"/>
        <v>0</v>
      </c>
      <c r="N587" s="21">
        <f t="shared" si="199"/>
        <v>5</v>
      </c>
      <c r="O587" s="21">
        <f t="shared" si="210"/>
        <v>0</v>
      </c>
      <c r="P587" s="21">
        <f t="shared" si="200"/>
        <v>5</v>
      </c>
    </row>
    <row r="588" spans="1:16" ht="60" x14ac:dyDescent="0.3">
      <c r="A588" s="42" t="s">
        <v>640</v>
      </c>
      <c r="B588" s="29" t="s">
        <v>643</v>
      </c>
      <c r="C588" s="16"/>
      <c r="D588" s="16"/>
      <c r="E588" s="16"/>
      <c r="F588" s="17">
        <f t="shared" si="210"/>
        <v>5</v>
      </c>
      <c r="G588" s="17">
        <f t="shared" si="210"/>
        <v>0</v>
      </c>
      <c r="H588" s="17">
        <f t="shared" si="210"/>
        <v>5</v>
      </c>
      <c r="I588" s="17">
        <f t="shared" si="210"/>
        <v>0</v>
      </c>
      <c r="J588" s="17">
        <f t="shared" si="197"/>
        <v>5</v>
      </c>
      <c r="K588" s="17">
        <f t="shared" si="210"/>
        <v>0</v>
      </c>
      <c r="L588" s="17">
        <f t="shared" si="198"/>
        <v>5</v>
      </c>
      <c r="M588" s="17">
        <f t="shared" si="210"/>
        <v>0</v>
      </c>
      <c r="N588" s="17">
        <f t="shared" si="199"/>
        <v>5</v>
      </c>
      <c r="O588" s="17">
        <f t="shared" si="210"/>
        <v>0</v>
      </c>
      <c r="P588" s="17">
        <f t="shared" si="200"/>
        <v>5</v>
      </c>
    </row>
    <row r="589" spans="1:16" ht="17.25" customHeight="1" x14ac:dyDescent="0.3">
      <c r="A589" s="134" t="s">
        <v>60</v>
      </c>
      <c r="B589" s="29" t="s">
        <v>643</v>
      </c>
      <c r="C589" s="16" t="s">
        <v>61</v>
      </c>
      <c r="D589" s="16"/>
      <c r="E589" s="16"/>
      <c r="F589" s="17">
        <f t="shared" si="210"/>
        <v>5</v>
      </c>
      <c r="G589" s="17">
        <f t="shared" si="210"/>
        <v>0</v>
      </c>
      <c r="H589" s="17">
        <f t="shared" si="210"/>
        <v>5</v>
      </c>
      <c r="I589" s="17">
        <f t="shared" si="210"/>
        <v>0</v>
      </c>
      <c r="J589" s="17">
        <f t="shared" si="197"/>
        <v>5</v>
      </c>
      <c r="K589" s="17">
        <f t="shared" si="210"/>
        <v>0</v>
      </c>
      <c r="L589" s="17">
        <f t="shared" si="198"/>
        <v>5</v>
      </c>
      <c r="M589" s="17">
        <f t="shared" si="210"/>
        <v>0</v>
      </c>
      <c r="N589" s="17">
        <f t="shared" si="199"/>
        <v>5</v>
      </c>
      <c r="O589" s="17">
        <f t="shared" si="210"/>
        <v>0</v>
      </c>
      <c r="P589" s="17">
        <f t="shared" si="200"/>
        <v>5</v>
      </c>
    </row>
    <row r="590" spans="1:16" ht="16.5" customHeight="1" x14ac:dyDescent="0.3">
      <c r="A590" s="10" t="s">
        <v>118</v>
      </c>
      <c r="B590" s="29" t="s">
        <v>643</v>
      </c>
      <c r="C590" s="16" t="s">
        <v>61</v>
      </c>
      <c r="D590" s="16" t="s">
        <v>132</v>
      </c>
      <c r="E590" s="16"/>
      <c r="F590" s="17">
        <f t="shared" si="210"/>
        <v>5</v>
      </c>
      <c r="G590" s="17">
        <f t="shared" si="210"/>
        <v>0</v>
      </c>
      <c r="H590" s="17">
        <f t="shared" si="210"/>
        <v>5</v>
      </c>
      <c r="I590" s="17">
        <f t="shared" si="210"/>
        <v>0</v>
      </c>
      <c r="J590" s="17">
        <f t="shared" si="197"/>
        <v>5</v>
      </c>
      <c r="K590" s="17">
        <f t="shared" si="210"/>
        <v>0</v>
      </c>
      <c r="L590" s="17">
        <f t="shared" si="198"/>
        <v>5</v>
      </c>
      <c r="M590" s="17">
        <f t="shared" si="210"/>
        <v>0</v>
      </c>
      <c r="N590" s="17">
        <f t="shared" si="199"/>
        <v>5</v>
      </c>
      <c r="O590" s="17">
        <f t="shared" si="210"/>
        <v>0</v>
      </c>
      <c r="P590" s="17">
        <f t="shared" si="200"/>
        <v>5</v>
      </c>
    </row>
    <row r="591" spans="1:16" ht="30" x14ac:dyDescent="0.3">
      <c r="A591" s="10" t="s">
        <v>85</v>
      </c>
      <c r="B591" s="29" t="s">
        <v>643</v>
      </c>
      <c r="C591" s="16" t="s">
        <v>61</v>
      </c>
      <c r="D591" s="16" t="s">
        <v>132</v>
      </c>
      <c r="E591" s="16" t="s">
        <v>475</v>
      </c>
      <c r="F591" s="17">
        <f t="shared" si="210"/>
        <v>5</v>
      </c>
      <c r="G591" s="17">
        <f t="shared" si="210"/>
        <v>0</v>
      </c>
      <c r="H591" s="17">
        <f t="shared" si="210"/>
        <v>5</v>
      </c>
      <c r="I591" s="17">
        <f t="shared" si="210"/>
        <v>0</v>
      </c>
      <c r="J591" s="17">
        <f t="shared" si="197"/>
        <v>5</v>
      </c>
      <c r="K591" s="17">
        <f t="shared" si="210"/>
        <v>0</v>
      </c>
      <c r="L591" s="17">
        <f t="shared" si="198"/>
        <v>5</v>
      </c>
      <c r="M591" s="17">
        <f t="shared" si="210"/>
        <v>0</v>
      </c>
      <c r="N591" s="17">
        <f t="shared" si="199"/>
        <v>5</v>
      </c>
      <c r="O591" s="17">
        <f t="shared" si="210"/>
        <v>0</v>
      </c>
      <c r="P591" s="17">
        <f t="shared" si="200"/>
        <v>5</v>
      </c>
    </row>
    <row r="592" spans="1:16" ht="45" x14ac:dyDescent="0.3">
      <c r="A592" s="10" t="s">
        <v>86</v>
      </c>
      <c r="B592" s="29" t="s">
        <v>643</v>
      </c>
      <c r="C592" s="16" t="s">
        <v>61</v>
      </c>
      <c r="D592" s="16" t="s">
        <v>132</v>
      </c>
      <c r="E592" s="16" t="s">
        <v>471</v>
      </c>
      <c r="F592" s="17">
        <v>5</v>
      </c>
      <c r="G592" s="5"/>
      <c r="H592" s="17">
        <f t="shared" si="201"/>
        <v>5</v>
      </c>
      <c r="I592" s="17"/>
      <c r="J592" s="17">
        <f t="shared" si="197"/>
        <v>5</v>
      </c>
      <c r="K592" s="17"/>
      <c r="L592" s="17">
        <f t="shared" si="198"/>
        <v>5</v>
      </c>
      <c r="M592" s="17"/>
      <c r="N592" s="17">
        <f t="shared" si="199"/>
        <v>5</v>
      </c>
      <c r="O592" s="17"/>
      <c r="P592" s="17">
        <f t="shared" si="200"/>
        <v>5</v>
      </c>
    </row>
    <row r="593" spans="1:16" ht="30.6" customHeight="1" x14ac:dyDescent="0.3">
      <c r="A593" s="9" t="s">
        <v>936</v>
      </c>
      <c r="B593" s="48" t="s">
        <v>933</v>
      </c>
      <c r="C593" s="16"/>
      <c r="D593" s="16"/>
      <c r="E593" s="16"/>
      <c r="F593" s="17"/>
      <c r="G593" s="5"/>
      <c r="H593" s="17"/>
      <c r="I593" s="17">
        <f t="shared" ref="I593:O598" si="211">I594</f>
        <v>2811.4</v>
      </c>
      <c r="J593" s="17">
        <f t="shared" si="197"/>
        <v>2811.4</v>
      </c>
      <c r="K593" s="17">
        <f t="shared" si="211"/>
        <v>0</v>
      </c>
      <c r="L593" s="17">
        <f t="shared" si="198"/>
        <v>2811.4</v>
      </c>
      <c r="M593" s="17">
        <f t="shared" si="211"/>
        <v>0</v>
      </c>
      <c r="N593" s="17">
        <f t="shared" si="199"/>
        <v>2811.4</v>
      </c>
      <c r="O593" s="17">
        <f t="shared" si="211"/>
        <v>0</v>
      </c>
      <c r="P593" s="17">
        <f t="shared" si="200"/>
        <v>2811.4</v>
      </c>
    </row>
    <row r="594" spans="1:16" ht="56.45" customHeight="1" x14ac:dyDescent="0.3">
      <c r="A594" s="9" t="s">
        <v>937</v>
      </c>
      <c r="B594" s="48" t="s">
        <v>934</v>
      </c>
      <c r="C594" s="16"/>
      <c r="D594" s="16"/>
      <c r="E594" s="16"/>
      <c r="F594" s="17"/>
      <c r="G594" s="5"/>
      <c r="H594" s="17"/>
      <c r="I594" s="17">
        <f t="shared" si="211"/>
        <v>2811.4</v>
      </c>
      <c r="J594" s="17">
        <f t="shared" si="197"/>
        <v>2811.4</v>
      </c>
      <c r="K594" s="17">
        <f t="shared" si="211"/>
        <v>0</v>
      </c>
      <c r="L594" s="17">
        <f t="shared" si="198"/>
        <v>2811.4</v>
      </c>
      <c r="M594" s="17">
        <f t="shared" si="211"/>
        <v>0</v>
      </c>
      <c r="N594" s="17">
        <f t="shared" si="199"/>
        <v>2811.4</v>
      </c>
      <c r="O594" s="17">
        <f t="shared" si="211"/>
        <v>0</v>
      </c>
      <c r="P594" s="17">
        <f t="shared" si="200"/>
        <v>2811.4</v>
      </c>
    </row>
    <row r="595" spans="1:16" ht="74.25" customHeight="1" x14ac:dyDescent="0.3">
      <c r="A595" s="9" t="s">
        <v>938</v>
      </c>
      <c r="B595" s="48" t="s">
        <v>935</v>
      </c>
      <c r="C595" s="16"/>
      <c r="D595" s="16"/>
      <c r="E595" s="16"/>
      <c r="F595" s="17"/>
      <c r="G595" s="5"/>
      <c r="H595" s="17"/>
      <c r="I595" s="50">
        <f t="shared" si="211"/>
        <v>2811.4</v>
      </c>
      <c r="J595" s="17">
        <f t="shared" si="197"/>
        <v>2811.4</v>
      </c>
      <c r="K595" s="50">
        <f t="shared" si="211"/>
        <v>0</v>
      </c>
      <c r="L595" s="17">
        <f t="shared" si="198"/>
        <v>2811.4</v>
      </c>
      <c r="M595" s="50">
        <f t="shared" si="211"/>
        <v>0</v>
      </c>
      <c r="N595" s="17">
        <f t="shared" si="199"/>
        <v>2811.4</v>
      </c>
      <c r="O595" s="50">
        <f t="shared" si="211"/>
        <v>0</v>
      </c>
      <c r="P595" s="17">
        <f t="shared" si="200"/>
        <v>2811.4</v>
      </c>
    </row>
    <row r="596" spans="1:16" ht="18" customHeight="1" x14ac:dyDescent="0.3">
      <c r="A596" s="10" t="s">
        <v>208</v>
      </c>
      <c r="B596" s="48" t="s">
        <v>935</v>
      </c>
      <c r="C596" s="16" t="s">
        <v>209</v>
      </c>
      <c r="D596" s="16"/>
      <c r="E596" s="16"/>
      <c r="F596" s="17"/>
      <c r="G596" s="5"/>
      <c r="H596" s="17"/>
      <c r="I596" s="50">
        <f t="shared" si="211"/>
        <v>2811.4</v>
      </c>
      <c r="J596" s="17">
        <f t="shared" si="197"/>
        <v>2811.4</v>
      </c>
      <c r="K596" s="50">
        <f t="shared" si="211"/>
        <v>0</v>
      </c>
      <c r="L596" s="17">
        <f t="shared" si="198"/>
        <v>2811.4</v>
      </c>
      <c r="M596" s="50">
        <f t="shared" si="211"/>
        <v>0</v>
      </c>
      <c r="N596" s="17">
        <f t="shared" si="199"/>
        <v>2811.4</v>
      </c>
      <c r="O596" s="50">
        <f t="shared" si="211"/>
        <v>0</v>
      </c>
      <c r="P596" s="17">
        <f t="shared" si="200"/>
        <v>2811.4</v>
      </c>
    </row>
    <row r="597" spans="1:16" ht="18" customHeight="1" x14ac:dyDescent="0.3">
      <c r="A597" s="10" t="s">
        <v>788</v>
      </c>
      <c r="B597" s="48" t="s">
        <v>935</v>
      </c>
      <c r="C597" s="16" t="s">
        <v>209</v>
      </c>
      <c r="D597" s="16" t="s">
        <v>78</v>
      </c>
      <c r="E597" s="16"/>
      <c r="F597" s="17"/>
      <c r="G597" s="5"/>
      <c r="H597" s="17"/>
      <c r="I597" s="50">
        <f t="shared" si="211"/>
        <v>2811.4</v>
      </c>
      <c r="J597" s="17">
        <f t="shared" si="197"/>
        <v>2811.4</v>
      </c>
      <c r="K597" s="50">
        <f t="shared" si="211"/>
        <v>0</v>
      </c>
      <c r="L597" s="17">
        <f t="shared" si="198"/>
        <v>2811.4</v>
      </c>
      <c r="M597" s="50">
        <f t="shared" si="211"/>
        <v>0</v>
      </c>
      <c r="N597" s="17">
        <f t="shared" si="199"/>
        <v>2811.4</v>
      </c>
      <c r="O597" s="50">
        <f t="shared" si="211"/>
        <v>0</v>
      </c>
      <c r="P597" s="17">
        <f t="shared" si="200"/>
        <v>2811.4</v>
      </c>
    </row>
    <row r="598" spans="1:16" ht="31.9" customHeight="1" x14ac:dyDescent="0.3">
      <c r="A598" s="9" t="s">
        <v>85</v>
      </c>
      <c r="B598" s="48" t="s">
        <v>935</v>
      </c>
      <c r="C598" s="16" t="s">
        <v>209</v>
      </c>
      <c r="D598" s="16" t="s">
        <v>78</v>
      </c>
      <c r="E598" s="16" t="s">
        <v>475</v>
      </c>
      <c r="F598" s="17"/>
      <c r="G598" s="5"/>
      <c r="H598" s="17"/>
      <c r="I598" s="50">
        <f t="shared" si="211"/>
        <v>2811.4</v>
      </c>
      <c r="J598" s="17">
        <f t="shared" si="197"/>
        <v>2811.4</v>
      </c>
      <c r="K598" s="50">
        <f t="shared" si="211"/>
        <v>0</v>
      </c>
      <c r="L598" s="17">
        <f t="shared" si="198"/>
        <v>2811.4</v>
      </c>
      <c r="M598" s="50">
        <f t="shared" si="211"/>
        <v>0</v>
      </c>
      <c r="N598" s="17">
        <f t="shared" si="199"/>
        <v>2811.4</v>
      </c>
      <c r="O598" s="50">
        <f t="shared" si="211"/>
        <v>0</v>
      </c>
      <c r="P598" s="17">
        <f t="shared" si="200"/>
        <v>2811.4</v>
      </c>
    </row>
    <row r="599" spans="1:16" ht="31.15" customHeight="1" x14ac:dyDescent="0.3">
      <c r="A599" s="9" t="s">
        <v>86</v>
      </c>
      <c r="B599" s="48" t="s">
        <v>935</v>
      </c>
      <c r="C599" s="16" t="s">
        <v>209</v>
      </c>
      <c r="D599" s="16" t="s">
        <v>78</v>
      </c>
      <c r="E599" s="16" t="s">
        <v>471</v>
      </c>
      <c r="F599" s="17"/>
      <c r="G599" s="5"/>
      <c r="H599" s="17"/>
      <c r="I599" s="50">
        <v>2811.4</v>
      </c>
      <c r="J599" s="17">
        <f t="shared" si="197"/>
        <v>2811.4</v>
      </c>
      <c r="K599" s="50"/>
      <c r="L599" s="17">
        <f t="shared" si="198"/>
        <v>2811.4</v>
      </c>
      <c r="M599" s="50"/>
      <c r="N599" s="17">
        <f t="shared" si="199"/>
        <v>2811.4</v>
      </c>
      <c r="O599" s="50"/>
      <c r="P599" s="17">
        <f t="shared" si="200"/>
        <v>2811.4</v>
      </c>
    </row>
    <row r="600" spans="1:16" ht="69.599999999999994" customHeight="1" x14ac:dyDescent="0.3">
      <c r="A600" s="8" t="s">
        <v>923</v>
      </c>
      <c r="B600" s="47" t="s">
        <v>919</v>
      </c>
      <c r="C600" s="26"/>
      <c r="D600" s="26"/>
      <c r="E600" s="26"/>
      <c r="F600" s="21">
        <f t="shared" ref="F600:O605" si="212">F601</f>
        <v>0</v>
      </c>
      <c r="G600" s="21">
        <f t="shared" si="212"/>
        <v>30000</v>
      </c>
      <c r="H600" s="21">
        <f t="shared" si="212"/>
        <v>30000</v>
      </c>
      <c r="I600" s="21">
        <f t="shared" si="212"/>
        <v>0</v>
      </c>
      <c r="J600" s="21">
        <f t="shared" si="197"/>
        <v>30000</v>
      </c>
      <c r="K600" s="21">
        <f t="shared" si="212"/>
        <v>0</v>
      </c>
      <c r="L600" s="21">
        <f t="shared" si="198"/>
        <v>30000</v>
      </c>
      <c r="M600" s="21">
        <f t="shared" si="212"/>
        <v>0</v>
      </c>
      <c r="N600" s="21">
        <f t="shared" si="199"/>
        <v>30000</v>
      </c>
      <c r="O600" s="21">
        <f t="shared" si="212"/>
        <v>0</v>
      </c>
      <c r="P600" s="21">
        <f t="shared" si="200"/>
        <v>30000</v>
      </c>
    </row>
    <row r="601" spans="1:16" ht="67.150000000000006" customHeight="1" x14ac:dyDescent="0.3">
      <c r="A601" s="8" t="s">
        <v>924</v>
      </c>
      <c r="B601" s="47" t="s">
        <v>920</v>
      </c>
      <c r="C601" s="26"/>
      <c r="D601" s="26"/>
      <c r="E601" s="26"/>
      <c r="F601" s="21">
        <f t="shared" si="212"/>
        <v>0</v>
      </c>
      <c r="G601" s="21">
        <f t="shared" si="212"/>
        <v>30000</v>
      </c>
      <c r="H601" s="21">
        <f t="shared" si="212"/>
        <v>30000</v>
      </c>
      <c r="I601" s="21">
        <f t="shared" si="212"/>
        <v>0</v>
      </c>
      <c r="J601" s="21">
        <f t="shared" si="197"/>
        <v>30000</v>
      </c>
      <c r="K601" s="21">
        <f t="shared" si="212"/>
        <v>0</v>
      </c>
      <c r="L601" s="21">
        <f t="shared" si="198"/>
        <v>30000</v>
      </c>
      <c r="M601" s="21">
        <f t="shared" si="212"/>
        <v>0</v>
      </c>
      <c r="N601" s="21">
        <f t="shared" si="199"/>
        <v>30000</v>
      </c>
      <c r="O601" s="21">
        <f t="shared" si="212"/>
        <v>0</v>
      </c>
      <c r="P601" s="21">
        <f t="shared" si="200"/>
        <v>30000</v>
      </c>
    </row>
    <row r="602" spans="1:16" ht="45" x14ac:dyDescent="0.3">
      <c r="A602" s="9" t="s">
        <v>925</v>
      </c>
      <c r="B602" s="29" t="s">
        <v>921</v>
      </c>
      <c r="C602" s="16"/>
      <c r="D602" s="16"/>
      <c r="E602" s="16"/>
      <c r="F602" s="17">
        <f t="shared" si="212"/>
        <v>0</v>
      </c>
      <c r="G602" s="17">
        <f t="shared" si="212"/>
        <v>30000</v>
      </c>
      <c r="H602" s="17">
        <f t="shared" si="212"/>
        <v>30000</v>
      </c>
      <c r="I602" s="17">
        <f t="shared" si="212"/>
        <v>0</v>
      </c>
      <c r="J602" s="17">
        <f t="shared" si="197"/>
        <v>30000</v>
      </c>
      <c r="K602" s="17">
        <f t="shared" si="212"/>
        <v>0</v>
      </c>
      <c r="L602" s="17">
        <f t="shared" si="198"/>
        <v>30000</v>
      </c>
      <c r="M602" s="17">
        <f t="shared" si="212"/>
        <v>0</v>
      </c>
      <c r="N602" s="17">
        <f t="shared" si="199"/>
        <v>30000</v>
      </c>
      <c r="O602" s="17">
        <f t="shared" si="212"/>
        <v>0</v>
      </c>
      <c r="P602" s="17">
        <f t="shared" si="200"/>
        <v>30000</v>
      </c>
    </row>
    <row r="603" spans="1:16" x14ac:dyDescent="0.3">
      <c r="A603" s="9" t="s">
        <v>168</v>
      </c>
      <c r="B603" s="29" t="s">
        <v>921</v>
      </c>
      <c r="C603" s="16" t="s">
        <v>90</v>
      </c>
      <c r="D603" s="16"/>
      <c r="E603" s="16"/>
      <c r="F603" s="17">
        <f t="shared" si="212"/>
        <v>0</v>
      </c>
      <c r="G603" s="17">
        <f t="shared" si="212"/>
        <v>30000</v>
      </c>
      <c r="H603" s="17">
        <f t="shared" si="212"/>
        <v>30000</v>
      </c>
      <c r="I603" s="17">
        <f t="shared" si="212"/>
        <v>0</v>
      </c>
      <c r="J603" s="17">
        <f t="shared" si="197"/>
        <v>30000</v>
      </c>
      <c r="K603" s="17">
        <f t="shared" si="212"/>
        <v>0</v>
      </c>
      <c r="L603" s="17">
        <f t="shared" si="198"/>
        <v>30000</v>
      </c>
      <c r="M603" s="17">
        <f t="shared" si="212"/>
        <v>0</v>
      </c>
      <c r="N603" s="17">
        <f t="shared" si="199"/>
        <v>30000</v>
      </c>
      <c r="O603" s="17">
        <f t="shared" si="212"/>
        <v>0</v>
      </c>
      <c r="P603" s="17">
        <f t="shared" si="200"/>
        <v>30000</v>
      </c>
    </row>
    <row r="604" spans="1:16" x14ac:dyDescent="0.3">
      <c r="A604" s="9" t="s">
        <v>922</v>
      </c>
      <c r="B604" s="29" t="s">
        <v>921</v>
      </c>
      <c r="C604" s="16" t="s">
        <v>90</v>
      </c>
      <c r="D604" s="16" t="s">
        <v>209</v>
      </c>
      <c r="E604" s="16"/>
      <c r="F604" s="17">
        <f t="shared" si="212"/>
        <v>0</v>
      </c>
      <c r="G604" s="17">
        <f t="shared" si="212"/>
        <v>30000</v>
      </c>
      <c r="H604" s="17">
        <f t="shared" si="212"/>
        <v>30000</v>
      </c>
      <c r="I604" s="17">
        <f t="shared" si="212"/>
        <v>0</v>
      </c>
      <c r="J604" s="17">
        <f t="shared" si="197"/>
        <v>30000</v>
      </c>
      <c r="K604" s="17">
        <f t="shared" si="212"/>
        <v>0</v>
      </c>
      <c r="L604" s="17">
        <f t="shared" si="198"/>
        <v>30000</v>
      </c>
      <c r="M604" s="17">
        <f t="shared" si="212"/>
        <v>0</v>
      </c>
      <c r="N604" s="17">
        <f t="shared" si="199"/>
        <v>30000</v>
      </c>
      <c r="O604" s="17">
        <f t="shared" si="212"/>
        <v>0</v>
      </c>
      <c r="P604" s="17">
        <f t="shared" si="200"/>
        <v>30000</v>
      </c>
    </row>
    <row r="605" spans="1:16" ht="45" x14ac:dyDescent="0.3">
      <c r="A605" s="9" t="s">
        <v>759</v>
      </c>
      <c r="B605" s="29" t="s">
        <v>921</v>
      </c>
      <c r="C605" s="16" t="s">
        <v>90</v>
      </c>
      <c r="D605" s="16" t="s">
        <v>209</v>
      </c>
      <c r="E605" s="16" t="s">
        <v>760</v>
      </c>
      <c r="F605" s="17">
        <f t="shared" si="212"/>
        <v>0</v>
      </c>
      <c r="G605" s="17">
        <f t="shared" si="212"/>
        <v>30000</v>
      </c>
      <c r="H605" s="17">
        <f t="shared" si="212"/>
        <v>30000</v>
      </c>
      <c r="I605" s="17">
        <f t="shared" si="212"/>
        <v>0</v>
      </c>
      <c r="J605" s="17">
        <f t="shared" si="197"/>
        <v>30000</v>
      </c>
      <c r="K605" s="17">
        <f t="shared" si="212"/>
        <v>0</v>
      </c>
      <c r="L605" s="17">
        <f t="shared" si="198"/>
        <v>30000</v>
      </c>
      <c r="M605" s="17">
        <f t="shared" si="212"/>
        <v>0</v>
      </c>
      <c r="N605" s="17">
        <f t="shared" si="199"/>
        <v>30000</v>
      </c>
      <c r="O605" s="17">
        <f t="shared" si="212"/>
        <v>0</v>
      </c>
      <c r="P605" s="17">
        <f t="shared" si="200"/>
        <v>30000</v>
      </c>
    </row>
    <row r="606" spans="1:16" x14ac:dyDescent="0.3">
      <c r="A606" s="9" t="s">
        <v>761</v>
      </c>
      <c r="B606" s="29" t="s">
        <v>921</v>
      </c>
      <c r="C606" s="16" t="s">
        <v>90</v>
      </c>
      <c r="D606" s="16" t="s">
        <v>209</v>
      </c>
      <c r="E606" s="16" t="s">
        <v>762</v>
      </c>
      <c r="F606" s="17">
        <v>0</v>
      </c>
      <c r="G606" s="17">
        <v>30000</v>
      </c>
      <c r="H606" s="17">
        <f>F606+G606</f>
        <v>30000</v>
      </c>
      <c r="I606" s="17"/>
      <c r="J606" s="17">
        <f t="shared" si="197"/>
        <v>30000</v>
      </c>
      <c r="K606" s="17"/>
      <c r="L606" s="17">
        <f t="shared" si="198"/>
        <v>30000</v>
      </c>
      <c r="M606" s="17"/>
      <c r="N606" s="17">
        <f t="shared" si="199"/>
        <v>30000</v>
      </c>
      <c r="O606" s="17"/>
      <c r="P606" s="17">
        <f t="shared" si="200"/>
        <v>30000</v>
      </c>
    </row>
    <row r="607" spans="1:16" ht="39.75" customHeight="1" x14ac:dyDescent="0.3">
      <c r="A607" s="11" t="s">
        <v>67</v>
      </c>
      <c r="B607" s="26" t="s">
        <v>496</v>
      </c>
      <c r="C607" s="15"/>
      <c r="D607" s="15"/>
      <c r="E607" s="16"/>
      <c r="F607" s="21">
        <f>F608+F619</f>
        <v>46533.8</v>
      </c>
      <c r="G607" s="21">
        <f t="shared" ref="G607:H607" si="213">G608+G619</f>
        <v>0</v>
      </c>
      <c r="H607" s="21">
        <f t="shared" si="213"/>
        <v>46533.8</v>
      </c>
      <c r="I607" s="21">
        <f>I608+I619</f>
        <v>1770</v>
      </c>
      <c r="J607" s="21">
        <f t="shared" si="197"/>
        <v>48303.8</v>
      </c>
      <c r="K607" s="21">
        <f>K608+K619</f>
        <v>-3209.6</v>
      </c>
      <c r="L607" s="21">
        <f t="shared" si="198"/>
        <v>45094.200000000004</v>
      </c>
      <c r="M607" s="21">
        <f>M608+M619</f>
        <v>100</v>
      </c>
      <c r="N607" s="21">
        <f t="shared" si="199"/>
        <v>45194.200000000004</v>
      </c>
      <c r="O607" s="21">
        <f>O608+O619</f>
        <v>600</v>
      </c>
      <c r="P607" s="21">
        <f t="shared" si="200"/>
        <v>45794.200000000004</v>
      </c>
    </row>
    <row r="608" spans="1:16" ht="17.25" customHeight="1" x14ac:dyDescent="0.3">
      <c r="A608" s="36" t="s">
        <v>69</v>
      </c>
      <c r="B608" s="26" t="s">
        <v>498</v>
      </c>
      <c r="C608" s="15"/>
      <c r="D608" s="15"/>
      <c r="E608" s="16"/>
      <c r="F608" s="21">
        <f>F609+F614</f>
        <v>1677.9</v>
      </c>
      <c r="G608" s="21">
        <f t="shared" ref="G608:H608" si="214">G609+G614</f>
        <v>0</v>
      </c>
      <c r="H608" s="21">
        <f t="shared" si="214"/>
        <v>1677.9</v>
      </c>
      <c r="I608" s="21">
        <f>I609+I614</f>
        <v>0</v>
      </c>
      <c r="J608" s="21">
        <f t="shared" si="197"/>
        <v>1677.9</v>
      </c>
      <c r="K608" s="21">
        <f>K609+K614</f>
        <v>0</v>
      </c>
      <c r="L608" s="21">
        <f t="shared" si="198"/>
        <v>1677.9</v>
      </c>
      <c r="M608" s="21">
        <f>M609+M614</f>
        <v>0</v>
      </c>
      <c r="N608" s="21">
        <f t="shared" si="199"/>
        <v>1677.9</v>
      </c>
      <c r="O608" s="21">
        <f>O609+O614</f>
        <v>0</v>
      </c>
      <c r="P608" s="21">
        <f t="shared" si="200"/>
        <v>1677.9</v>
      </c>
    </row>
    <row r="609" spans="1:16" ht="30" x14ac:dyDescent="0.3">
      <c r="A609" s="10" t="s">
        <v>432</v>
      </c>
      <c r="B609" s="16" t="s">
        <v>72</v>
      </c>
      <c r="C609" s="15"/>
      <c r="D609" s="15"/>
      <c r="E609" s="16"/>
      <c r="F609" s="17">
        <f t="shared" ref="F609:O612" si="215">F610</f>
        <v>1578.4</v>
      </c>
      <c r="G609" s="17">
        <f t="shared" si="215"/>
        <v>0</v>
      </c>
      <c r="H609" s="17">
        <f t="shared" si="215"/>
        <v>1578.4</v>
      </c>
      <c r="I609" s="17">
        <f t="shared" si="215"/>
        <v>0</v>
      </c>
      <c r="J609" s="17">
        <f t="shared" si="197"/>
        <v>1578.4</v>
      </c>
      <c r="K609" s="17">
        <f t="shared" si="215"/>
        <v>0</v>
      </c>
      <c r="L609" s="17">
        <f t="shared" si="198"/>
        <v>1578.4</v>
      </c>
      <c r="M609" s="17">
        <f t="shared" si="215"/>
        <v>0</v>
      </c>
      <c r="N609" s="17">
        <f t="shared" si="199"/>
        <v>1578.4</v>
      </c>
      <c r="O609" s="17">
        <f t="shared" si="215"/>
        <v>0</v>
      </c>
      <c r="P609" s="17">
        <f t="shared" si="200"/>
        <v>1578.4</v>
      </c>
    </row>
    <row r="610" spans="1:16" ht="16.5" customHeight="1" x14ac:dyDescent="0.3">
      <c r="A610" s="134" t="s">
        <v>60</v>
      </c>
      <c r="B610" s="16" t="s">
        <v>72</v>
      </c>
      <c r="C610" s="16" t="s">
        <v>61</v>
      </c>
      <c r="D610" s="15"/>
      <c r="E610" s="16"/>
      <c r="F610" s="17">
        <f t="shared" si="215"/>
        <v>1578.4</v>
      </c>
      <c r="G610" s="17">
        <f t="shared" si="215"/>
        <v>0</v>
      </c>
      <c r="H610" s="17">
        <f t="shared" si="215"/>
        <v>1578.4</v>
      </c>
      <c r="I610" s="17">
        <f t="shared" si="215"/>
        <v>0</v>
      </c>
      <c r="J610" s="17">
        <f t="shared" si="197"/>
        <v>1578.4</v>
      </c>
      <c r="K610" s="17">
        <f t="shared" si="215"/>
        <v>0</v>
      </c>
      <c r="L610" s="17">
        <f t="shared" si="198"/>
        <v>1578.4</v>
      </c>
      <c r="M610" s="17">
        <f t="shared" si="215"/>
        <v>0</v>
      </c>
      <c r="N610" s="17">
        <f t="shared" si="199"/>
        <v>1578.4</v>
      </c>
      <c r="O610" s="17">
        <f t="shared" si="215"/>
        <v>0</v>
      </c>
      <c r="P610" s="17">
        <f t="shared" si="200"/>
        <v>1578.4</v>
      </c>
    </row>
    <row r="611" spans="1:16" ht="33.6" customHeight="1" x14ac:dyDescent="0.3">
      <c r="A611" s="10" t="s">
        <v>65</v>
      </c>
      <c r="B611" s="16" t="s">
        <v>72</v>
      </c>
      <c r="C611" s="16" t="s">
        <v>61</v>
      </c>
      <c r="D611" s="16" t="s">
        <v>66</v>
      </c>
      <c r="E611" s="16"/>
      <c r="F611" s="17">
        <f t="shared" si="215"/>
        <v>1578.4</v>
      </c>
      <c r="G611" s="17">
        <f t="shared" si="215"/>
        <v>0</v>
      </c>
      <c r="H611" s="17">
        <f t="shared" si="215"/>
        <v>1578.4</v>
      </c>
      <c r="I611" s="17">
        <f t="shared" si="215"/>
        <v>0</v>
      </c>
      <c r="J611" s="17">
        <f t="shared" si="197"/>
        <v>1578.4</v>
      </c>
      <c r="K611" s="17">
        <f t="shared" si="215"/>
        <v>0</v>
      </c>
      <c r="L611" s="17">
        <f t="shared" si="198"/>
        <v>1578.4</v>
      </c>
      <c r="M611" s="17">
        <f t="shared" si="215"/>
        <v>0</v>
      </c>
      <c r="N611" s="17">
        <f t="shared" si="199"/>
        <v>1578.4</v>
      </c>
      <c r="O611" s="17">
        <f t="shared" si="215"/>
        <v>0</v>
      </c>
      <c r="P611" s="17">
        <f t="shared" si="200"/>
        <v>1578.4</v>
      </c>
    </row>
    <row r="612" spans="1:16" ht="90" x14ac:dyDescent="0.3">
      <c r="A612" s="10" t="s">
        <v>73</v>
      </c>
      <c r="B612" s="16" t="s">
        <v>72</v>
      </c>
      <c r="C612" s="16" t="s">
        <v>61</v>
      </c>
      <c r="D612" s="16" t="s">
        <v>66</v>
      </c>
      <c r="E612" s="16" t="s">
        <v>469</v>
      </c>
      <c r="F612" s="17">
        <f t="shared" si="215"/>
        <v>1578.4</v>
      </c>
      <c r="G612" s="17">
        <f t="shared" si="215"/>
        <v>0</v>
      </c>
      <c r="H612" s="17">
        <f t="shared" si="215"/>
        <v>1578.4</v>
      </c>
      <c r="I612" s="17">
        <f t="shared" si="215"/>
        <v>0</v>
      </c>
      <c r="J612" s="17">
        <f t="shared" si="197"/>
        <v>1578.4</v>
      </c>
      <c r="K612" s="17">
        <f t="shared" si="215"/>
        <v>0</v>
      </c>
      <c r="L612" s="17">
        <f t="shared" si="198"/>
        <v>1578.4</v>
      </c>
      <c r="M612" s="17">
        <f t="shared" si="215"/>
        <v>0</v>
      </c>
      <c r="N612" s="17">
        <f t="shared" si="199"/>
        <v>1578.4</v>
      </c>
      <c r="O612" s="17">
        <f t="shared" si="215"/>
        <v>0</v>
      </c>
      <c r="P612" s="17">
        <f t="shared" si="200"/>
        <v>1578.4</v>
      </c>
    </row>
    <row r="613" spans="1:16" ht="30" x14ac:dyDescent="0.3">
      <c r="A613" s="10" t="s">
        <v>74</v>
      </c>
      <c r="B613" s="16" t="s">
        <v>72</v>
      </c>
      <c r="C613" s="16" t="s">
        <v>61</v>
      </c>
      <c r="D613" s="16" t="s">
        <v>66</v>
      </c>
      <c r="E613" s="16" t="s">
        <v>468</v>
      </c>
      <c r="F613" s="17">
        <v>1578.4</v>
      </c>
      <c r="G613" s="5"/>
      <c r="H613" s="17">
        <f t="shared" si="201"/>
        <v>1578.4</v>
      </c>
      <c r="I613" s="17"/>
      <c r="J613" s="17">
        <f t="shared" si="197"/>
        <v>1578.4</v>
      </c>
      <c r="K613" s="17"/>
      <c r="L613" s="17">
        <f t="shared" si="198"/>
        <v>1578.4</v>
      </c>
      <c r="M613" s="17"/>
      <c r="N613" s="17">
        <f t="shared" si="199"/>
        <v>1578.4</v>
      </c>
      <c r="O613" s="17"/>
      <c r="P613" s="17">
        <f t="shared" si="200"/>
        <v>1578.4</v>
      </c>
    </row>
    <row r="614" spans="1:16" ht="30" x14ac:dyDescent="0.3">
      <c r="A614" s="10" t="s">
        <v>75</v>
      </c>
      <c r="B614" s="16" t="s">
        <v>76</v>
      </c>
      <c r="C614" s="15"/>
      <c r="D614" s="15"/>
      <c r="E614" s="16"/>
      <c r="F614" s="17">
        <f t="shared" ref="F614:O617" si="216">F615</f>
        <v>99.5</v>
      </c>
      <c r="G614" s="17">
        <f t="shared" si="216"/>
        <v>0</v>
      </c>
      <c r="H614" s="17">
        <f t="shared" si="216"/>
        <v>99.5</v>
      </c>
      <c r="I614" s="17">
        <f t="shared" si="216"/>
        <v>0</v>
      </c>
      <c r="J614" s="17">
        <f t="shared" si="197"/>
        <v>99.5</v>
      </c>
      <c r="K614" s="17">
        <f t="shared" si="216"/>
        <v>0</v>
      </c>
      <c r="L614" s="17">
        <f t="shared" si="198"/>
        <v>99.5</v>
      </c>
      <c r="M614" s="17">
        <f t="shared" si="216"/>
        <v>0</v>
      </c>
      <c r="N614" s="17">
        <f t="shared" si="199"/>
        <v>99.5</v>
      </c>
      <c r="O614" s="17">
        <f t="shared" si="216"/>
        <v>0</v>
      </c>
      <c r="P614" s="17">
        <f t="shared" si="200"/>
        <v>99.5</v>
      </c>
    </row>
    <row r="615" spans="1:16" ht="17.25" customHeight="1" x14ac:dyDescent="0.3">
      <c r="A615" s="134" t="s">
        <v>60</v>
      </c>
      <c r="B615" s="16" t="s">
        <v>76</v>
      </c>
      <c r="C615" s="16" t="s">
        <v>61</v>
      </c>
      <c r="D615" s="15"/>
      <c r="E615" s="16"/>
      <c r="F615" s="17">
        <f t="shared" si="216"/>
        <v>99.5</v>
      </c>
      <c r="G615" s="17">
        <f t="shared" si="216"/>
        <v>0</v>
      </c>
      <c r="H615" s="17">
        <f t="shared" si="216"/>
        <v>99.5</v>
      </c>
      <c r="I615" s="17">
        <f t="shared" si="216"/>
        <v>0</v>
      </c>
      <c r="J615" s="17">
        <f t="shared" ref="J615:J678" si="217">H615+I615</f>
        <v>99.5</v>
      </c>
      <c r="K615" s="17">
        <f t="shared" si="216"/>
        <v>0</v>
      </c>
      <c r="L615" s="17">
        <f t="shared" ref="L615:L678" si="218">J615+K615</f>
        <v>99.5</v>
      </c>
      <c r="M615" s="17">
        <f t="shared" si="216"/>
        <v>0</v>
      </c>
      <c r="N615" s="17">
        <f t="shared" ref="N615:N678" si="219">L615+M615</f>
        <v>99.5</v>
      </c>
      <c r="O615" s="17">
        <f t="shared" si="216"/>
        <v>0</v>
      </c>
      <c r="P615" s="17">
        <f t="shared" ref="P615:P678" si="220">N615+O615</f>
        <v>99.5</v>
      </c>
    </row>
    <row r="616" spans="1:16" ht="33.6" customHeight="1" x14ac:dyDescent="0.3">
      <c r="A616" s="10" t="s">
        <v>65</v>
      </c>
      <c r="B616" s="16" t="s">
        <v>76</v>
      </c>
      <c r="C616" s="16" t="s">
        <v>61</v>
      </c>
      <c r="D616" s="16" t="s">
        <v>66</v>
      </c>
      <c r="E616" s="16"/>
      <c r="F616" s="17">
        <f t="shared" si="216"/>
        <v>99.5</v>
      </c>
      <c r="G616" s="17">
        <f t="shared" si="216"/>
        <v>0</v>
      </c>
      <c r="H616" s="17">
        <f t="shared" si="216"/>
        <v>99.5</v>
      </c>
      <c r="I616" s="17">
        <f t="shared" si="216"/>
        <v>0</v>
      </c>
      <c r="J616" s="17">
        <f t="shared" si="217"/>
        <v>99.5</v>
      </c>
      <c r="K616" s="17">
        <f t="shared" si="216"/>
        <v>0</v>
      </c>
      <c r="L616" s="17">
        <f t="shared" si="218"/>
        <v>99.5</v>
      </c>
      <c r="M616" s="17">
        <f t="shared" si="216"/>
        <v>0</v>
      </c>
      <c r="N616" s="17">
        <f t="shared" si="219"/>
        <v>99.5</v>
      </c>
      <c r="O616" s="17">
        <f t="shared" si="216"/>
        <v>0</v>
      </c>
      <c r="P616" s="17">
        <f t="shared" si="220"/>
        <v>99.5</v>
      </c>
    </row>
    <row r="617" spans="1:16" ht="90" x14ac:dyDescent="0.3">
      <c r="A617" s="10" t="s">
        <v>73</v>
      </c>
      <c r="B617" s="16" t="s">
        <v>76</v>
      </c>
      <c r="C617" s="16" t="s">
        <v>61</v>
      </c>
      <c r="D617" s="16" t="s">
        <v>66</v>
      </c>
      <c r="E617" s="16" t="s">
        <v>469</v>
      </c>
      <c r="F617" s="17">
        <f t="shared" si="216"/>
        <v>99.5</v>
      </c>
      <c r="G617" s="17">
        <f t="shared" si="216"/>
        <v>0</v>
      </c>
      <c r="H617" s="17">
        <f t="shared" si="216"/>
        <v>99.5</v>
      </c>
      <c r="I617" s="17">
        <f t="shared" si="216"/>
        <v>0</v>
      </c>
      <c r="J617" s="17">
        <f t="shared" si="217"/>
        <v>99.5</v>
      </c>
      <c r="K617" s="17">
        <f t="shared" si="216"/>
        <v>0</v>
      </c>
      <c r="L617" s="17">
        <f t="shared" si="218"/>
        <v>99.5</v>
      </c>
      <c r="M617" s="17">
        <f t="shared" si="216"/>
        <v>0</v>
      </c>
      <c r="N617" s="17">
        <f t="shared" si="219"/>
        <v>99.5</v>
      </c>
      <c r="O617" s="17">
        <f t="shared" si="216"/>
        <v>0</v>
      </c>
      <c r="P617" s="17">
        <f t="shared" si="220"/>
        <v>99.5</v>
      </c>
    </row>
    <row r="618" spans="1:16" ht="30" x14ac:dyDescent="0.3">
      <c r="A618" s="10" t="s">
        <v>74</v>
      </c>
      <c r="B618" s="16" t="s">
        <v>76</v>
      </c>
      <c r="C618" s="16" t="s">
        <v>61</v>
      </c>
      <c r="D618" s="16" t="s">
        <v>66</v>
      </c>
      <c r="E618" s="16" t="s">
        <v>468</v>
      </c>
      <c r="F618" s="17">
        <v>99.5</v>
      </c>
      <c r="G618" s="5"/>
      <c r="H618" s="17">
        <f t="shared" si="201"/>
        <v>99.5</v>
      </c>
      <c r="I618" s="17"/>
      <c r="J618" s="17">
        <f t="shared" si="217"/>
        <v>99.5</v>
      </c>
      <c r="K618" s="17"/>
      <c r="L618" s="17">
        <f t="shared" si="218"/>
        <v>99.5</v>
      </c>
      <c r="M618" s="17"/>
      <c r="N618" s="17">
        <f t="shared" si="219"/>
        <v>99.5</v>
      </c>
      <c r="O618" s="17"/>
      <c r="P618" s="17">
        <f t="shared" si="220"/>
        <v>99.5</v>
      </c>
    </row>
    <row r="619" spans="1:16" ht="18" customHeight="1" x14ac:dyDescent="0.3">
      <c r="A619" s="11" t="s">
        <v>580</v>
      </c>
      <c r="B619" s="26" t="s">
        <v>499</v>
      </c>
      <c r="C619" s="15"/>
      <c r="D619" s="15"/>
      <c r="E619" s="16"/>
      <c r="F619" s="21">
        <f>F620+F625</f>
        <v>44855.9</v>
      </c>
      <c r="G619" s="21">
        <f t="shared" ref="G619:H619" si="221">G620+G625</f>
        <v>0</v>
      </c>
      <c r="H619" s="21">
        <f t="shared" si="221"/>
        <v>44855.9</v>
      </c>
      <c r="I619" s="21">
        <f>I620+I625</f>
        <v>1770</v>
      </c>
      <c r="J619" s="21">
        <f t="shared" si="217"/>
        <v>46625.9</v>
      </c>
      <c r="K619" s="21">
        <f>K620+K625</f>
        <v>-3209.6</v>
      </c>
      <c r="L619" s="21">
        <f t="shared" si="218"/>
        <v>43416.3</v>
      </c>
      <c r="M619" s="21">
        <f>M620+M625</f>
        <v>100</v>
      </c>
      <c r="N619" s="21">
        <f t="shared" si="219"/>
        <v>43516.3</v>
      </c>
      <c r="O619" s="21">
        <f>O620+O625</f>
        <v>600</v>
      </c>
      <c r="P619" s="21">
        <f t="shared" si="220"/>
        <v>44116.3</v>
      </c>
    </row>
    <row r="620" spans="1:16" ht="30" x14ac:dyDescent="0.3">
      <c r="A620" s="10" t="s">
        <v>71</v>
      </c>
      <c r="B620" s="16" t="s">
        <v>500</v>
      </c>
      <c r="C620" s="15"/>
      <c r="D620" s="15"/>
      <c r="E620" s="16"/>
      <c r="F620" s="17">
        <f t="shared" ref="F620:O623" si="222">F621</f>
        <v>38580</v>
      </c>
      <c r="G620" s="17">
        <f t="shared" si="222"/>
        <v>0</v>
      </c>
      <c r="H620" s="17">
        <f t="shared" si="222"/>
        <v>38580</v>
      </c>
      <c r="I620" s="17">
        <f t="shared" si="222"/>
        <v>0</v>
      </c>
      <c r="J620" s="17">
        <f t="shared" si="217"/>
        <v>38580</v>
      </c>
      <c r="K620" s="17">
        <f t="shared" si="222"/>
        <v>-3209.6</v>
      </c>
      <c r="L620" s="17">
        <f t="shared" si="218"/>
        <v>35370.400000000001</v>
      </c>
      <c r="M620" s="17">
        <f t="shared" si="222"/>
        <v>0</v>
      </c>
      <c r="N620" s="17">
        <f t="shared" si="219"/>
        <v>35370.400000000001</v>
      </c>
      <c r="O620" s="17">
        <f t="shared" si="222"/>
        <v>0</v>
      </c>
      <c r="P620" s="17">
        <f t="shared" si="220"/>
        <v>35370.400000000001</v>
      </c>
    </row>
    <row r="621" spans="1:16" ht="15.75" customHeight="1" x14ac:dyDescent="0.3">
      <c r="A621" s="134" t="s">
        <v>60</v>
      </c>
      <c r="B621" s="16" t="s">
        <v>500</v>
      </c>
      <c r="C621" s="16" t="s">
        <v>61</v>
      </c>
      <c r="D621" s="15"/>
      <c r="E621" s="16"/>
      <c r="F621" s="17">
        <f t="shared" si="222"/>
        <v>38580</v>
      </c>
      <c r="G621" s="17">
        <f t="shared" si="222"/>
        <v>0</v>
      </c>
      <c r="H621" s="17">
        <f t="shared" si="222"/>
        <v>38580</v>
      </c>
      <c r="I621" s="17">
        <f t="shared" si="222"/>
        <v>0</v>
      </c>
      <c r="J621" s="17">
        <f t="shared" si="217"/>
        <v>38580</v>
      </c>
      <c r="K621" s="17">
        <f t="shared" si="222"/>
        <v>-3209.6</v>
      </c>
      <c r="L621" s="17">
        <f t="shared" si="218"/>
        <v>35370.400000000001</v>
      </c>
      <c r="M621" s="17">
        <f t="shared" si="222"/>
        <v>0</v>
      </c>
      <c r="N621" s="17">
        <f t="shared" si="219"/>
        <v>35370.400000000001</v>
      </c>
      <c r="O621" s="17">
        <f t="shared" si="222"/>
        <v>0</v>
      </c>
      <c r="P621" s="17">
        <f t="shared" si="220"/>
        <v>35370.400000000001</v>
      </c>
    </row>
    <row r="622" spans="1:16" ht="59.25" customHeight="1" x14ac:dyDescent="0.3">
      <c r="A622" s="10" t="s">
        <v>89</v>
      </c>
      <c r="B622" s="16" t="s">
        <v>500</v>
      </c>
      <c r="C622" s="16" t="s">
        <v>61</v>
      </c>
      <c r="D622" s="16" t="s">
        <v>90</v>
      </c>
      <c r="E622" s="16"/>
      <c r="F622" s="17">
        <f t="shared" si="222"/>
        <v>38580</v>
      </c>
      <c r="G622" s="17">
        <f t="shared" si="222"/>
        <v>0</v>
      </c>
      <c r="H622" s="17">
        <f t="shared" si="222"/>
        <v>38580</v>
      </c>
      <c r="I622" s="17">
        <f t="shared" si="222"/>
        <v>0</v>
      </c>
      <c r="J622" s="17">
        <f t="shared" si="217"/>
        <v>38580</v>
      </c>
      <c r="K622" s="17">
        <f t="shared" si="222"/>
        <v>-3209.6</v>
      </c>
      <c r="L622" s="17">
        <f t="shared" si="218"/>
        <v>35370.400000000001</v>
      </c>
      <c r="M622" s="17">
        <f t="shared" si="222"/>
        <v>0</v>
      </c>
      <c r="N622" s="17">
        <f t="shared" si="219"/>
        <v>35370.400000000001</v>
      </c>
      <c r="O622" s="17">
        <f t="shared" si="222"/>
        <v>0</v>
      </c>
      <c r="P622" s="17">
        <f t="shared" si="220"/>
        <v>35370.400000000001</v>
      </c>
    </row>
    <row r="623" spans="1:16" ht="90" x14ac:dyDescent="0.3">
      <c r="A623" s="10" t="s">
        <v>73</v>
      </c>
      <c r="B623" s="16" t="s">
        <v>500</v>
      </c>
      <c r="C623" s="16" t="s">
        <v>61</v>
      </c>
      <c r="D623" s="16" t="s">
        <v>90</v>
      </c>
      <c r="E623" s="16" t="s">
        <v>469</v>
      </c>
      <c r="F623" s="17">
        <f t="shared" si="222"/>
        <v>38580</v>
      </c>
      <c r="G623" s="17">
        <f t="shared" si="222"/>
        <v>0</v>
      </c>
      <c r="H623" s="17">
        <f t="shared" si="222"/>
        <v>38580</v>
      </c>
      <c r="I623" s="17">
        <f t="shared" si="222"/>
        <v>0</v>
      </c>
      <c r="J623" s="17">
        <f t="shared" si="217"/>
        <v>38580</v>
      </c>
      <c r="K623" s="17">
        <f t="shared" si="222"/>
        <v>-3209.6</v>
      </c>
      <c r="L623" s="17">
        <f t="shared" si="218"/>
        <v>35370.400000000001</v>
      </c>
      <c r="M623" s="17">
        <f t="shared" si="222"/>
        <v>0</v>
      </c>
      <c r="N623" s="17">
        <f t="shared" si="219"/>
        <v>35370.400000000001</v>
      </c>
      <c r="O623" s="17">
        <f t="shared" si="222"/>
        <v>0</v>
      </c>
      <c r="P623" s="17">
        <f t="shared" si="220"/>
        <v>35370.400000000001</v>
      </c>
    </row>
    <row r="624" spans="1:16" ht="30" x14ac:dyDescent="0.3">
      <c r="A624" s="10" t="s">
        <v>74</v>
      </c>
      <c r="B624" s="16" t="s">
        <v>500</v>
      </c>
      <c r="C624" s="16" t="s">
        <v>61</v>
      </c>
      <c r="D624" s="16" t="s">
        <v>90</v>
      </c>
      <c r="E624" s="16" t="s">
        <v>468</v>
      </c>
      <c r="F624" s="17">
        <v>38580</v>
      </c>
      <c r="G624" s="5"/>
      <c r="H624" s="17">
        <f t="shared" ref="H624:H684" si="223">F624+G624</f>
        <v>38580</v>
      </c>
      <c r="I624" s="17"/>
      <c r="J624" s="17">
        <f t="shared" si="217"/>
        <v>38580</v>
      </c>
      <c r="K624" s="17">
        <v>-3209.6</v>
      </c>
      <c r="L624" s="17">
        <f t="shared" si="218"/>
        <v>35370.400000000001</v>
      </c>
      <c r="M624" s="17"/>
      <c r="N624" s="17">
        <f t="shared" si="219"/>
        <v>35370.400000000001</v>
      </c>
      <c r="O624" s="17"/>
      <c r="P624" s="17">
        <f t="shared" si="220"/>
        <v>35370.400000000001</v>
      </c>
    </row>
    <row r="625" spans="1:16" ht="30" x14ac:dyDescent="0.3">
      <c r="A625" s="10" t="s">
        <v>75</v>
      </c>
      <c r="B625" s="16" t="s">
        <v>94</v>
      </c>
      <c r="C625" s="15"/>
      <c r="D625" s="15"/>
      <c r="E625" s="16"/>
      <c r="F625" s="17">
        <f>F626</f>
        <v>6275.9</v>
      </c>
      <c r="G625" s="17">
        <f t="shared" ref="G625:H626" si="224">G626</f>
        <v>0</v>
      </c>
      <c r="H625" s="17">
        <f t="shared" si="224"/>
        <v>6275.9</v>
      </c>
      <c r="I625" s="17">
        <f>I626</f>
        <v>1770</v>
      </c>
      <c r="J625" s="17">
        <f t="shared" si="217"/>
        <v>8045.9</v>
      </c>
      <c r="K625" s="17">
        <f>K626</f>
        <v>0</v>
      </c>
      <c r="L625" s="17">
        <f t="shared" si="218"/>
        <v>8045.9</v>
      </c>
      <c r="M625" s="17">
        <f>M626</f>
        <v>100</v>
      </c>
      <c r="N625" s="17">
        <f t="shared" si="219"/>
        <v>8145.9</v>
      </c>
      <c r="O625" s="17">
        <f>O626</f>
        <v>600</v>
      </c>
      <c r="P625" s="17">
        <f t="shared" si="220"/>
        <v>8745.9</v>
      </c>
    </row>
    <row r="626" spans="1:16" x14ac:dyDescent="0.3">
      <c r="A626" s="134" t="s">
        <v>60</v>
      </c>
      <c r="B626" s="16" t="s">
        <v>94</v>
      </c>
      <c r="C626" s="16" t="s">
        <v>61</v>
      </c>
      <c r="D626" s="15"/>
      <c r="E626" s="16"/>
      <c r="F626" s="17">
        <f>F627</f>
        <v>6275.9</v>
      </c>
      <c r="G626" s="17">
        <f t="shared" si="224"/>
        <v>0</v>
      </c>
      <c r="H626" s="17">
        <f t="shared" si="224"/>
        <v>6275.9</v>
      </c>
      <c r="I626" s="17">
        <f>I627</f>
        <v>1770</v>
      </c>
      <c r="J626" s="17">
        <f t="shared" si="217"/>
        <v>8045.9</v>
      </c>
      <c r="K626" s="17">
        <f>K627</f>
        <v>0</v>
      </c>
      <c r="L626" s="17">
        <f t="shared" si="218"/>
        <v>8045.9</v>
      </c>
      <c r="M626" s="17">
        <f>M627</f>
        <v>100</v>
      </c>
      <c r="N626" s="17">
        <f t="shared" si="219"/>
        <v>8145.9</v>
      </c>
      <c r="O626" s="17">
        <f>O627</f>
        <v>600</v>
      </c>
      <c r="P626" s="17">
        <f t="shared" si="220"/>
        <v>8745.9</v>
      </c>
    </row>
    <row r="627" spans="1:16" ht="60.75" customHeight="1" x14ac:dyDescent="0.3">
      <c r="A627" s="10" t="s">
        <v>89</v>
      </c>
      <c r="B627" s="16" t="s">
        <v>94</v>
      </c>
      <c r="C627" s="16" t="s">
        <v>61</v>
      </c>
      <c r="D627" s="16" t="s">
        <v>90</v>
      </c>
      <c r="E627" s="16"/>
      <c r="F627" s="17">
        <f>F628+F630+F632</f>
        <v>6275.9</v>
      </c>
      <c r="G627" s="17">
        <f t="shared" ref="G627:H627" si="225">G628+G630+G632</f>
        <v>0</v>
      </c>
      <c r="H627" s="17">
        <f t="shared" si="225"/>
        <v>6275.9</v>
      </c>
      <c r="I627" s="17">
        <f>I628+I630+I632</f>
        <v>1770</v>
      </c>
      <c r="J627" s="17">
        <f t="shared" si="217"/>
        <v>8045.9</v>
      </c>
      <c r="K627" s="17">
        <f>K628+K630+K632</f>
        <v>0</v>
      </c>
      <c r="L627" s="17">
        <f t="shared" si="218"/>
        <v>8045.9</v>
      </c>
      <c r="M627" s="17">
        <f>M628+M630+M632</f>
        <v>100</v>
      </c>
      <c r="N627" s="17">
        <f t="shared" si="219"/>
        <v>8145.9</v>
      </c>
      <c r="O627" s="17">
        <f>O628+O630+O632</f>
        <v>600</v>
      </c>
      <c r="P627" s="17">
        <f t="shared" si="220"/>
        <v>8745.9</v>
      </c>
    </row>
    <row r="628" spans="1:16" ht="90" x14ac:dyDescent="0.3">
      <c r="A628" s="10" t="s">
        <v>73</v>
      </c>
      <c r="B628" s="16" t="s">
        <v>94</v>
      </c>
      <c r="C628" s="16" t="s">
        <v>61</v>
      </c>
      <c r="D628" s="16" t="s">
        <v>90</v>
      </c>
      <c r="E628" s="16" t="s">
        <v>469</v>
      </c>
      <c r="F628" s="17">
        <f>F629</f>
        <v>120</v>
      </c>
      <c r="G628" s="17">
        <f t="shared" ref="G628:H628" si="226">G629</f>
        <v>0</v>
      </c>
      <c r="H628" s="17">
        <f t="shared" si="226"/>
        <v>120</v>
      </c>
      <c r="I628" s="17">
        <f>I629</f>
        <v>0</v>
      </c>
      <c r="J628" s="17">
        <f t="shared" si="217"/>
        <v>120</v>
      </c>
      <c r="K628" s="17">
        <f>K629</f>
        <v>0</v>
      </c>
      <c r="L628" s="17">
        <f t="shared" si="218"/>
        <v>120</v>
      </c>
      <c r="M628" s="17">
        <f>M629</f>
        <v>0</v>
      </c>
      <c r="N628" s="17">
        <f t="shared" si="219"/>
        <v>120</v>
      </c>
      <c r="O628" s="17">
        <f>O629</f>
        <v>0</v>
      </c>
      <c r="P628" s="17">
        <f t="shared" si="220"/>
        <v>120</v>
      </c>
    </row>
    <row r="629" spans="1:16" ht="30" x14ac:dyDescent="0.3">
      <c r="A629" s="10" t="s">
        <v>74</v>
      </c>
      <c r="B629" s="16" t="s">
        <v>94</v>
      </c>
      <c r="C629" s="16" t="s">
        <v>61</v>
      </c>
      <c r="D629" s="16" t="s">
        <v>90</v>
      </c>
      <c r="E629" s="16" t="s">
        <v>468</v>
      </c>
      <c r="F629" s="17">
        <v>120</v>
      </c>
      <c r="G629" s="5"/>
      <c r="H629" s="17">
        <f t="shared" si="223"/>
        <v>120</v>
      </c>
      <c r="I629" s="17"/>
      <c r="J629" s="17">
        <f t="shared" si="217"/>
        <v>120</v>
      </c>
      <c r="K629" s="17"/>
      <c r="L629" s="17">
        <f t="shared" si="218"/>
        <v>120</v>
      </c>
      <c r="M629" s="17"/>
      <c r="N629" s="17">
        <f t="shared" si="219"/>
        <v>120</v>
      </c>
      <c r="O629" s="17"/>
      <c r="P629" s="17">
        <f t="shared" si="220"/>
        <v>120</v>
      </c>
    </row>
    <row r="630" spans="1:16" ht="30" x14ac:dyDescent="0.3">
      <c r="A630" s="10" t="s">
        <v>85</v>
      </c>
      <c r="B630" s="16" t="s">
        <v>94</v>
      </c>
      <c r="C630" s="16" t="s">
        <v>61</v>
      </c>
      <c r="D630" s="16" t="s">
        <v>90</v>
      </c>
      <c r="E630" s="16" t="s">
        <v>475</v>
      </c>
      <c r="F630" s="17">
        <f>F631</f>
        <v>5779</v>
      </c>
      <c r="G630" s="17">
        <f t="shared" ref="G630:H630" si="227">G631</f>
        <v>0</v>
      </c>
      <c r="H630" s="17">
        <f t="shared" si="227"/>
        <v>5779</v>
      </c>
      <c r="I630" s="17">
        <f>I631</f>
        <v>1370</v>
      </c>
      <c r="J630" s="17">
        <f t="shared" si="217"/>
        <v>7149</v>
      </c>
      <c r="K630" s="17">
        <f>K631</f>
        <v>0</v>
      </c>
      <c r="L630" s="17">
        <f t="shared" si="218"/>
        <v>7149</v>
      </c>
      <c r="M630" s="17">
        <f>M631</f>
        <v>100</v>
      </c>
      <c r="N630" s="17">
        <f t="shared" si="219"/>
        <v>7249</v>
      </c>
      <c r="O630" s="17">
        <f>O631</f>
        <v>400</v>
      </c>
      <c r="P630" s="17">
        <f t="shared" si="220"/>
        <v>7649</v>
      </c>
    </row>
    <row r="631" spans="1:16" ht="45" x14ac:dyDescent="0.3">
      <c r="A631" s="10" t="s">
        <v>86</v>
      </c>
      <c r="B631" s="16" t="s">
        <v>94</v>
      </c>
      <c r="C631" s="16" t="s">
        <v>61</v>
      </c>
      <c r="D631" s="16" t="s">
        <v>90</v>
      </c>
      <c r="E631" s="16" t="s">
        <v>471</v>
      </c>
      <c r="F631" s="17">
        <v>5779</v>
      </c>
      <c r="G631" s="5"/>
      <c r="H631" s="17">
        <f t="shared" si="223"/>
        <v>5779</v>
      </c>
      <c r="I631" s="17">
        <v>1370</v>
      </c>
      <c r="J631" s="17">
        <f t="shared" si="217"/>
        <v>7149</v>
      </c>
      <c r="K631" s="17"/>
      <c r="L631" s="17">
        <f t="shared" si="218"/>
        <v>7149</v>
      </c>
      <c r="M631" s="17">
        <v>100</v>
      </c>
      <c r="N631" s="17">
        <f t="shared" si="219"/>
        <v>7249</v>
      </c>
      <c r="O631" s="17">
        <v>400</v>
      </c>
      <c r="P631" s="17">
        <f t="shared" si="220"/>
        <v>7649</v>
      </c>
    </row>
    <row r="632" spans="1:16" ht="16.5" customHeight="1" x14ac:dyDescent="0.3">
      <c r="A632" s="10" t="s">
        <v>87</v>
      </c>
      <c r="B632" s="16" t="s">
        <v>94</v>
      </c>
      <c r="C632" s="16" t="s">
        <v>61</v>
      </c>
      <c r="D632" s="16" t="s">
        <v>90</v>
      </c>
      <c r="E632" s="16" t="s">
        <v>479</v>
      </c>
      <c r="F632" s="17">
        <f>F633</f>
        <v>376.9</v>
      </c>
      <c r="G632" s="17">
        <f t="shared" ref="G632:H632" si="228">G633</f>
        <v>0</v>
      </c>
      <c r="H632" s="17">
        <f t="shared" si="228"/>
        <v>376.9</v>
      </c>
      <c r="I632" s="17">
        <f>I633</f>
        <v>400</v>
      </c>
      <c r="J632" s="17">
        <f t="shared" si="217"/>
        <v>776.9</v>
      </c>
      <c r="K632" s="17">
        <f>K633</f>
        <v>0</v>
      </c>
      <c r="L632" s="17">
        <f t="shared" si="218"/>
        <v>776.9</v>
      </c>
      <c r="M632" s="17">
        <f>M633</f>
        <v>0</v>
      </c>
      <c r="N632" s="17">
        <f t="shared" si="219"/>
        <v>776.9</v>
      </c>
      <c r="O632" s="17">
        <f>O633</f>
        <v>200</v>
      </c>
      <c r="P632" s="17">
        <f t="shared" si="220"/>
        <v>976.9</v>
      </c>
    </row>
    <row r="633" spans="1:16" ht="16.5" customHeight="1" x14ac:dyDescent="0.3">
      <c r="A633" s="10" t="s">
        <v>88</v>
      </c>
      <c r="B633" s="16" t="s">
        <v>94</v>
      </c>
      <c r="C633" s="16" t="s">
        <v>61</v>
      </c>
      <c r="D633" s="16" t="s">
        <v>90</v>
      </c>
      <c r="E633" s="16" t="s">
        <v>501</v>
      </c>
      <c r="F633" s="17">
        <v>376.9</v>
      </c>
      <c r="G633" s="5"/>
      <c r="H633" s="17">
        <f t="shared" si="223"/>
        <v>376.9</v>
      </c>
      <c r="I633" s="17">
        <v>400</v>
      </c>
      <c r="J633" s="17">
        <f t="shared" si="217"/>
        <v>776.9</v>
      </c>
      <c r="K633" s="17"/>
      <c r="L633" s="17">
        <f t="shared" si="218"/>
        <v>776.9</v>
      </c>
      <c r="M633" s="17"/>
      <c r="N633" s="17">
        <f t="shared" si="219"/>
        <v>776.9</v>
      </c>
      <c r="O633" s="17">
        <v>200</v>
      </c>
      <c r="P633" s="17">
        <f t="shared" si="220"/>
        <v>976.9</v>
      </c>
    </row>
    <row r="634" spans="1:16" ht="41.25" customHeight="1" x14ac:dyDescent="0.3">
      <c r="A634" s="11" t="s">
        <v>79</v>
      </c>
      <c r="B634" s="26" t="s">
        <v>497</v>
      </c>
      <c r="C634" s="15"/>
      <c r="D634" s="15"/>
      <c r="E634" s="16"/>
      <c r="F634" s="21">
        <f>F635</f>
        <v>4779.5</v>
      </c>
      <c r="G634" s="21">
        <f t="shared" ref="G634:H634" si="229">G635</f>
        <v>0</v>
      </c>
      <c r="H634" s="21">
        <f t="shared" si="229"/>
        <v>4779.5</v>
      </c>
      <c r="I634" s="21">
        <f>I635</f>
        <v>0</v>
      </c>
      <c r="J634" s="21">
        <f t="shared" si="217"/>
        <v>4779.5</v>
      </c>
      <c r="K634" s="21">
        <f>K635</f>
        <v>0</v>
      </c>
      <c r="L634" s="21">
        <f t="shared" si="218"/>
        <v>4779.5</v>
      </c>
      <c r="M634" s="21">
        <f>M635</f>
        <v>0</v>
      </c>
      <c r="N634" s="21">
        <f t="shared" si="219"/>
        <v>4779.5</v>
      </c>
      <c r="O634" s="21">
        <f>O635</f>
        <v>0</v>
      </c>
      <c r="P634" s="21">
        <f t="shared" si="220"/>
        <v>4779.5</v>
      </c>
    </row>
    <row r="635" spans="1:16" ht="27.75" customHeight="1" x14ac:dyDescent="0.3">
      <c r="A635" s="11" t="s">
        <v>81</v>
      </c>
      <c r="B635" s="26" t="s">
        <v>502</v>
      </c>
      <c r="C635" s="15"/>
      <c r="D635" s="15"/>
      <c r="E635" s="16"/>
      <c r="F635" s="21">
        <f>F636+F640</f>
        <v>4779.5</v>
      </c>
      <c r="G635" s="21">
        <f t="shared" ref="G635:H635" si="230">G636+G640</f>
        <v>0</v>
      </c>
      <c r="H635" s="21">
        <f t="shared" si="230"/>
        <v>4779.5</v>
      </c>
      <c r="I635" s="21">
        <f>I636+I640</f>
        <v>0</v>
      </c>
      <c r="J635" s="21">
        <f t="shared" si="217"/>
        <v>4779.5</v>
      </c>
      <c r="K635" s="21">
        <f>K636+K640</f>
        <v>0</v>
      </c>
      <c r="L635" s="21">
        <f t="shared" si="218"/>
        <v>4779.5</v>
      </c>
      <c r="M635" s="21">
        <f>M636+M640</f>
        <v>0</v>
      </c>
      <c r="N635" s="21">
        <f t="shared" si="219"/>
        <v>4779.5</v>
      </c>
      <c r="O635" s="21">
        <f>O636+O640</f>
        <v>0</v>
      </c>
      <c r="P635" s="21">
        <f t="shared" si="220"/>
        <v>4779.5</v>
      </c>
    </row>
    <row r="636" spans="1:16" ht="30" x14ac:dyDescent="0.3">
      <c r="A636" s="10" t="s">
        <v>71</v>
      </c>
      <c r="B636" s="16" t="s">
        <v>83</v>
      </c>
      <c r="C636" s="16" t="s">
        <v>61</v>
      </c>
      <c r="D636" s="15"/>
      <c r="E636" s="16"/>
      <c r="F636" s="17">
        <f t="shared" ref="F636:O638" si="231">F637</f>
        <v>3793.9</v>
      </c>
      <c r="G636" s="17">
        <f t="shared" si="231"/>
        <v>0</v>
      </c>
      <c r="H636" s="17">
        <f t="shared" si="231"/>
        <v>3793.9</v>
      </c>
      <c r="I636" s="17">
        <f t="shared" si="231"/>
        <v>0</v>
      </c>
      <c r="J636" s="17">
        <f t="shared" si="217"/>
        <v>3793.9</v>
      </c>
      <c r="K636" s="17">
        <f t="shared" si="231"/>
        <v>0</v>
      </c>
      <c r="L636" s="17">
        <f t="shared" si="218"/>
        <v>3793.9</v>
      </c>
      <c r="M636" s="17">
        <f t="shared" si="231"/>
        <v>0</v>
      </c>
      <c r="N636" s="17">
        <f t="shared" si="219"/>
        <v>3793.9</v>
      </c>
      <c r="O636" s="17">
        <f t="shared" si="231"/>
        <v>0</v>
      </c>
      <c r="P636" s="17">
        <f t="shared" si="220"/>
        <v>3793.9</v>
      </c>
    </row>
    <row r="637" spans="1:16" ht="60" x14ac:dyDescent="0.3">
      <c r="A637" s="10" t="s">
        <v>77</v>
      </c>
      <c r="B637" s="16" t="s">
        <v>83</v>
      </c>
      <c r="C637" s="16" t="s">
        <v>61</v>
      </c>
      <c r="D637" s="16" t="s">
        <v>78</v>
      </c>
      <c r="E637" s="16"/>
      <c r="F637" s="17">
        <f t="shared" si="231"/>
        <v>3793.9</v>
      </c>
      <c r="G637" s="17">
        <f t="shared" si="231"/>
        <v>0</v>
      </c>
      <c r="H637" s="17">
        <f t="shared" si="231"/>
        <v>3793.9</v>
      </c>
      <c r="I637" s="17">
        <f t="shared" si="231"/>
        <v>0</v>
      </c>
      <c r="J637" s="17">
        <f t="shared" si="217"/>
        <v>3793.9</v>
      </c>
      <c r="K637" s="17">
        <f t="shared" si="231"/>
        <v>0</v>
      </c>
      <c r="L637" s="17">
        <f t="shared" si="218"/>
        <v>3793.9</v>
      </c>
      <c r="M637" s="17">
        <f t="shared" si="231"/>
        <v>0</v>
      </c>
      <c r="N637" s="17">
        <f t="shared" si="219"/>
        <v>3793.9</v>
      </c>
      <c r="O637" s="17">
        <f t="shared" si="231"/>
        <v>0</v>
      </c>
      <c r="P637" s="17">
        <f t="shared" si="220"/>
        <v>3793.9</v>
      </c>
    </row>
    <row r="638" spans="1:16" ht="90" x14ac:dyDescent="0.3">
      <c r="A638" s="10" t="s">
        <v>73</v>
      </c>
      <c r="B638" s="16" t="s">
        <v>83</v>
      </c>
      <c r="C638" s="16" t="s">
        <v>61</v>
      </c>
      <c r="D638" s="16" t="s">
        <v>78</v>
      </c>
      <c r="E638" s="16" t="s">
        <v>469</v>
      </c>
      <c r="F638" s="17">
        <f t="shared" si="231"/>
        <v>3793.9</v>
      </c>
      <c r="G638" s="17">
        <f t="shared" si="231"/>
        <v>0</v>
      </c>
      <c r="H638" s="17">
        <f t="shared" si="231"/>
        <v>3793.9</v>
      </c>
      <c r="I638" s="17">
        <f t="shared" si="231"/>
        <v>0</v>
      </c>
      <c r="J638" s="17">
        <f t="shared" si="217"/>
        <v>3793.9</v>
      </c>
      <c r="K638" s="17">
        <f t="shared" si="231"/>
        <v>0</v>
      </c>
      <c r="L638" s="17">
        <f t="shared" si="218"/>
        <v>3793.9</v>
      </c>
      <c r="M638" s="17">
        <f t="shared" si="231"/>
        <v>0</v>
      </c>
      <c r="N638" s="17">
        <f t="shared" si="219"/>
        <v>3793.9</v>
      </c>
      <c r="O638" s="17">
        <f t="shared" si="231"/>
        <v>0</v>
      </c>
      <c r="P638" s="17">
        <f t="shared" si="220"/>
        <v>3793.9</v>
      </c>
    </row>
    <row r="639" spans="1:16" ht="30" x14ac:dyDescent="0.3">
      <c r="A639" s="10" t="s">
        <v>74</v>
      </c>
      <c r="B639" s="16" t="s">
        <v>83</v>
      </c>
      <c r="C639" s="16" t="s">
        <v>61</v>
      </c>
      <c r="D639" s="16" t="s">
        <v>78</v>
      </c>
      <c r="E639" s="16" t="s">
        <v>468</v>
      </c>
      <c r="F639" s="17">
        <v>3793.9</v>
      </c>
      <c r="G639" s="5"/>
      <c r="H639" s="17">
        <f t="shared" si="223"/>
        <v>3793.9</v>
      </c>
      <c r="I639" s="17"/>
      <c r="J639" s="17">
        <f t="shared" si="217"/>
        <v>3793.9</v>
      </c>
      <c r="K639" s="17"/>
      <c r="L639" s="17">
        <f t="shared" si="218"/>
        <v>3793.9</v>
      </c>
      <c r="M639" s="17"/>
      <c r="N639" s="17">
        <f t="shared" si="219"/>
        <v>3793.9</v>
      </c>
      <c r="O639" s="17"/>
      <c r="P639" s="17">
        <f t="shared" si="220"/>
        <v>3793.9</v>
      </c>
    </row>
    <row r="640" spans="1:16" ht="30" x14ac:dyDescent="0.3">
      <c r="A640" s="10" t="s">
        <v>75</v>
      </c>
      <c r="B640" s="16" t="s">
        <v>503</v>
      </c>
      <c r="C640" s="15"/>
      <c r="D640" s="15"/>
      <c r="E640" s="16"/>
      <c r="F640" s="17">
        <f>F641</f>
        <v>985.6</v>
      </c>
      <c r="G640" s="17">
        <f t="shared" ref="G640:H641" si="232">G641</f>
        <v>0</v>
      </c>
      <c r="H640" s="17">
        <f t="shared" si="232"/>
        <v>985.6</v>
      </c>
      <c r="I640" s="17">
        <f>I641</f>
        <v>0</v>
      </c>
      <c r="J640" s="17">
        <f t="shared" si="217"/>
        <v>985.6</v>
      </c>
      <c r="K640" s="17">
        <f>K641</f>
        <v>0</v>
      </c>
      <c r="L640" s="17">
        <f t="shared" si="218"/>
        <v>985.6</v>
      </c>
      <c r="M640" s="17">
        <f>M641</f>
        <v>0</v>
      </c>
      <c r="N640" s="17">
        <f t="shared" si="219"/>
        <v>985.6</v>
      </c>
      <c r="O640" s="17">
        <f>O641</f>
        <v>0</v>
      </c>
      <c r="P640" s="17">
        <f t="shared" si="220"/>
        <v>985.6</v>
      </c>
    </row>
    <row r="641" spans="1:16" x14ac:dyDescent="0.3">
      <c r="A641" s="134" t="s">
        <v>60</v>
      </c>
      <c r="B641" s="16" t="s">
        <v>503</v>
      </c>
      <c r="C641" s="16" t="s">
        <v>61</v>
      </c>
      <c r="D641" s="15"/>
      <c r="E641" s="16"/>
      <c r="F641" s="17">
        <f>F642</f>
        <v>985.6</v>
      </c>
      <c r="G641" s="17">
        <f t="shared" si="232"/>
        <v>0</v>
      </c>
      <c r="H641" s="17">
        <f t="shared" si="232"/>
        <v>985.6</v>
      </c>
      <c r="I641" s="17">
        <f>I642</f>
        <v>0</v>
      </c>
      <c r="J641" s="17">
        <f t="shared" si="217"/>
        <v>985.6</v>
      </c>
      <c r="K641" s="17">
        <f>K642</f>
        <v>0</v>
      </c>
      <c r="L641" s="17">
        <f t="shared" si="218"/>
        <v>985.6</v>
      </c>
      <c r="M641" s="17">
        <f>M642</f>
        <v>0</v>
      </c>
      <c r="N641" s="17">
        <f t="shared" si="219"/>
        <v>985.6</v>
      </c>
      <c r="O641" s="17">
        <f>O642</f>
        <v>0</v>
      </c>
      <c r="P641" s="17">
        <f t="shared" si="220"/>
        <v>985.6</v>
      </c>
    </row>
    <row r="642" spans="1:16" ht="60" x14ac:dyDescent="0.3">
      <c r="A642" s="10" t="s">
        <v>77</v>
      </c>
      <c r="B642" s="16" t="s">
        <v>503</v>
      </c>
      <c r="C642" s="16" t="s">
        <v>61</v>
      </c>
      <c r="D642" s="16" t="s">
        <v>78</v>
      </c>
      <c r="E642" s="16"/>
      <c r="F642" s="17">
        <f>F643+F645</f>
        <v>985.6</v>
      </c>
      <c r="G642" s="17">
        <f t="shared" ref="G642:H642" si="233">G643+G645</f>
        <v>0</v>
      </c>
      <c r="H642" s="17">
        <f t="shared" si="233"/>
        <v>985.6</v>
      </c>
      <c r="I642" s="17">
        <f>I643+I645</f>
        <v>0</v>
      </c>
      <c r="J642" s="17">
        <f t="shared" si="217"/>
        <v>985.6</v>
      </c>
      <c r="K642" s="17">
        <f>K643+K645</f>
        <v>0</v>
      </c>
      <c r="L642" s="17">
        <f t="shared" si="218"/>
        <v>985.6</v>
      </c>
      <c r="M642" s="17">
        <f>M643+M645</f>
        <v>0</v>
      </c>
      <c r="N642" s="17">
        <f t="shared" si="219"/>
        <v>985.6</v>
      </c>
      <c r="O642" s="17">
        <f>O643+O645</f>
        <v>0</v>
      </c>
      <c r="P642" s="17">
        <f t="shared" si="220"/>
        <v>985.6</v>
      </c>
    </row>
    <row r="643" spans="1:16" ht="30" x14ac:dyDescent="0.3">
      <c r="A643" s="10" t="s">
        <v>85</v>
      </c>
      <c r="B643" s="16" t="s">
        <v>503</v>
      </c>
      <c r="C643" s="16" t="s">
        <v>61</v>
      </c>
      <c r="D643" s="16" t="s">
        <v>78</v>
      </c>
      <c r="E643" s="16" t="s">
        <v>475</v>
      </c>
      <c r="F643" s="17">
        <f>F644</f>
        <v>977.6</v>
      </c>
      <c r="G643" s="17">
        <f t="shared" ref="G643:H643" si="234">G644</f>
        <v>0</v>
      </c>
      <c r="H643" s="17">
        <f t="shared" si="234"/>
        <v>977.6</v>
      </c>
      <c r="I643" s="17">
        <f>I644</f>
        <v>0</v>
      </c>
      <c r="J643" s="17">
        <f t="shared" si="217"/>
        <v>977.6</v>
      </c>
      <c r="K643" s="17">
        <f>K644</f>
        <v>0</v>
      </c>
      <c r="L643" s="17">
        <f t="shared" si="218"/>
        <v>977.6</v>
      </c>
      <c r="M643" s="17">
        <f>M644</f>
        <v>0</v>
      </c>
      <c r="N643" s="17">
        <f t="shared" si="219"/>
        <v>977.6</v>
      </c>
      <c r="O643" s="17">
        <f>O644</f>
        <v>0</v>
      </c>
      <c r="P643" s="17">
        <f t="shared" si="220"/>
        <v>977.6</v>
      </c>
    </row>
    <row r="644" spans="1:16" ht="45" x14ac:dyDescent="0.3">
      <c r="A644" s="10" t="s">
        <v>86</v>
      </c>
      <c r="B644" s="16" t="s">
        <v>503</v>
      </c>
      <c r="C644" s="16" t="s">
        <v>61</v>
      </c>
      <c r="D644" s="16" t="s">
        <v>78</v>
      </c>
      <c r="E644" s="16" t="s">
        <v>471</v>
      </c>
      <c r="F644" s="17">
        <v>977.6</v>
      </c>
      <c r="G644" s="5"/>
      <c r="H644" s="17">
        <f t="shared" si="223"/>
        <v>977.6</v>
      </c>
      <c r="I644" s="17"/>
      <c r="J644" s="17">
        <f t="shared" si="217"/>
        <v>977.6</v>
      </c>
      <c r="K644" s="17"/>
      <c r="L644" s="17">
        <f t="shared" si="218"/>
        <v>977.6</v>
      </c>
      <c r="M644" s="17"/>
      <c r="N644" s="17">
        <f t="shared" si="219"/>
        <v>977.6</v>
      </c>
      <c r="O644" s="17"/>
      <c r="P644" s="17">
        <f t="shared" si="220"/>
        <v>977.6</v>
      </c>
    </row>
    <row r="645" spans="1:16" ht="19.5" customHeight="1" x14ac:dyDescent="0.3">
      <c r="A645" s="10" t="s">
        <v>87</v>
      </c>
      <c r="B645" s="16" t="s">
        <v>503</v>
      </c>
      <c r="C645" s="16" t="s">
        <v>61</v>
      </c>
      <c r="D645" s="16" t="s">
        <v>78</v>
      </c>
      <c r="E645" s="16" t="s">
        <v>479</v>
      </c>
      <c r="F645" s="17">
        <f>F646</f>
        <v>8</v>
      </c>
      <c r="G645" s="17">
        <f t="shared" ref="G645:H645" si="235">G646</f>
        <v>0</v>
      </c>
      <c r="H645" s="17">
        <f t="shared" si="235"/>
        <v>8</v>
      </c>
      <c r="I645" s="17">
        <f>I646</f>
        <v>0</v>
      </c>
      <c r="J645" s="17">
        <f t="shared" si="217"/>
        <v>8</v>
      </c>
      <c r="K645" s="17">
        <f>K646</f>
        <v>0</v>
      </c>
      <c r="L645" s="17">
        <f t="shared" si="218"/>
        <v>8</v>
      </c>
      <c r="M645" s="17">
        <f>M646</f>
        <v>0</v>
      </c>
      <c r="N645" s="17">
        <f t="shared" si="219"/>
        <v>8</v>
      </c>
      <c r="O645" s="17">
        <f>O646</f>
        <v>0</v>
      </c>
      <c r="P645" s="17">
        <f t="shared" si="220"/>
        <v>8</v>
      </c>
    </row>
    <row r="646" spans="1:16" ht="19.5" customHeight="1" x14ac:dyDescent="0.3">
      <c r="A646" s="10" t="s">
        <v>88</v>
      </c>
      <c r="B646" s="16" t="s">
        <v>503</v>
      </c>
      <c r="C646" s="16" t="s">
        <v>61</v>
      </c>
      <c r="D646" s="16" t="s">
        <v>78</v>
      </c>
      <c r="E646" s="16" t="s">
        <v>501</v>
      </c>
      <c r="F646" s="17">
        <v>8</v>
      </c>
      <c r="G646" s="5"/>
      <c r="H646" s="17">
        <f t="shared" si="223"/>
        <v>8</v>
      </c>
      <c r="I646" s="17"/>
      <c r="J646" s="17">
        <f t="shared" si="217"/>
        <v>8</v>
      </c>
      <c r="K646" s="17"/>
      <c r="L646" s="17">
        <f t="shared" si="218"/>
        <v>8</v>
      </c>
      <c r="M646" s="17"/>
      <c r="N646" s="17">
        <f t="shared" si="219"/>
        <v>8</v>
      </c>
      <c r="O646" s="17"/>
      <c r="P646" s="17">
        <f t="shared" si="220"/>
        <v>8</v>
      </c>
    </row>
    <row r="647" spans="1:16" ht="27.75" customHeight="1" x14ac:dyDescent="0.3">
      <c r="A647" s="11" t="s">
        <v>505</v>
      </c>
      <c r="B647" s="26" t="s">
        <v>504</v>
      </c>
      <c r="C647" s="15"/>
      <c r="D647" s="15"/>
      <c r="E647" s="16"/>
      <c r="F647" s="21">
        <f>F648+F664</f>
        <v>11159.8</v>
      </c>
      <c r="G647" s="21">
        <f t="shared" ref="G647:H647" si="236">G648+G664</f>
        <v>0</v>
      </c>
      <c r="H647" s="21">
        <f t="shared" si="236"/>
        <v>11159.8</v>
      </c>
      <c r="I647" s="21">
        <f>I648+I664</f>
        <v>0</v>
      </c>
      <c r="J647" s="21">
        <f t="shared" si="217"/>
        <v>11159.8</v>
      </c>
      <c r="K647" s="21">
        <f>K648+K664</f>
        <v>0</v>
      </c>
      <c r="L647" s="21">
        <f t="shared" si="218"/>
        <v>11159.8</v>
      </c>
      <c r="M647" s="21">
        <f>M648+M664</f>
        <v>0</v>
      </c>
      <c r="N647" s="21">
        <f t="shared" si="219"/>
        <v>11159.8</v>
      </c>
      <c r="O647" s="21">
        <f>O648+O664</f>
        <v>0</v>
      </c>
      <c r="P647" s="21">
        <f t="shared" si="220"/>
        <v>11159.8</v>
      </c>
    </row>
    <row r="648" spans="1:16" ht="27.75" customHeight="1" x14ac:dyDescent="0.3">
      <c r="A648" s="11" t="s">
        <v>598</v>
      </c>
      <c r="B648" s="26" t="s">
        <v>99</v>
      </c>
      <c r="C648" s="15"/>
      <c r="D648" s="15"/>
      <c r="E648" s="16"/>
      <c r="F648" s="21">
        <f>F649+F653</f>
        <v>2609</v>
      </c>
      <c r="G648" s="21">
        <f t="shared" ref="G648:H648" si="237">G649+G653</f>
        <v>0</v>
      </c>
      <c r="H648" s="21">
        <f t="shared" si="237"/>
        <v>2609</v>
      </c>
      <c r="I648" s="21">
        <f>I649+I653</f>
        <v>0</v>
      </c>
      <c r="J648" s="21">
        <f t="shared" si="217"/>
        <v>2609</v>
      </c>
      <c r="K648" s="21">
        <f>K649+K653</f>
        <v>0</v>
      </c>
      <c r="L648" s="21">
        <f t="shared" si="218"/>
        <v>2609</v>
      </c>
      <c r="M648" s="21">
        <f>M649+M653</f>
        <v>0</v>
      </c>
      <c r="N648" s="21">
        <f t="shared" si="219"/>
        <v>2609</v>
      </c>
      <c r="O648" s="21">
        <f>O649+O653</f>
        <v>0</v>
      </c>
      <c r="P648" s="21">
        <f t="shared" si="220"/>
        <v>2609</v>
      </c>
    </row>
    <row r="649" spans="1:16" ht="30" x14ac:dyDescent="0.3">
      <c r="A649" s="10" t="s">
        <v>71</v>
      </c>
      <c r="B649" s="16" t="s">
        <v>101</v>
      </c>
      <c r="C649" s="16" t="s">
        <v>61</v>
      </c>
      <c r="D649" s="15"/>
      <c r="E649" s="16"/>
      <c r="F649" s="17">
        <f t="shared" ref="F649:O651" si="238">F650</f>
        <v>1872</v>
      </c>
      <c r="G649" s="17">
        <f t="shared" si="238"/>
        <v>0</v>
      </c>
      <c r="H649" s="17">
        <f t="shared" si="238"/>
        <v>1872</v>
      </c>
      <c r="I649" s="17">
        <f t="shared" si="238"/>
        <v>0</v>
      </c>
      <c r="J649" s="17">
        <f t="shared" si="217"/>
        <v>1872</v>
      </c>
      <c r="K649" s="17">
        <f t="shared" si="238"/>
        <v>0</v>
      </c>
      <c r="L649" s="17">
        <f t="shared" si="218"/>
        <v>1872</v>
      </c>
      <c r="M649" s="17">
        <f t="shared" si="238"/>
        <v>0</v>
      </c>
      <c r="N649" s="17">
        <f t="shared" si="219"/>
        <v>1872</v>
      </c>
      <c r="O649" s="17">
        <f t="shared" si="238"/>
        <v>0</v>
      </c>
      <c r="P649" s="17">
        <f t="shared" si="220"/>
        <v>1872</v>
      </c>
    </row>
    <row r="650" spans="1:16" ht="45" x14ac:dyDescent="0.3">
      <c r="A650" s="10" t="s">
        <v>95</v>
      </c>
      <c r="B650" s="16" t="s">
        <v>101</v>
      </c>
      <c r="C650" s="16" t="s">
        <v>61</v>
      </c>
      <c r="D650" s="16" t="s">
        <v>96</v>
      </c>
      <c r="E650" s="16"/>
      <c r="F650" s="17">
        <f t="shared" si="238"/>
        <v>1872</v>
      </c>
      <c r="G650" s="17">
        <f t="shared" si="238"/>
        <v>0</v>
      </c>
      <c r="H650" s="17">
        <f t="shared" si="238"/>
        <v>1872</v>
      </c>
      <c r="I650" s="17">
        <f t="shared" si="238"/>
        <v>0</v>
      </c>
      <c r="J650" s="17">
        <f t="shared" si="217"/>
        <v>1872</v>
      </c>
      <c r="K650" s="17">
        <f t="shared" si="238"/>
        <v>0</v>
      </c>
      <c r="L650" s="17">
        <f t="shared" si="218"/>
        <v>1872</v>
      </c>
      <c r="M650" s="17">
        <f t="shared" si="238"/>
        <v>0</v>
      </c>
      <c r="N650" s="17">
        <f t="shared" si="219"/>
        <v>1872</v>
      </c>
      <c r="O650" s="17">
        <f t="shared" si="238"/>
        <v>0</v>
      </c>
      <c r="P650" s="17">
        <f t="shared" si="220"/>
        <v>1872</v>
      </c>
    </row>
    <row r="651" spans="1:16" ht="90" x14ac:dyDescent="0.3">
      <c r="A651" s="10" t="s">
        <v>73</v>
      </c>
      <c r="B651" s="16" t="s">
        <v>101</v>
      </c>
      <c r="C651" s="16" t="s">
        <v>61</v>
      </c>
      <c r="D651" s="16" t="s">
        <v>96</v>
      </c>
      <c r="E651" s="16" t="s">
        <v>469</v>
      </c>
      <c r="F651" s="17">
        <f t="shared" si="238"/>
        <v>1872</v>
      </c>
      <c r="G651" s="17">
        <f t="shared" si="238"/>
        <v>0</v>
      </c>
      <c r="H651" s="17">
        <f t="shared" si="238"/>
        <v>1872</v>
      </c>
      <c r="I651" s="17">
        <f t="shared" si="238"/>
        <v>0</v>
      </c>
      <c r="J651" s="17">
        <f t="shared" si="217"/>
        <v>1872</v>
      </c>
      <c r="K651" s="17">
        <f t="shared" si="238"/>
        <v>0</v>
      </c>
      <c r="L651" s="17">
        <f t="shared" si="218"/>
        <v>1872</v>
      </c>
      <c r="M651" s="17">
        <f t="shared" si="238"/>
        <v>0</v>
      </c>
      <c r="N651" s="17">
        <f t="shared" si="219"/>
        <v>1872</v>
      </c>
      <c r="O651" s="17">
        <f t="shared" si="238"/>
        <v>0</v>
      </c>
      <c r="P651" s="17">
        <f t="shared" si="220"/>
        <v>1872</v>
      </c>
    </row>
    <row r="652" spans="1:16" ht="30" x14ac:dyDescent="0.3">
      <c r="A652" s="10" t="s">
        <v>74</v>
      </c>
      <c r="B652" s="16" t="s">
        <v>101</v>
      </c>
      <c r="C652" s="16" t="s">
        <v>61</v>
      </c>
      <c r="D652" s="16" t="s">
        <v>96</v>
      </c>
      <c r="E652" s="16" t="s">
        <v>468</v>
      </c>
      <c r="F652" s="17">
        <v>1872</v>
      </c>
      <c r="G652" s="5"/>
      <c r="H652" s="17">
        <f t="shared" si="223"/>
        <v>1872</v>
      </c>
      <c r="I652" s="17"/>
      <c r="J652" s="17">
        <f t="shared" si="217"/>
        <v>1872</v>
      </c>
      <c r="K652" s="17"/>
      <c r="L652" s="17">
        <f t="shared" si="218"/>
        <v>1872</v>
      </c>
      <c r="M652" s="17"/>
      <c r="N652" s="17">
        <f t="shared" si="219"/>
        <v>1872</v>
      </c>
      <c r="O652" s="17"/>
      <c r="P652" s="17">
        <f t="shared" si="220"/>
        <v>1872</v>
      </c>
    </row>
    <row r="653" spans="1:16" ht="30" x14ac:dyDescent="0.3">
      <c r="A653" s="10" t="s">
        <v>75</v>
      </c>
      <c r="B653" s="16" t="s">
        <v>506</v>
      </c>
      <c r="C653" s="15"/>
      <c r="D653" s="15"/>
      <c r="E653" s="16"/>
      <c r="F653" s="17">
        <f>F654</f>
        <v>737</v>
      </c>
      <c r="G653" s="17">
        <f t="shared" ref="G653:H654" si="239">G654</f>
        <v>0</v>
      </c>
      <c r="H653" s="17">
        <f t="shared" si="239"/>
        <v>737</v>
      </c>
      <c r="I653" s="17">
        <f>I654</f>
        <v>0</v>
      </c>
      <c r="J653" s="17">
        <f t="shared" si="217"/>
        <v>737</v>
      </c>
      <c r="K653" s="17">
        <f>K654</f>
        <v>0</v>
      </c>
      <c r="L653" s="17">
        <f t="shared" si="218"/>
        <v>737</v>
      </c>
      <c r="M653" s="17">
        <f>M654</f>
        <v>0</v>
      </c>
      <c r="N653" s="17">
        <f t="shared" si="219"/>
        <v>737</v>
      </c>
      <c r="O653" s="17">
        <f>O654</f>
        <v>0</v>
      </c>
      <c r="P653" s="17">
        <f t="shared" si="220"/>
        <v>737</v>
      </c>
    </row>
    <row r="654" spans="1:16" ht="18" customHeight="1" x14ac:dyDescent="0.3">
      <c r="A654" s="134" t="s">
        <v>60</v>
      </c>
      <c r="B654" s="16" t="s">
        <v>506</v>
      </c>
      <c r="C654" s="16" t="s">
        <v>61</v>
      </c>
      <c r="D654" s="15"/>
      <c r="E654" s="16"/>
      <c r="F654" s="17">
        <f>F655</f>
        <v>737</v>
      </c>
      <c r="G654" s="17">
        <f t="shared" si="239"/>
        <v>0</v>
      </c>
      <c r="H654" s="17">
        <f t="shared" si="239"/>
        <v>737</v>
      </c>
      <c r="I654" s="17">
        <f>I655</f>
        <v>0</v>
      </c>
      <c r="J654" s="17">
        <f t="shared" si="217"/>
        <v>737</v>
      </c>
      <c r="K654" s="17">
        <f>K655</f>
        <v>0</v>
      </c>
      <c r="L654" s="17">
        <f t="shared" si="218"/>
        <v>737</v>
      </c>
      <c r="M654" s="17">
        <f>M655</f>
        <v>0</v>
      </c>
      <c r="N654" s="17">
        <f t="shared" si="219"/>
        <v>737</v>
      </c>
      <c r="O654" s="17">
        <f>O655</f>
        <v>0</v>
      </c>
      <c r="P654" s="17">
        <f t="shared" si="220"/>
        <v>737</v>
      </c>
    </row>
    <row r="655" spans="1:16" ht="45" x14ac:dyDescent="0.3">
      <c r="A655" s="10" t="s">
        <v>95</v>
      </c>
      <c r="B655" s="16" t="s">
        <v>506</v>
      </c>
      <c r="C655" s="16" t="s">
        <v>61</v>
      </c>
      <c r="D655" s="16" t="s">
        <v>96</v>
      </c>
      <c r="E655" s="16"/>
      <c r="F655" s="17">
        <f>F656+F658+F662</f>
        <v>737</v>
      </c>
      <c r="G655" s="17">
        <f t="shared" ref="G655:H655" si="240">G656+G658+G662</f>
        <v>0</v>
      </c>
      <c r="H655" s="17">
        <f t="shared" si="240"/>
        <v>737</v>
      </c>
      <c r="I655" s="17">
        <f>I656+I658+I662+I660</f>
        <v>0</v>
      </c>
      <c r="J655" s="17">
        <f t="shared" si="217"/>
        <v>737</v>
      </c>
      <c r="K655" s="17">
        <f>K656+K658+K662+K660</f>
        <v>0</v>
      </c>
      <c r="L655" s="17">
        <f t="shared" si="218"/>
        <v>737</v>
      </c>
      <c r="M655" s="17">
        <f>M656+M658+M662+M660</f>
        <v>0</v>
      </c>
      <c r="N655" s="17">
        <f t="shared" si="219"/>
        <v>737</v>
      </c>
      <c r="O655" s="17">
        <f>O656+O658+O662+O660</f>
        <v>0</v>
      </c>
      <c r="P655" s="17">
        <f t="shared" si="220"/>
        <v>737</v>
      </c>
    </row>
    <row r="656" spans="1:16" ht="90" x14ac:dyDescent="0.3">
      <c r="A656" s="10" t="s">
        <v>73</v>
      </c>
      <c r="B656" s="16" t="s">
        <v>506</v>
      </c>
      <c r="C656" s="16" t="s">
        <v>61</v>
      </c>
      <c r="D656" s="16" t="s">
        <v>96</v>
      </c>
      <c r="E656" s="16" t="s">
        <v>469</v>
      </c>
      <c r="F656" s="17">
        <f>F657</f>
        <v>43</v>
      </c>
      <c r="G656" s="17">
        <f t="shared" ref="G656:H656" si="241">G657</f>
        <v>0</v>
      </c>
      <c r="H656" s="17">
        <f t="shared" si="241"/>
        <v>43</v>
      </c>
      <c r="I656" s="17">
        <f>I657</f>
        <v>0</v>
      </c>
      <c r="J656" s="17">
        <f t="shared" si="217"/>
        <v>43</v>
      </c>
      <c r="K656" s="17">
        <f>K657</f>
        <v>0</v>
      </c>
      <c r="L656" s="17">
        <f t="shared" si="218"/>
        <v>43</v>
      </c>
      <c r="M656" s="17">
        <f>M657</f>
        <v>0</v>
      </c>
      <c r="N656" s="17">
        <f t="shared" si="219"/>
        <v>43</v>
      </c>
      <c r="O656" s="17">
        <f>O657</f>
        <v>0</v>
      </c>
      <c r="P656" s="17">
        <f t="shared" si="220"/>
        <v>43</v>
      </c>
    </row>
    <row r="657" spans="1:16" ht="30" x14ac:dyDescent="0.3">
      <c r="A657" s="10" t="s">
        <v>74</v>
      </c>
      <c r="B657" s="16" t="s">
        <v>506</v>
      </c>
      <c r="C657" s="16" t="s">
        <v>61</v>
      </c>
      <c r="D657" s="16" t="s">
        <v>96</v>
      </c>
      <c r="E657" s="16" t="s">
        <v>468</v>
      </c>
      <c r="F657" s="17">
        <v>43</v>
      </c>
      <c r="G657" s="5"/>
      <c r="H657" s="17">
        <f t="shared" si="223"/>
        <v>43</v>
      </c>
      <c r="I657" s="17"/>
      <c r="J657" s="17">
        <f t="shared" si="217"/>
        <v>43</v>
      </c>
      <c r="K657" s="17"/>
      <c r="L657" s="17">
        <f t="shared" si="218"/>
        <v>43</v>
      </c>
      <c r="M657" s="17"/>
      <c r="N657" s="17">
        <f t="shared" si="219"/>
        <v>43</v>
      </c>
      <c r="O657" s="17"/>
      <c r="P657" s="17">
        <f t="shared" si="220"/>
        <v>43</v>
      </c>
    </row>
    <row r="658" spans="1:16" ht="30" x14ac:dyDescent="0.3">
      <c r="A658" s="10" t="s">
        <v>85</v>
      </c>
      <c r="B658" s="16" t="s">
        <v>506</v>
      </c>
      <c r="C658" s="16" t="s">
        <v>61</v>
      </c>
      <c r="D658" s="16" t="s">
        <v>96</v>
      </c>
      <c r="E658" s="16" t="s">
        <v>475</v>
      </c>
      <c r="F658" s="17">
        <f>F659</f>
        <v>686.5</v>
      </c>
      <c r="G658" s="17">
        <f t="shared" ref="G658:H658" si="242">G659</f>
        <v>0</v>
      </c>
      <c r="H658" s="17">
        <f t="shared" si="242"/>
        <v>686.5</v>
      </c>
      <c r="I658" s="17">
        <f>I659</f>
        <v>0</v>
      </c>
      <c r="J658" s="17">
        <f t="shared" si="217"/>
        <v>686.5</v>
      </c>
      <c r="K658" s="17">
        <f>K659</f>
        <v>0</v>
      </c>
      <c r="L658" s="17">
        <f t="shared" si="218"/>
        <v>686.5</v>
      </c>
      <c r="M658" s="17">
        <f>M659</f>
        <v>0</v>
      </c>
      <c r="N658" s="17">
        <f t="shared" si="219"/>
        <v>686.5</v>
      </c>
      <c r="O658" s="17">
        <f>O659</f>
        <v>0</v>
      </c>
      <c r="P658" s="17">
        <f t="shared" si="220"/>
        <v>686.5</v>
      </c>
    </row>
    <row r="659" spans="1:16" ht="45" x14ac:dyDescent="0.3">
      <c r="A659" s="10" t="s">
        <v>86</v>
      </c>
      <c r="B659" s="16" t="s">
        <v>506</v>
      </c>
      <c r="C659" s="16" t="s">
        <v>61</v>
      </c>
      <c r="D659" s="16" t="s">
        <v>96</v>
      </c>
      <c r="E659" s="16" t="s">
        <v>471</v>
      </c>
      <c r="F659" s="17">
        <v>686.5</v>
      </c>
      <c r="G659" s="5"/>
      <c r="H659" s="17">
        <f t="shared" si="223"/>
        <v>686.5</v>
      </c>
      <c r="I659" s="17"/>
      <c r="J659" s="17">
        <f t="shared" si="217"/>
        <v>686.5</v>
      </c>
      <c r="K659" s="17"/>
      <c r="L659" s="17">
        <f t="shared" si="218"/>
        <v>686.5</v>
      </c>
      <c r="M659" s="17"/>
      <c r="N659" s="17">
        <f t="shared" si="219"/>
        <v>686.5</v>
      </c>
      <c r="O659" s="17"/>
      <c r="P659" s="17">
        <f t="shared" si="220"/>
        <v>686.5</v>
      </c>
    </row>
    <row r="660" spans="1:16" ht="26.45" hidden="1" customHeight="1" x14ac:dyDescent="0.25">
      <c r="A660" s="10" t="s">
        <v>308</v>
      </c>
      <c r="B660" s="16" t="s">
        <v>506</v>
      </c>
      <c r="C660" s="16" t="s">
        <v>61</v>
      </c>
      <c r="D660" s="16" t="s">
        <v>96</v>
      </c>
      <c r="E660" s="16" t="s">
        <v>574</v>
      </c>
      <c r="F660" s="17"/>
      <c r="G660" s="5"/>
      <c r="H660" s="17">
        <f t="shared" si="223"/>
        <v>0</v>
      </c>
      <c r="I660" s="17">
        <f>I661</f>
        <v>0</v>
      </c>
      <c r="J660" s="17">
        <f t="shared" si="217"/>
        <v>0</v>
      </c>
      <c r="K660" s="17">
        <f>K661</f>
        <v>0</v>
      </c>
      <c r="L660" s="17">
        <f t="shared" si="218"/>
        <v>0</v>
      </c>
      <c r="M660" s="17">
        <f>M661</f>
        <v>0</v>
      </c>
      <c r="N660" s="17">
        <f t="shared" si="219"/>
        <v>0</v>
      </c>
      <c r="O660" s="17">
        <f>O661</f>
        <v>0</v>
      </c>
      <c r="P660" s="17">
        <f t="shared" si="220"/>
        <v>0</v>
      </c>
    </row>
    <row r="661" spans="1:16" ht="26.45" hidden="1" customHeight="1" x14ac:dyDescent="0.25">
      <c r="A661" s="39" t="s">
        <v>313</v>
      </c>
      <c r="B661" s="16" t="s">
        <v>506</v>
      </c>
      <c r="C661" s="16" t="s">
        <v>61</v>
      </c>
      <c r="D661" s="16" t="s">
        <v>96</v>
      </c>
      <c r="E661" s="16" t="s">
        <v>575</v>
      </c>
      <c r="F661" s="17"/>
      <c r="G661" s="5"/>
      <c r="H661" s="17">
        <f t="shared" si="223"/>
        <v>0</v>
      </c>
      <c r="I661" s="17"/>
      <c r="J661" s="17">
        <f t="shared" si="217"/>
        <v>0</v>
      </c>
      <c r="K661" s="17"/>
      <c r="L661" s="17">
        <f t="shared" si="218"/>
        <v>0</v>
      </c>
      <c r="M661" s="17"/>
      <c r="N661" s="17">
        <f t="shared" si="219"/>
        <v>0</v>
      </c>
      <c r="O661" s="17"/>
      <c r="P661" s="17">
        <f t="shared" si="220"/>
        <v>0</v>
      </c>
    </row>
    <row r="662" spans="1:16" ht="17.25" customHeight="1" x14ac:dyDescent="0.3">
      <c r="A662" s="10" t="s">
        <v>87</v>
      </c>
      <c r="B662" s="16" t="s">
        <v>506</v>
      </c>
      <c r="C662" s="16" t="s">
        <v>61</v>
      </c>
      <c r="D662" s="16" t="s">
        <v>96</v>
      </c>
      <c r="E662" s="16" t="s">
        <v>479</v>
      </c>
      <c r="F662" s="17">
        <f>F663</f>
        <v>7.5</v>
      </c>
      <c r="G662" s="17">
        <f t="shared" ref="G662:H662" si="243">G663</f>
        <v>0</v>
      </c>
      <c r="H662" s="17">
        <f t="shared" si="243"/>
        <v>7.5</v>
      </c>
      <c r="I662" s="17">
        <f>I663</f>
        <v>0</v>
      </c>
      <c r="J662" s="17">
        <f t="shared" si="217"/>
        <v>7.5</v>
      </c>
      <c r="K662" s="17">
        <f>K663</f>
        <v>0</v>
      </c>
      <c r="L662" s="17">
        <f t="shared" si="218"/>
        <v>7.5</v>
      </c>
      <c r="M662" s="17">
        <f>M663</f>
        <v>0</v>
      </c>
      <c r="N662" s="17">
        <f t="shared" si="219"/>
        <v>7.5</v>
      </c>
      <c r="O662" s="17">
        <f>O663</f>
        <v>0</v>
      </c>
      <c r="P662" s="17">
        <f t="shared" si="220"/>
        <v>7.5</v>
      </c>
    </row>
    <row r="663" spans="1:16" ht="15.75" customHeight="1" x14ac:dyDescent="0.3">
      <c r="A663" s="10" t="s">
        <v>88</v>
      </c>
      <c r="B663" s="16" t="s">
        <v>506</v>
      </c>
      <c r="C663" s="16" t="s">
        <v>61</v>
      </c>
      <c r="D663" s="16" t="s">
        <v>96</v>
      </c>
      <c r="E663" s="16" t="s">
        <v>501</v>
      </c>
      <c r="F663" s="17">
        <v>7.5</v>
      </c>
      <c r="G663" s="5"/>
      <c r="H663" s="17">
        <f t="shared" si="223"/>
        <v>7.5</v>
      </c>
      <c r="I663" s="17"/>
      <c r="J663" s="17">
        <f t="shared" si="217"/>
        <v>7.5</v>
      </c>
      <c r="K663" s="17"/>
      <c r="L663" s="17">
        <f t="shared" si="218"/>
        <v>7.5</v>
      </c>
      <c r="M663" s="17"/>
      <c r="N663" s="17">
        <f t="shared" si="219"/>
        <v>7.5</v>
      </c>
      <c r="O663" s="17"/>
      <c r="P663" s="17">
        <f t="shared" si="220"/>
        <v>7.5</v>
      </c>
    </row>
    <row r="664" spans="1:16" ht="26.25" customHeight="1" x14ac:dyDescent="0.3">
      <c r="A664" s="11" t="s">
        <v>507</v>
      </c>
      <c r="B664" s="26" t="s">
        <v>104</v>
      </c>
      <c r="C664" s="15"/>
      <c r="D664" s="15"/>
      <c r="E664" s="16"/>
      <c r="F664" s="21">
        <f>F665+F669</f>
        <v>8550.7999999999993</v>
      </c>
      <c r="G664" s="21">
        <f t="shared" ref="G664:H664" si="244">G665+G669</f>
        <v>0</v>
      </c>
      <c r="H664" s="21">
        <f t="shared" si="244"/>
        <v>8550.7999999999993</v>
      </c>
      <c r="I664" s="21">
        <f>I665+I669</f>
        <v>0</v>
      </c>
      <c r="J664" s="21">
        <f t="shared" si="217"/>
        <v>8550.7999999999993</v>
      </c>
      <c r="K664" s="21">
        <f>K665+K669</f>
        <v>0</v>
      </c>
      <c r="L664" s="21">
        <f t="shared" si="218"/>
        <v>8550.7999999999993</v>
      </c>
      <c r="M664" s="21">
        <f>M665+M669</f>
        <v>0</v>
      </c>
      <c r="N664" s="21">
        <f t="shared" si="219"/>
        <v>8550.7999999999993</v>
      </c>
      <c r="O664" s="21">
        <f>O665+O669</f>
        <v>0</v>
      </c>
      <c r="P664" s="21">
        <f t="shared" si="220"/>
        <v>8550.7999999999993</v>
      </c>
    </row>
    <row r="665" spans="1:16" ht="30" x14ac:dyDescent="0.3">
      <c r="A665" s="10" t="s">
        <v>71</v>
      </c>
      <c r="B665" s="16" t="s">
        <v>105</v>
      </c>
      <c r="C665" s="16" t="s">
        <v>61</v>
      </c>
      <c r="D665" s="15"/>
      <c r="E665" s="16"/>
      <c r="F665" s="17">
        <f t="shared" ref="F665:O667" si="245">F666</f>
        <v>7331.3</v>
      </c>
      <c r="G665" s="17">
        <f t="shared" si="245"/>
        <v>0</v>
      </c>
      <c r="H665" s="17">
        <f t="shared" si="245"/>
        <v>7331.3</v>
      </c>
      <c r="I665" s="17">
        <f t="shared" si="245"/>
        <v>0</v>
      </c>
      <c r="J665" s="17">
        <f t="shared" si="217"/>
        <v>7331.3</v>
      </c>
      <c r="K665" s="17">
        <f t="shared" si="245"/>
        <v>0</v>
      </c>
      <c r="L665" s="17">
        <f t="shared" si="218"/>
        <v>7331.3</v>
      </c>
      <c r="M665" s="17">
        <f t="shared" si="245"/>
        <v>0</v>
      </c>
      <c r="N665" s="17">
        <f t="shared" si="219"/>
        <v>7331.3</v>
      </c>
      <c r="O665" s="17">
        <f t="shared" si="245"/>
        <v>0</v>
      </c>
      <c r="P665" s="17">
        <f t="shared" si="220"/>
        <v>7331.3</v>
      </c>
    </row>
    <row r="666" spans="1:16" ht="45" x14ac:dyDescent="0.3">
      <c r="A666" s="10" t="s">
        <v>95</v>
      </c>
      <c r="B666" s="16" t="s">
        <v>105</v>
      </c>
      <c r="C666" s="16" t="s">
        <v>61</v>
      </c>
      <c r="D666" s="16" t="s">
        <v>96</v>
      </c>
      <c r="E666" s="16"/>
      <c r="F666" s="17">
        <f t="shared" si="245"/>
        <v>7331.3</v>
      </c>
      <c r="G666" s="17">
        <f t="shared" si="245"/>
        <v>0</v>
      </c>
      <c r="H666" s="17">
        <f t="shared" si="245"/>
        <v>7331.3</v>
      </c>
      <c r="I666" s="17">
        <f t="shared" si="245"/>
        <v>0</v>
      </c>
      <c r="J666" s="17">
        <f t="shared" si="217"/>
        <v>7331.3</v>
      </c>
      <c r="K666" s="17">
        <f t="shared" si="245"/>
        <v>0</v>
      </c>
      <c r="L666" s="17">
        <f t="shared" si="218"/>
        <v>7331.3</v>
      </c>
      <c r="M666" s="17">
        <f t="shared" si="245"/>
        <v>0</v>
      </c>
      <c r="N666" s="17">
        <f t="shared" si="219"/>
        <v>7331.3</v>
      </c>
      <c r="O666" s="17">
        <f t="shared" si="245"/>
        <v>0</v>
      </c>
      <c r="P666" s="17">
        <f t="shared" si="220"/>
        <v>7331.3</v>
      </c>
    </row>
    <row r="667" spans="1:16" ht="90" x14ac:dyDescent="0.3">
      <c r="A667" s="10" t="s">
        <v>73</v>
      </c>
      <c r="B667" s="16" t="s">
        <v>105</v>
      </c>
      <c r="C667" s="16" t="s">
        <v>61</v>
      </c>
      <c r="D667" s="16" t="s">
        <v>96</v>
      </c>
      <c r="E667" s="16" t="s">
        <v>469</v>
      </c>
      <c r="F667" s="17">
        <f t="shared" si="245"/>
        <v>7331.3</v>
      </c>
      <c r="G667" s="17">
        <f t="shared" si="245"/>
        <v>0</v>
      </c>
      <c r="H667" s="17">
        <f t="shared" si="245"/>
        <v>7331.3</v>
      </c>
      <c r="I667" s="17">
        <f t="shared" si="245"/>
        <v>0</v>
      </c>
      <c r="J667" s="17">
        <f t="shared" si="217"/>
        <v>7331.3</v>
      </c>
      <c r="K667" s="17">
        <f t="shared" si="245"/>
        <v>0</v>
      </c>
      <c r="L667" s="17">
        <f t="shared" si="218"/>
        <v>7331.3</v>
      </c>
      <c r="M667" s="17">
        <f t="shared" si="245"/>
        <v>0</v>
      </c>
      <c r="N667" s="17">
        <f t="shared" si="219"/>
        <v>7331.3</v>
      </c>
      <c r="O667" s="17">
        <f t="shared" si="245"/>
        <v>0</v>
      </c>
      <c r="P667" s="17">
        <f t="shared" si="220"/>
        <v>7331.3</v>
      </c>
    </row>
    <row r="668" spans="1:16" ht="30" x14ac:dyDescent="0.3">
      <c r="A668" s="10" t="s">
        <v>74</v>
      </c>
      <c r="B668" s="16" t="s">
        <v>105</v>
      </c>
      <c r="C668" s="16" t="s">
        <v>61</v>
      </c>
      <c r="D668" s="16" t="s">
        <v>96</v>
      </c>
      <c r="E668" s="16" t="s">
        <v>468</v>
      </c>
      <c r="F668" s="17">
        <v>7331.3</v>
      </c>
      <c r="G668" s="5"/>
      <c r="H668" s="17">
        <f t="shared" si="223"/>
        <v>7331.3</v>
      </c>
      <c r="I668" s="17"/>
      <c r="J668" s="17">
        <f t="shared" si="217"/>
        <v>7331.3</v>
      </c>
      <c r="K668" s="17"/>
      <c r="L668" s="17">
        <f t="shared" si="218"/>
        <v>7331.3</v>
      </c>
      <c r="M668" s="17"/>
      <c r="N668" s="17">
        <f t="shared" si="219"/>
        <v>7331.3</v>
      </c>
      <c r="O668" s="17"/>
      <c r="P668" s="17">
        <f t="shared" si="220"/>
        <v>7331.3</v>
      </c>
    </row>
    <row r="669" spans="1:16" ht="30" x14ac:dyDescent="0.3">
      <c r="A669" s="10" t="s">
        <v>75</v>
      </c>
      <c r="B669" s="16" t="s">
        <v>508</v>
      </c>
      <c r="C669" s="15"/>
      <c r="D669" s="15"/>
      <c r="E669" s="16"/>
      <c r="F669" s="17">
        <f>F670</f>
        <v>1219.5</v>
      </c>
      <c r="G669" s="17">
        <f t="shared" ref="G669:H670" si="246">G670</f>
        <v>0</v>
      </c>
      <c r="H669" s="17">
        <f t="shared" si="246"/>
        <v>1219.5</v>
      </c>
      <c r="I669" s="17">
        <f>I670</f>
        <v>0</v>
      </c>
      <c r="J669" s="17">
        <f t="shared" si="217"/>
        <v>1219.5</v>
      </c>
      <c r="K669" s="17">
        <f>K670</f>
        <v>0</v>
      </c>
      <c r="L669" s="17">
        <f t="shared" si="218"/>
        <v>1219.5</v>
      </c>
      <c r="M669" s="17">
        <f>M670</f>
        <v>0</v>
      </c>
      <c r="N669" s="17">
        <f t="shared" si="219"/>
        <v>1219.5</v>
      </c>
      <c r="O669" s="17">
        <f>O670</f>
        <v>0</v>
      </c>
      <c r="P669" s="17">
        <f t="shared" si="220"/>
        <v>1219.5</v>
      </c>
    </row>
    <row r="670" spans="1:16" x14ac:dyDescent="0.3">
      <c r="A670" s="134" t="s">
        <v>60</v>
      </c>
      <c r="B670" s="16" t="s">
        <v>508</v>
      </c>
      <c r="C670" s="16" t="s">
        <v>61</v>
      </c>
      <c r="D670" s="15"/>
      <c r="E670" s="16"/>
      <c r="F670" s="17">
        <f>F671</f>
        <v>1219.5</v>
      </c>
      <c r="G670" s="17">
        <f t="shared" si="246"/>
        <v>0</v>
      </c>
      <c r="H670" s="17">
        <f t="shared" si="246"/>
        <v>1219.5</v>
      </c>
      <c r="I670" s="17">
        <f>I671</f>
        <v>0</v>
      </c>
      <c r="J670" s="17">
        <f t="shared" si="217"/>
        <v>1219.5</v>
      </c>
      <c r="K670" s="17">
        <f>K671</f>
        <v>0</v>
      </c>
      <c r="L670" s="17">
        <f t="shared" si="218"/>
        <v>1219.5</v>
      </c>
      <c r="M670" s="17">
        <f>M671</f>
        <v>0</v>
      </c>
      <c r="N670" s="17">
        <f t="shared" si="219"/>
        <v>1219.5</v>
      </c>
      <c r="O670" s="17">
        <f>O671</f>
        <v>0</v>
      </c>
      <c r="P670" s="17">
        <f t="shared" si="220"/>
        <v>1219.5</v>
      </c>
    </row>
    <row r="671" spans="1:16" ht="45" x14ac:dyDescent="0.3">
      <c r="A671" s="10" t="s">
        <v>95</v>
      </c>
      <c r="B671" s="16" t="s">
        <v>508</v>
      </c>
      <c r="C671" s="16" t="s">
        <v>61</v>
      </c>
      <c r="D671" s="16" t="s">
        <v>96</v>
      </c>
      <c r="E671" s="16"/>
      <c r="F671" s="17">
        <f>F672+F674+F676</f>
        <v>1219.5</v>
      </c>
      <c r="G671" s="17">
        <f t="shared" ref="G671:H671" si="247">G672+G674+G676</f>
        <v>0</v>
      </c>
      <c r="H671" s="17">
        <f t="shared" si="247"/>
        <v>1219.5</v>
      </c>
      <c r="I671" s="17">
        <f>I672+I674+I676</f>
        <v>0</v>
      </c>
      <c r="J671" s="17">
        <f t="shared" si="217"/>
        <v>1219.5</v>
      </c>
      <c r="K671" s="17">
        <f>K672+K674+K676</f>
        <v>0</v>
      </c>
      <c r="L671" s="17">
        <f t="shared" si="218"/>
        <v>1219.5</v>
      </c>
      <c r="M671" s="17">
        <f>M672+M674+M676</f>
        <v>0</v>
      </c>
      <c r="N671" s="17">
        <f t="shared" si="219"/>
        <v>1219.5</v>
      </c>
      <c r="O671" s="17">
        <f>O672+O674+O676</f>
        <v>0</v>
      </c>
      <c r="P671" s="17">
        <f t="shared" si="220"/>
        <v>1219.5</v>
      </c>
    </row>
    <row r="672" spans="1:16" ht="90" x14ac:dyDescent="0.3">
      <c r="A672" s="10" t="s">
        <v>73</v>
      </c>
      <c r="B672" s="16" t="s">
        <v>508</v>
      </c>
      <c r="C672" s="16" t="s">
        <v>61</v>
      </c>
      <c r="D672" s="16" t="s">
        <v>96</v>
      </c>
      <c r="E672" s="16" t="s">
        <v>469</v>
      </c>
      <c r="F672" s="17">
        <f>F673</f>
        <v>37.5</v>
      </c>
      <c r="G672" s="17">
        <f t="shared" ref="G672:H672" si="248">G673</f>
        <v>0</v>
      </c>
      <c r="H672" s="17">
        <f t="shared" si="248"/>
        <v>37.5</v>
      </c>
      <c r="I672" s="17">
        <f>I673</f>
        <v>0</v>
      </c>
      <c r="J672" s="17">
        <f t="shared" si="217"/>
        <v>37.5</v>
      </c>
      <c r="K672" s="17">
        <f>K673</f>
        <v>0</v>
      </c>
      <c r="L672" s="17">
        <f t="shared" si="218"/>
        <v>37.5</v>
      </c>
      <c r="M672" s="17">
        <f>M673</f>
        <v>0</v>
      </c>
      <c r="N672" s="17">
        <f t="shared" si="219"/>
        <v>37.5</v>
      </c>
      <c r="O672" s="17">
        <f>O673</f>
        <v>0</v>
      </c>
      <c r="P672" s="17">
        <f t="shared" si="220"/>
        <v>37.5</v>
      </c>
    </row>
    <row r="673" spans="1:16" ht="30" x14ac:dyDescent="0.3">
      <c r="A673" s="10" t="s">
        <v>74</v>
      </c>
      <c r="B673" s="16" t="s">
        <v>508</v>
      </c>
      <c r="C673" s="16" t="s">
        <v>61</v>
      </c>
      <c r="D673" s="16" t="s">
        <v>96</v>
      </c>
      <c r="E673" s="16" t="s">
        <v>468</v>
      </c>
      <c r="F673" s="17">
        <v>37.5</v>
      </c>
      <c r="G673" s="5"/>
      <c r="H673" s="17">
        <f t="shared" si="223"/>
        <v>37.5</v>
      </c>
      <c r="I673" s="17"/>
      <c r="J673" s="17">
        <f t="shared" si="217"/>
        <v>37.5</v>
      </c>
      <c r="K673" s="17"/>
      <c r="L673" s="17">
        <f t="shared" si="218"/>
        <v>37.5</v>
      </c>
      <c r="M673" s="17"/>
      <c r="N673" s="17">
        <f t="shared" si="219"/>
        <v>37.5</v>
      </c>
      <c r="O673" s="17"/>
      <c r="P673" s="17">
        <f t="shared" si="220"/>
        <v>37.5</v>
      </c>
    </row>
    <row r="674" spans="1:16" ht="30" x14ac:dyDescent="0.3">
      <c r="A674" s="10" t="s">
        <v>85</v>
      </c>
      <c r="B674" s="16" t="s">
        <v>508</v>
      </c>
      <c r="C674" s="16" t="s">
        <v>61</v>
      </c>
      <c r="D674" s="16" t="s">
        <v>96</v>
      </c>
      <c r="E674" s="16" t="s">
        <v>475</v>
      </c>
      <c r="F674" s="17">
        <f>F675</f>
        <v>1181.3</v>
      </c>
      <c r="G674" s="17">
        <f t="shared" ref="G674:H674" si="249">G675</f>
        <v>0</v>
      </c>
      <c r="H674" s="17">
        <f t="shared" si="249"/>
        <v>1181.3</v>
      </c>
      <c r="I674" s="17">
        <f>I675</f>
        <v>0</v>
      </c>
      <c r="J674" s="17">
        <f t="shared" si="217"/>
        <v>1181.3</v>
      </c>
      <c r="K674" s="17">
        <f>K675</f>
        <v>0</v>
      </c>
      <c r="L674" s="17">
        <f t="shared" si="218"/>
        <v>1181.3</v>
      </c>
      <c r="M674" s="17">
        <f>M675</f>
        <v>0</v>
      </c>
      <c r="N674" s="17">
        <f t="shared" si="219"/>
        <v>1181.3</v>
      </c>
      <c r="O674" s="17">
        <f>O675</f>
        <v>0</v>
      </c>
      <c r="P674" s="17">
        <f t="shared" si="220"/>
        <v>1181.3</v>
      </c>
    </row>
    <row r="675" spans="1:16" ht="45" x14ac:dyDescent="0.3">
      <c r="A675" s="10" t="s">
        <v>86</v>
      </c>
      <c r="B675" s="16" t="s">
        <v>508</v>
      </c>
      <c r="C675" s="16" t="s">
        <v>61</v>
      </c>
      <c r="D675" s="16" t="s">
        <v>96</v>
      </c>
      <c r="E675" s="16" t="s">
        <v>471</v>
      </c>
      <c r="F675" s="17">
        <v>1181.3</v>
      </c>
      <c r="G675" s="5"/>
      <c r="H675" s="17">
        <f t="shared" si="223"/>
        <v>1181.3</v>
      </c>
      <c r="I675" s="17"/>
      <c r="J675" s="17">
        <f t="shared" si="217"/>
        <v>1181.3</v>
      </c>
      <c r="K675" s="17"/>
      <c r="L675" s="17">
        <f t="shared" si="218"/>
        <v>1181.3</v>
      </c>
      <c r="M675" s="17"/>
      <c r="N675" s="17">
        <f t="shared" si="219"/>
        <v>1181.3</v>
      </c>
      <c r="O675" s="17"/>
      <c r="P675" s="17">
        <f t="shared" si="220"/>
        <v>1181.3</v>
      </c>
    </row>
    <row r="676" spans="1:16" ht="19.5" customHeight="1" x14ac:dyDescent="0.3">
      <c r="A676" s="10" t="s">
        <v>87</v>
      </c>
      <c r="B676" s="16" t="s">
        <v>508</v>
      </c>
      <c r="C676" s="16" t="s">
        <v>61</v>
      </c>
      <c r="D676" s="16" t="s">
        <v>96</v>
      </c>
      <c r="E676" s="16" t="s">
        <v>479</v>
      </c>
      <c r="F676" s="17">
        <f>F677</f>
        <v>0.7</v>
      </c>
      <c r="G676" s="17">
        <f t="shared" ref="G676:H676" si="250">G677</f>
        <v>0</v>
      </c>
      <c r="H676" s="17">
        <f t="shared" si="250"/>
        <v>0.7</v>
      </c>
      <c r="I676" s="17">
        <f>I677</f>
        <v>0</v>
      </c>
      <c r="J676" s="17">
        <f t="shared" si="217"/>
        <v>0.7</v>
      </c>
      <c r="K676" s="17">
        <f>K677</f>
        <v>0</v>
      </c>
      <c r="L676" s="17">
        <f t="shared" si="218"/>
        <v>0.7</v>
      </c>
      <c r="M676" s="17">
        <f>M677</f>
        <v>0</v>
      </c>
      <c r="N676" s="17">
        <f t="shared" si="219"/>
        <v>0.7</v>
      </c>
      <c r="O676" s="17">
        <f>O677</f>
        <v>0</v>
      </c>
      <c r="P676" s="17">
        <f t="shared" si="220"/>
        <v>0.7</v>
      </c>
    </row>
    <row r="677" spans="1:16" ht="17.25" customHeight="1" x14ac:dyDescent="0.3">
      <c r="A677" s="10" t="s">
        <v>88</v>
      </c>
      <c r="B677" s="16" t="s">
        <v>508</v>
      </c>
      <c r="C677" s="16" t="s">
        <v>61</v>
      </c>
      <c r="D677" s="16" t="s">
        <v>96</v>
      </c>
      <c r="E677" s="16" t="s">
        <v>501</v>
      </c>
      <c r="F677" s="17">
        <v>0.7</v>
      </c>
      <c r="G677" s="5"/>
      <c r="H677" s="17">
        <f t="shared" si="223"/>
        <v>0.7</v>
      </c>
      <c r="I677" s="17"/>
      <c r="J677" s="17">
        <f t="shared" si="217"/>
        <v>0.7</v>
      </c>
      <c r="K677" s="17"/>
      <c r="L677" s="17">
        <f t="shared" si="218"/>
        <v>0.7</v>
      </c>
      <c r="M677" s="17"/>
      <c r="N677" s="17">
        <f t="shared" si="219"/>
        <v>0.7</v>
      </c>
      <c r="O677" s="17"/>
      <c r="P677" s="17">
        <f t="shared" si="220"/>
        <v>0.7</v>
      </c>
    </row>
    <row r="678" spans="1:16" ht="16.5" customHeight="1" x14ac:dyDescent="0.3">
      <c r="A678" s="11" t="s">
        <v>376</v>
      </c>
      <c r="B678" s="26" t="s">
        <v>509</v>
      </c>
      <c r="C678" s="15"/>
      <c r="D678" s="15"/>
      <c r="E678" s="16"/>
      <c r="F678" s="21">
        <f>F679+F774+F780</f>
        <v>66295.100000000006</v>
      </c>
      <c r="G678" s="21">
        <f>G679+G774+G780</f>
        <v>1689.6</v>
      </c>
      <c r="H678" s="21">
        <f>H679+H774+H780</f>
        <v>67984.700000000012</v>
      </c>
      <c r="I678" s="21">
        <f>I679+I774+I780</f>
        <v>4425</v>
      </c>
      <c r="J678" s="21">
        <f t="shared" si="217"/>
        <v>72409.700000000012</v>
      </c>
      <c r="K678" s="21">
        <f>K679+K774+K780</f>
        <v>90886.399999999994</v>
      </c>
      <c r="L678" s="21">
        <f t="shared" si="218"/>
        <v>163296.1</v>
      </c>
      <c r="M678" s="21">
        <f>M679+M774+M780</f>
        <v>-465.91000059999999</v>
      </c>
      <c r="N678" s="21">
        <f t="shared" si="219"/>
        <v>162830.1899994</v>
      </c>
      <c r="O678" s="21">
        <f>O679+O774+O780</f>
        <v>6481.2000000000007</v>
      </c>
      <c r="P678" s="21">
        <f t="shared" si="220"/>
        <v>169311.38999940001</v>
      </c>
    </row>
    <row r="679" spans="1:16" ht="28.5" customHeight="1" x14ac:dyDescent="0.3">
      <c r="A679" s="11" t="s">
        <v>125</v>
      </c>
      <c r="B679" s="26" t="s">
        <v>126</v>
      </c>
      <c r="C679" s="15"/>
      <c r="D679" s="15"/>
      <c r="E679" s="16"/>
      <c r="F679" s="21">
        <f>F685+F690+F695+F702+F712+F717+F756+F761+F707+F741+F727+F732+F751+F746+F680</f>
        <v>54953.100000000006</v>
      </c>
      <c r="G679" s="21">
        <f>G685+G690+G695+G702+G712+G717+G756+G761+G707+G741+G727+G732+G751+G746+G680</f>
        <v>0</v>
      </c>
      <c r="H679" s="21">
        <f>H685+H690+H695+H702+H712+H717+H756+H761+H707+H741+H727+H732+H751+H746+H680</f>
        <v>54953.100000000006</v>
      </c>
      <c r="I679" s="21">
        <f>I685+I690+I695+I702+I712+I717+I756+I761+I707+I741+I727+I732+I751+I746+I680+I745</f>
        <v>9</v>
      </c>
      <c r="J679" s="21">
        <f t="shared" ref="J679:J751" si="251">H679+I679</f>
        <v>54962.100000000006</v>
      </c>
      <c r="K679" s="21">
        <f>K685+K690+K695+K702+K712+K717+K756+K761+K707+K741+K727+K732+K751+K746+K680+K745+K766+K770+K722</f>
        <v>89891.5</v>
      </c>
      <c r="L679" s="21">
        <f t="shared" ref="L679:L751" si="252">J679+K679</f>
        <v>144853.6</v>
      </c>
      <c r="M679" s="21">
        <f>M685+M690+M695+M702+M712+M717+M756+M761+M707+M741+M727+M732+M751+M746+M680+M745+M766+M770</f>
        <v>-364.95555560000003</v>
      </c>
      <c r="N679" s="21">
        <f t="shared" ref="N679:N751" si="253">L679+M679</f>
        <v>144488.64444440001</v>
      </c>
      <c r="O679" s="21">
        <f>O685+O690+O695+O702+O712+O717+O756+O761+O707+O741+O727+O732+O751+O746+O680+O745+O766+O770+O722</f>
        <v>6302.6</v>
      </c>
      <c r="P679" s="21">
        <f t="shared" ref="P679:P751" si="254">N679+O679</f>
        <v>150791.24444440001</v>
      </c>
    </row>
    <row r="680" spans="1:16" ht="52.9" hidden="1" x14ac:dyDescent="0.25">
      <c r="A680" s="10" t="s">
        <v>951</v>
      </c>
      <c r="B680" s="16" t="s">
        <v>890</v>
      </c>
      <c r="C680" s="16"/>
      <c r="D680" s="16"/>
      <c r="E680" s="16"/>
      <c r="F680" s="17">
        <f>F681</f>
        <v>6483.3</v>
      </c>
      <c r="G680" s="17">
        <f t="shared" ref="G680:H683" si="255">G681</f>
        <v>0</v>
      </c>
      <c r="H680" s="17">
        <f t="shared" si="255"/>
        <v>6483.3</v>
      </c>
      <c r="I680" s="17">
        <f>I681</f>
        <v>0</v>
      </c>
      <c r="J680" s="17">
        <f t="shared" si="251"/>
        <v>6483.3</v>
      </c>
      <c r="K680" s="17">
        <f>K681</f>
        <v>-6483.3</v>
      </c>
      <c r="L680" s="17">
        <f t="shared" si="252"/>
        <v>0</v>
      </c>
      <c r="M680" s="17">
        <f>M681</f>
        <v>0</v>
      </c>
      <c r="N680" s="17">
        <f t="shared" si="253"/>
        <v>0</v>
      </c>
      <c r="O680" s="17">
        <f>O681</f>
        <v>0</v>
      </c>
      <c r="P680" s="17">
        <f t="shared" si="254"/>
        <v>0</v>
      </c>
    </row>
    <row r="681" spans="1:16" ht="13.15" hidden="1" x14ac:dyDescent="0.25">
      <c r="A681" s="10" t="s">
        <v>208</v>
      </c>
      <c r="B681" s="16" t="s">
        <v>890</v>
      </c>
      <c r="C681" s="16" t="s">
        <v>209</v>
      </c>
      <c r="D681" s="16"/>
      <c r="E681" s="16"/>
      <c r="F681" s="17">
        <f>F682</f>
        <v>6483.3</v>
      </c>
      <c r="G681" s="17">
        <f t="shared" si="255"/>
        <v>0</v>
      </c>
      <c r="H681" s="17">
        <f t="shared" si="255"/>
        <v>6483.3</v>
      </c>
      <c r="I681" s="17">
        <f>I682</f>
        <v>0</v>
      </c>
      <c r="J681" s="17">
        <f t="shared" si="251"/>
        <v>6483.3</v>
      </c>
      <c r="K681" s="17">
        <f>K682</f>
        <v>-6483.3</v>
      </c>
      <c r="L681" s="17">
        <f t="shared" si="252"/>
        <v>0</v>
      </c>
      <c r="M681" s="17">
        <f>M682</f>
        <v>0</v>
      </c>
      <c r="N681" s="17">
        <f t="shared" si="253"/>
        <v>0</v>
      </c>
      <c r="O681" s="17">
        <f>O682</f>
        <v>0</v>
      </c>
      <c r="P681" s="17">
        <f t="shared" si="254"/>
        <v>0</v>
      </c>
    </row>
    <row r="682" spans="1:16" ht="13.15" hidden="1" x14ac:dyDescent="0.25">
      <c r="A682" s="10" t="s">
        <v>210</v>
      </c>
      <c r="B682" s="16" t="s">
        <v>890</v>
      </c>
      <c r="C682" s="16" t="s">
        <v>209</v>
      </c>
      <c r="D682" s="16" t="s">
        <v>61</v>
      </c>
      <c r="E682" s="16"/>
      <c r="F682" s="17">
        <f>F683</f>
        <v>6483.3</v>
      </c>
      <c r="G682" s="17">
        <f t="shared" si="255"/>
        <v>0</v>
      </c>
      <c r="H682" s="17">
        <f t="shared" si="255"/>
        <v>6483.3</v>
      </c>
      <c r="I682" s="17">
        <f>I683</f>
        <v>0</v>
      </c>
      <c r="J682" s="17">
        <f t="shared" si="251"/>
        <v>6483.3</v>
      </c>
      <c r="K682" s="17">
        <f>K683</f>
        <v>-6483.3</v>
      </c>
      <c r="L682" s="17">
        <f t="shared" si="252"/>
        <v>0</v>
      </c>
      <c r="M682" s="17">
        <f>M683</f>
        <v>0</v>
      </c>
      <c r="N682" s="17">
        <f t="shared" si="253"/>
        <v>0</v>
      </c>
      <c r="O682" s="17">
        <f>O683</f>
        <v>0</v>
      </c>
      <c r="P682" s="17">
        <f t="shared" si="254"/>
        <v>0</v>
      </c>
    </row>
    <row r="683" spans="1:16" ht="13.15" hidden="1" x14ac:dyDescent="0.25">
      <c r="A683" s="10" t="s">
        <v>136</v>
      </c>
      <c r="B683" s="16" t="s">
        <v>890</v>
      </c>
      <c r="C683" s="16" t="s">
        <v>209</v>
      </c>
      <c r="D683" s="16" t="s">
        <v>61</v>
      </c>
      <c r="E683" s="16" t="s">
        <v>510</v>
      </c>
      <c r="F683" s="17">
        <f>F684</f>
        <v>6483.3</v>
      </c>
      <c r="G683" s="17">
        <f t="shared" si="255"/>
        <v>0</v>
      </c>
      <c r="H683" s="17">
        <f t="shared" si="255"/>
        <v>6483.3</v>
      </c>
      <c r="I683" s="17">
        <f>I684</f>
        <v>0</v>
      </c>
      <c r="J683" s="17">
        <f t="shared" si="251"/>
        <v>6483.3</v>
      </c>
      <c r="K683" s="17">
        <f>K684</f>
        <v>-6483.3</v>
      </c>
      <c r="L683" s="17">
        <f t="shared" si="252"/>
        <v>0</v>
      </c>
      <c r="M683" s="17">
        <f>M684</f>
        <v>0</v>
      </c>
      <c r="N683" s="17">
        <f t="shared" si="253"/>
        <v>0</v>
      </c>
      <c r="O683" s="17">
        <f>O684</f>
        <v>0</v>
      </c>
      <c r="P683" s="17">
        <f t="shared" si="254"/>
        <v>0</v>
      </c>
    </row>
    <row r="684" spans="1:16" ht="13.15" hidden="1" x14ac:dyDescent="0.25">
      <c r="A684" s="10" t="s">
        <v>881</v>
      </c>
      <c r="B684" s="16" t="s">
        <v>890</v>
      </c>
      <c r="C684" s="16" t="s">
        <v>209</v>
      </c>
      <c r="D684" s="16" t="s">
        <v>61</v>
      </c>
      <c r="E684" s="16" t="s">
        <v>882</v>
      </c>
      <c r="F684" s="17">
        <v>6483.3</v>
      </c>
      <c r="G684" s="5"/>
      <c r="H684" s="17">
        <f t="shared" si="223"/>
        <v>6483.3</v>
      </c>
      <c r="I684" s="17"/>
      <c r="J684" s="17">
        <f t="shared" si="251"/>
        <v>6483.3</v>
      </c>
      <c r="K684" s="17">
        <v>-6483.3</v>
      </c>
      <c r="L684" s="17">
        <f t="shared" si="252"/>
        <v>0</v>
      </c>
      <c r="M684" s="17"/>
      <c r="N684" s="17">
        <f t="shared" si="253"/>
        <v>0</v>
      </c>
      <c r="O684" s="17"/>
      <c r="P684" s="17">
        <f t="shared" si="254"/>
        <v>0</v>
      </c>
    </row>
    <row r="685" spans="1:16" ht="75" x14ac:dyDescent="0.3">
      <c r="A685" s="10" t="s">
        <v>558</v>
      </c>
      <c r="B685" s="16" t="s">
        <v>292</v>
      </c>
      <c r="C685" s="15"/>
      <c r="D685" s="15"/>
      <c r="E685" s="16"/>
      <c r="F685" s="17">
        <f t="shared" ref="F685:O688" si="256">F686</f>
        <v>11932.2</v>
      </c>
      <c r="G685" s="17">
        <f t="shared" si="256"/>
        <v>0</v>
      </c>
      <c r="H685" s="17">
        <f t="shared" si="256"/>
        <v>11932.2</v>
      </c>
      <c r="I685" s="17">
        <f t="shared" si="256"/>
        <v>0</v>
      </c>
      <c r="J685" s="17">
        <f t="shared" si="251"/>
        <v>11932.2</v>
      </c>
      <c r="K685" s="17">
        <f t="shared" si="256"/>
        <v>0</v>
      </c>
      <c r="L685" s="17">
        <f t="shared" si="252"/>
        <v>11932.2</v>
      </c>
      <c r="M685" s="17">
        <f t="shared" si="256"/>
        <v>0</v>
      </c>
      <c r="N685" s="17">
        <f t="shared" si="253"/>
        <v>11932.2</v>
      </c>
      <c r="O685" s="17">
        <f t="shared" si="256"/>
        <v>0</v>
      </c>
      <c r="P685" s="17">
        <f t="shared" si="254"/>
        <v>11932.2</v>
      </c>
    </row>
    <row r="686" spans="1:16" x14ac:dyDescent="0.3">
      <c r="A686" s="10" t="s">
        <v>273</v>
      </c>
      <c r="B686" s="16" t="s">
        <v>292</v>
      </c>
      <c r="C686" s="16" t="s">
        <v>183</v>
      </c>
      <c r="D686" s="15"/>
      <c r="E686" s="16"/>
      <c r="F686" s="17">
        <f t="shared" si="256"/>
        <v>11932.2</v>
      </c>
      <c r="G686" s="17">
        <f t="shared" si="256"/>
        <v>0</v>
      </c>
      <c r="H686" s="17">
        <f t="shared" si="256"/>
        <v>11932.2</v>
      </c>
      <c r="I686" s="17">
        <f t="shared" si="256"/>
        <v>0</v>
      </c>
      <c r="J686" s="17">
        <f t="shared" si="251"/>
        <v>11932.2</v>
      </c>
      <c r="K686" s="17">
        <f t="shared" si="256"/>
        <v>0</v>
      </c>
      <c r="L686" s="17">
        <f t="shared" si="252"/>
        <v>11932.2</v>
      </c>
      <c r="M686" s="17">
        <f t="shared" si="256"/>
        <v>0</v>
      </c>
      <c r="N686" s="17">
        <f t="shared" si="253"/>
        <v>11932.2</v>
      </c>
      <c r="O686" s="17">
        <f t="shared" si="256"/>
        <v>0</v>
      </c>
      <c r="P686" s="17">
        <f t="shared" si="254"/>
        <v>11932.2</v>
      </c>
    </row>
    <row r="687" spans="1:16" x14ac:dyDescent="0.3">
      <c r="A687" s="10" t="s">
        <v>274</v>
      </c>
      <c r="B687" s="16" t="s">
        <v>292</v>
      </c>
      <c r="C687" s="16" t="s">
        <v>183</v>
      </c>
      <c r="D687" s="16" t="s">
        <v>61</v>
      </c>
      <c r="E687" s="16"/>
      <c r="F687" s="17">
        <f t="shared" si="256"/>
        <v>11932.2</v>
      </c>
      <c r="G687" s="17">
        <f t="shared" si="256"/>
        <v>0</v>
      </c>
      <c r="H687" s="17">
        <f t="shared" si="256"/>
        <v>11932.2</v>
      </c>
      <c r="I687" s="17">
        <f t="shared" si="256"/>
        <v>0</v>
      </c>
      <c r="J687" s="17">
        <f t="shared" si="251"/>
        <v>11932.2</v>
      </c>
      <c r="K687" s="17">
        <f t="shared" si="256"/>
        <v>0</v>
      </c>
      <c r="L687" s="17">
        <f t="shared" si="252"/>
        <v>11932.2</v>
      </c>
      <c r="M687" s="17">
        <f t="shared" si="256"/>
        <v>0</v>
      </c>
      <c r="N687" s="17">
        <f t="shared" si="253"/>
        <v>11932.2</v>
      </c>
      <c r="O687" s="17">
        <f t="shared" si="256"/>
        <v>0</v>
      </c>
      <c r="P687" s="17">
        <f t="shared" si="254"/>
        <v>11932.2</v>
      </c>
    </row>
    <row r="688" spans="1:16" x14ac:dyDescent="0.3">
      <c r="A688" s="10" t="s">
        <v>136</v>
      </c>
      <c r="B688" s="16" t="s">
        <v>292</v>
      </c>
      <c r="C688" s="16" t="s">
        <v>183</v>
      </c>
      <c r="D688" s="16" t="s">
        <v>61</v>
      </c>
      <c r="E688" s="16" t="s">
        <v>510</v>
      </c>
      <c r="F688" s="17">
        <f t="shared" si="256"/>
        <v>11932.2</v>
      </c>
      <c r="G688" s="17">
        <f t="shared" si="256"/>
        <v>0</v>
      </c>
      <c r="H688" s="17">
        <f t="shared" si="256"/>
        <v>11932.2</v>
      </c>
      <c r="I688" s="17">
        <f t="shared" si="256"/>
        <v>0</v>
      </c>
      <c r="J688" s="17">
        <f t="shared" si="251"/>
        <v>11932.2</v>
      </c>
      <c r="K688" s="17">
        <f t="shared" si="256"/>
        <v>0</v>
      </c>
      <c r="L688" s="17">
        <f t="shared" si="252"/>
        <v>11932.2</v>
      </c>
      <c r="M688" s="17">
        <f t="shared" si="256"/>
        <v>0</v>
      </c>
      <c r="N688" s="17">
        <f t="shared" si="253"/>
        <v>11932.2</v>
      </c>
      <c r="O688" s="17">
        <f t="shared" si="256"/>
        <v>0</v>
      </c>
      <c r="P688" s="17">
        <f t="shared" si="254"/>
        <v>11932.2</v>
      </c>
    </row>
    <row r="689" spans="1:16" x14ac:dyDescent="0.3">
      <c r="A689" s="10" t="s">
        <v>137</v>
      </c>
      <c r="B689" s="16" t="s">
        <v>292</v>
      </c>
      <c r="C689" s="16" t="s">
        <v>183</v>
      </c>
      <c r="D689" s="16" t="s">
        <v>61</v>
      </c>
      <c r="E689" s="16" t="s">
        <v>511</v>
      </c>
      <c r="F689" s="17">
        <v>11932.2</v>
      </c>
      <c r="G689" s="5"/>
      <c r="H689" s="17">
        <f t="shared" ref="H689:H755" si="257">F689+G689</f>
        <v>11932.2</v>
      </c>
      <c r="I689" s="17"/>
      <c r="J689" s="17">
        <f t="shared" si="251"/>
        <v>11932.2</v>
      </c>
      <c r="K689" s="17"/>
      <c r="L689" s="17">
        <f t="shared" si="252"/>
        <v>11932.2</v>
      </c>
      <c r="M689" s="17"/>
      <c r="N689" s="17">
        <f t="shared" si="253"/>
        <v>11932.2</v>
      </c>
      <c r="O689" s="17"/>
      <c r="P689" s="17">
        <f t="shared" si="254"/>
        <v>11932.2</v>
      </c>
    </row>
    <row r="690" spans="1:16" ht="30" x14ac:dyDescent="0.3">
      <c r="A690" s="10" t="s">
        <v>363</v>
      </c>
      <c r="B690" s="16" t="s">
        <v>364</v>
      </c>
      <c r="C690" s="15"/>
      <c r="D690" s="15"/>
      <c r="E690" s="16"/>
      <c r="F690" s="17">
        <f t="shared" ref="F690:O693" si="258">F691</f>
        <v>4993</v>
      </c>
      <c r="G690" s="17">
        <f t="shared" si="258"/>
        <v>0</v>
      </c>
      <c r="H690" s="17">
        <f t="shared" si="258"/>
        <v>4993</v>
      </c>
      <c r="I690" s="17">
        <f t="shared" si="258"/>
        <v>0</v>
      </c>
      <c r="J690" s="17">
        <f t="shared" si="251"/>
        <v>4993</v>
      </c>
      <c r="K690" s="17">
        <f t="shared" si="258"/>
        <v>0</v>
      </c>
      <c r="L690" s="17">
        <f t="shared" si="252"/>
        <v>4993</v>
      </c>
      <c r="M690" s="17">
        <f t="shared" si="258"/>
        <v>0</v>
      </c>
      <c r="N690" s="17">
        <f t="shared" si="253"/>
        <v>4993</v>
      </c>
      <c r="O690" s="17">
        <f t="shared" si="258"/>
        <v>0</v>
      </c>
      <c r="P690" s="17">
        <f t="shared" si="254"/>
        <v>4993</v>
      </c>
    </row>
    <row r="691" spans="1:16" ht="45" x14ac:dyDescent="0.3">
      <c r="A691" s="10" t="s">
        <v>360</v>
      </c>
      <c r="B691" s="16" t="s">
        <v>364</v>
      </c>
      <c r="C691" s="16" t="s">
        <v>158</v>
      </c>
      <c r="D691" s="15"/>
      <c r="E691" s="16"/>
      <c r="F691" s="17">
        <f t="shared" si="258"/>
        <v>4993</v>
      </c>
      <c r="G691" s="17">
        <f t="shared" si="258"/>
        <v>0</v>
      </c>
      <c r="H691" s="17">
        <f t="shared" si="258"/>
        <v>4993</v>
      </c>
      <c r="I691" s="17">
        <f t="shared" si="258"/>
        <v>0</v>
      </c>
      <c r="J691" s="17">
        <f t="shared" si="251"/>
        <v>4993</v>
      </c>
      <c r="K691" s="17">
        <f t="shared" si="258"/>
        <v>0</v>
      </c>
      <c r="L691" s="17">
        <f t="shared" si="252"/>
        <v>4993</v>
      </c>
      <c r="M691" s="17">
        <f t="shared" si="258"/>
        <v>0</v>
      </c>
      <c r="N691" s="17">
        <f t="shared" si="253"/>
        <v>4993</v>
      </c>
      <c r="O691" s="17">
        <f t="shared" si="258"/>
        <v>0</v>
      </c>
      <c r="P691" s="17">
        <f t="shared" si="254"/>
        <v>4993</v>
      </c>
    </row>
    <row r="692" spans="1:16" ht="45" x14ac:dyDescent="0.3">
      <c r="A692" s="10" t="s">
        <v>361</v>
      </c>
      <c r="B692" s="16" t="s">
        <v>364</v>
      </c>
      <c r="C692" s="16" t="s">
        <v>158</v>
      </c>
      <c r="D692" s="16" t="s">
        <v>61</v>
      </c>
      <c r="E692" s="16"/>
      <c r="F692" s="17">
        <f t="shared" si="258"/>
        <v>4993</v>
      </c>
      <c r="G692" s="17">
        <f t="shared" si="258"/>
        <v>0</v>
      </c>
      <c r="H692" s="17">
        <f t="shared" si="258"/>
        <v>4993</v>
      </c>
      <c r="I692" s="17">
        <f t="shared" si="258"/>
        <v>0</v>
      </c>
      <c r="J692" s="17">
        <f t="shared" si="251"/>
        <v>4993</v>
      </c>
      <c r="K692" s="17">
        <f t="shared" si="258"/>
        <v>0</v>
      </c>
      <c r="L692" s="17">
        <f t="shared" si="252"/>
        <v>4993</v>
      </c>
      <c r="M692" s="17">
        <f t="shared" si="258"/>
        <v>0</v>
      </c>
      <c r="N692" s="17">
        <f t="shared" si="253"/>
        <v>4993</v>
      </c>
      <c r="O692" s="17">
        <f t="shared" si="258"/>
        <v>0</v>
      </c>
      <c r="P692" s="17">
        <f t="shared" si="254"/>
        <v>4993</v>
      </c>
    </row>
    <row r="693" spans="1:16" x14ac:dyDescent="0.3">
      <c r="A693" s="10" t="s">
        <v>136</v>
      </c>
      <c r="B693" s="16" t="s">
        <v>364</v>
      </c>
      <c r="C693" s="16" t="s">
        <v>158</v>
      </c>
      <c r="D693" s="16" t="s">
        <v>61</v>
      </c>
      <c r="E693" s="16" t="s">
        <v>510</v>
      </c>
      <c r="F693" s="17">
        <f t="shared" si="258"/>
        <v>4993</v>
      </c>
      <c r="G693" s="17">
        <f t="shared" si="258"/>
        <v>0</v>
      </c>
      <c r="H693" s="17">
        <f t="shared" si="258"/>
        <v>4993</v>
      </c>
      <c r="I693" s="17">
        <f t="shared" si="258"/>
        <v>0</v>
      </c>
      <c r="J693" s="17">
        <f t="shared" si="251"/>
        <v>4993</v>
      </c>
      <c r="K693" s="17">
        <f t="shared" si="258"/>
        <v>0</v>
      </c>
      <c r="L693" s="17">
        <f t="shared" si="252"/>
        <v>4993</v>
      </c>
      <c r="M693" s="17">
        <f t="shared" si="258"/>
        <v>0</v>
      </c>
      <c r="N693" s="17">
        <f t="shared" si="253"/>
        <v>4993</v>
      </c>
      <c r="O693" s="17">
        <f t="shared" si="258"/>
        <v>0</v>
      </c>
      <c r="P693" s="17">
        <f t="shared" si="254"/>
        <v>4993</v>
      </c>
    </row>
    <row r="694" spans="1:16" x14ac:dyDescent="0.3">
      <c r="A694" s="10" t="s">
        <v>365</v>
      </c>
      <c r="B694" s="16" t="s">
        <v>364</v>
      </c>
      <c r="C694" s="16" t="s">
        <v>158</v>
      </c>
      <c r="D694" s="16" t="s">
        <v>61</v>
      </c>
      <c r="E694" s="16" t="s">
        <v>512</v>
      </c>
      <c r="F694" s="17">
        <v>4993</v>
      </c>
      <c r="G694" s="5"/>
      <c r="H694" s="17">
        <f t="shared" si="257"/>
        <v>4993</v>
      </c>
      <c r="I694" s="17"/>
      <c r="J694" s="17">
        <f t="shared" si="251"/>
        <v>4993</v>
      </c>
      <c r="K694" s="17"/>
      <c r="L694" s="17">
        <f t="shared" si="252"/>
        <v>4993</v>
      </c>
      <c r="M694" s="17"/>
      <c r="N694" s="17">
        <f t="shared" si="253"/>
        <v>4993</v>
      </c>
      <c r="O694" s="17"/>
      <c r="P694" s="17">
        <f t="shared" si="254"/>
        <v>4993</v>
      </c>
    </row>
    <row r="695" spans="1:16" ht="75" x14ac:dyDescent="0.3">
      <c r="A695" s="10" t="s">
        <v>127</v>
      </c>
      <c r="B695" s="16" t="s">
        <v>128</v>
      </c>
      <c r="C695" s="16"/>
      <c r="D695" s="16"/>
      <c r="E695" s="16"/>
      <c r="F695" s="17">
        <f>F696</f>
        <v>764</v>
      </c>
      <c r="G695" s="17">
        <f t="shared" ref="G695:H696" si="259">G696</f>
        <v>0</v>
      </c>
      <c r="H695" s="17">
        <f t="shared" si="259"/>
        <v>764</v>
      </c>
      <c r="I695" s="17">
        <f>I696</f>
        <v>0</v>
      </c>
      <c r="J695" s="17">
        <f t="shared" si="251"/>
        <v>764</v>
      </c>
      <c r="K695" s="17">
        <f>K696</f>
        <v>0</v>
      </c>
      <c r="L695" s="17">
        <f t="shared" si="252"/>
        <v>764</v>
      </c>
      <c r="M695" s="17">
        <f>M696</f>
        <v>0</v>
      </c>
      <c r="N695" s="17">
        <f t="shared" si="253"/>
        <v>764</v>
      </c>
      <c r="O695" s="17">
        <f>O696</f>
        <v>0</v>
      </c>
      <c r="P695" s="17">
        <f t="shared" si="254"/>
        <v>764</v>
      </c>
    </row>
    <row r="696" spans="1:16" x14ac:dyDescent="0.3">
      <c r="A696" s="134" t="s">
        <v>60</v>
      </c>
      <c r="B696" s="16" t="s">
        <v>128</v>
      </c>
      <c r="C696" s="16" t="s">
        <v>61</v>
      </c>
      <c r="D696" s="15"/>
      <c r="E696" s="16"/>
      <c r="F696" s="17">
        <f>F697</f>
        <v>764</v>
      </c>
      <c r="G696" s="17">
        <f t="shared" si="259"/>
        <v>0</v>
      </c>
      <c r="H696" s="17">
        <f t="shared" si="259"/>
        <v>764</v>
      </c>
      <c r="I696" s="17">
        <f>I697</f>
        <v>0</v>
      </c>
      <c r="J696" s="17">
        <f t="shared" si="251"/>
        <v>764</v>
      </c>
      <c r="K696" s="17">
        <f>K697</f>
        <v>0</v>
      </c>
      <c r="L696" s="17">
        <f t="shared" si="252"/>
        <v>764</v>
      </c>
      <c r="M696" s="17">
        <f>M697</f>
        <v>0</v>
      </c>
      <c r="N696" s="17">
        <f t="shared" si="253"/>
        <v>764</v>
      </c>
      <c r="O696" s="17">
        <f>O697</f>
        <v>0</v>
      </c>
      <c r="P696" s="17">
        <f t="shared" si="254"/>
        <v>764</v>
      </c>
    </row>
    <row r="697" spans="1:16" x14ac:dyDescent="0.3">
      <c r="A697" s="10" t="s">
        <v>118</v>
      </c>
      <c r="B697" s="16" t="s">
        <v>128</v>
      </c>
      <c r="C697" s="16" t="s">
        <v>61</v>
      </c>
      <c r="D697" s="16" t="s">
        <v>132</v>
      </c>
      <c r="E697" s="16"/>
      <c r="F697" s="17">
        <f>F698+F700</f>
        <v>764</v>
      </c>
      <c r="G697" s="17">
        <f t="shared" ref="G697:H697" si="260">G698+G700</f>
        <v>0</v>
      </c>
      <c r="H697" s="17">
        <f t="shared" si="260"/>
        <v>764</v>
      </c>
      <c r="I697" s="17">
        <f>I698+I700</f>
        <v>0</v>
      </c>
      <c r="J697" s="17">
        <f t="shared" si="251"/>
        <v>764</v>
      </c>
      <c r="K697" s="17">
        <f>K698+K700</f>
        <v>0</v>
      </c>
      <c r="L697" s="17">
        <f t="shared" si="252"/>
        <v>764</v>
      </c>
      <c r="M697" s="17">
        <f>M698+M700</f>
        <v>0</v>
      </c>
      <c r="N697" s="17">
        <f t="shared" si="253"/>
        <v>764</v>
      </c>
      <c r="O697" s="17">
        <f>O698+O700</f>
        <v>0</v>
      </c>
      <c r="P697" s="17">
        <f t="shared" si="254"/>
        <v>764</v>
      </c>
    </row>
    <row r="698" spans="1:16" ht="90" x14ac:dyDescent="0.3">
      <c r="A698" s="10" t="s">
        <v>73</v>
      </c>
      <c r="B698" s="16" t="s">
        <v>128</v>
      </c>
      <c r="C698" s="16" t="s">
        <v>61</v>
      </c>
      <c r="D698" s="16" t="s">
        <v>132</v>
      </c>
      <c r="E698" s="16" t="s">
        <v>469</v>
      </c>
      <c r="F698" s="17">
        <f>F699</f>
        <v>731.7</v>
      </c>
      <c r="G698" s="17">
        <f t="shared" ref="G698:H698" si="261">G699</f>
        <v>0</v>
      </c>
      <c r="H698" s="17">
        <f t="shared" si="261"/>
        <v>731.7</v>
      </c>
      <c r="I698" s="17">
        <f>I699</f>
        <v>0</v>
      </c>
      <c r="J698" s="17">
        <f t="shared" si="251"/>
        <v>731.7</v>
      </c>
      <c r="K698" s="17">
        <f>K699</f>
        <v>0</v>
      </c>
      <c r="L698" s="17">
        <f t="shared" si="252"/>
        <v>731.7</v>
      </c>
      <c r="M698" s="17">
        <f>M699</f>
        <v>0</v>
      </c>
      <c r="N698" s="17">
        <f t="shared" si="253"/>
        <v>731.7</v>
      </c>
      <c r="O698" s="17">
        <f>O699</f>
        <v>0</v>
      </c>
      <c r="P698" s="17">
        <f t="shared" si="254"/>
        <v>731.7</v>
      </c>
    </row>
    <row r="699" spans="1:16" ht="30" x14ac:dyDescent="0.3">
      <c r="A699" s="10" t="s">
        <v>74</v>
      </c>
      <c r="B699" s="16" t="s">
        <v>128</v>
      </c>
      <c r="C699" s="16" t="s">
        <v>61</v>
      </c>
      <c r="D699" s="16" t="s">
        <v>132</v>
      </c>
      <c r="E699" s="16" t="s">
        <v>468</v>
      </c>
      <c r="F699" s="17">
        <v>731.7</v>
      </c>
      <c r="G699" s="5"/>
      <c r="H699" s="17">
        <f t="shared" si="257"/>
        <v>731.7</v>
      </c>
      <c r="I699" s="17"/>
      <c r="J699" s="17">
        <f t="shared" si="251"/>
        <v>731.7</v>
      </c>
      <c r="K699" s="17"/>
      <c r="L699" s="17">
        <f t="shared" si="252"/>
        <v>731.7</v>
      </c>
      <c r="M699" s="17"/>
      <c r="N699" s="17">
        <f t="shared" si="253"/>
        <v>731.7</v>
      </c>
      <c r="O699" s="17"/>
      <c r="P699" s="17">
        <f t="shared" si="254"/>
        <v>731.7</v>
      </c>
    </row>
    <row r="700" spans="1:16" ht="30" x14ac:dyDescent="0.3">
      <c r="A700" s="10" t="s">
        <v>85</v>
      </c>
      <c r="B700" s="16" t="s">
        <v>128</v>
      </c>
      <c r="C700" s="16" t="s">
        <v>61</v>
      </c>
      <c r="D700" s="16" t="s">
        <v>132</v>
      </c>
      <c r="E700" s="16" t="s">
        <v>475</v>
      </c>
      <c r="F700" s="17">
        <f>F701</f>
        <v>32.299999999999997</v>
      </c>
      <c r="G700" s="17">
        <f t="shared" ref="G700:H700" si="262">G701</f>
        <v>0</v>
      </c>
      <c r="H700" s="17">
        <f t="shared" si="262"/>
        <v>32.299999999999997</v>
      </c>
      <c r="I700" s="17">
        <f>I701</f>
        <v>0</v>
      </c>
      <c r="J700" s="17">
        <f t="shared" si="251"/>
        <v>32.299999999999997</v>
      </c>
      <c r="K700" s="17">
        <f>K701</f>
        <v>0</v>
      </c>
      <c r="L700" s="17">
        <f t="shared" si="252"/>
        <v>32.299999999999997</v>
      </c>
      <c r="M700" s="17">
        <f>M701</f>
        <v>0</v>
      </c>
      <c r="N700" s="17">
        <f t="shared" si="253"/>
        <v>32.299999999999997</v>
      </c>
      <c r="O700" s="17">
        <f>O701</f>
        <v>0</v>
      </c>
      <c r="P700" s="17">
        <f t="shared" si="254"/>
        <v>32.299999999999997</v>
      </c>
    </row>
    <row r="701" spans="1:16" ht="45" x14ac:dyDescent="0.3">
      <c r="A701" s="10" t="s">
        <v>86</v>
      </c>
      <c r="B701" s="16" t="s">
        <v>128</v>
      </c>
      <c r="C701" s="16" t="s">
        <v>61</v>
      </c>
      <c r="D701" s="16" t="s">
        <v>132</v>
      </c>
      <c r="E701" s="16" t="s">
        <v>471</v>
      </c>
      <c r="F701" s="17">
        <v>32.299999999999997</v>
      </c>
      <c r="G701" s="5"/>
      <c r="H701" s="17">
        <f t="shared" si="257"/>
        <v>32.299999999999997</v>
      </c>
      <c r="I701" s="17"/>
      <c r="J701" s="17">
        <f t="shared" si="251"/>
        <v>32.299999999999997</v>
      </c>
      <c r="K701" s="17"/>
      <c r="L701" s="17">
        <f t="shared" si="252"/>
        <v>32.299999999999997</v>
      </c>
      <c r="M701" s="17"/>
      <c r="N701" s="17">
        <f t="shared" si="253"/>
        <v>32.299999999999997</v>
      </c>
      <c r="O701" s="17"/>
      <c r="P701" s="17">
        <f t="shared" si="254"/>
        <v>32.299999999999997</v>
      </c>
    </row>
    <row r="702" spans="1:16" ht="46.9" customHeight="1" x14ac:dyDescent="0.3">
      <c r="A702" s="9" t="s">
        <v>957</v>
      </c>
      <c r="B702" s="16" t="s">
        <v>135</v>
      </c>
      <c r="C702" s="15"/>
      <c r="D702" s="15"/>
      <c r="E702" s="16"/>
      <c r="F702" s="17">
        <f t="shared" ref="F702:O705" si="263">F703</f>
        <v>2630</v>
      </c>
      <c r="G702" s="17">
        <f t="shared" si="263"/>
        <v>0</v>
      </c>
      <c r="H702" s="17">
        <f t="shared" si="263"/>
        <v>2630</v>
      </c>
      <c r="I702" s="17">
        <f t="shared" si="263"/>
        <v>0</v>
      </c>
      <c r="J702" s="17">
        <f t="shared" si="251"/>
        <v>2630</v>
      </c>
      <c r="K702" s="17">
        <f t="shared" si="263"/>
        <v>0</v>
      </c>
      <c r="L702" s="17">
        <f t="shared" si="252"/>
        <v>2630</v>
      </c>
      <c r="M702" s="17">
        <f t="shared" si="263"/>
        <v>0</v>
      </c>
      <c r="N702" s="17">
        <f t="shared" si="253"/>
        <v>2630</v>
      </c>
      <c r="O702" s="17">
        <f t="shared" si="263"/>
        <v>161</v>
      </c>
      <c r="P702" s="17">
        <f t="shared" si="254"/>
        <v>2791</v>
      </c>
    </row>
    <row r="703" spans="1:16" x14ac:dyDescent="0.3">
      <c r="A703" s="10" t="s">
        <v>133</v>
      </c>
      <c r="B703" s="16" t="s">
        <v>135</v>
      </c>
      <c r="C703" s="16" t="s">
        <v>66</v>
      </c>
      <c r="D703" s="15"/>
      <c r="E703" s="16"/>
      <c r="F703" s="17">
        <f t="shared" si="263"/>
        <v>2630</v>
      </c>
      <c r="G703" s="17">
        <f t="shared" si="263"/>
        <v>0</v>
      </c>
      <c r="H703" s="17">
        <f t="shared" si="263"/>
        <v>2630</v>
      </c>
      <c r="I703" s="17">
        <f t="shared" si="263"/>
        <v>0</v>
      </c>
      <c r="J703" s="17">
        <f t="shared" si="251"/>
        <v>2630</v>
      </c>
      <c r="K703" s="17">
        <f t="shared" si="263"/>
        <v>0</v>
      </c>
      <c r="L703" s="17">
        <f t="shared" si="252"/>
        <v>2630</v>
      </c>
      <c r="M703" s="17">
        <f t="shared" si="263"/>
        <v>0</v>
      </c>
      <c r="N703" s="17">
        <f t="shared" si="253"/>
        <v>2630</v>
      </c>
      <c r="O703" s="17">
        <f t="shared" si="263"/>
        <v>161</v>
      </c>
      <c r="P703" s="17">
        <f t="shared" si="254"/>
        <v>2791</v>
      </c>
    </row>
    <row r="704" spans="1:16" x14ac:dyDescent="0.3">
      <c r="A704" s="10" t="s">
        <v>134</v>
      </c>
      <c r="B704" s="16" t="s">
        <v>135</v>
      </c>
      <c r="C704" s="16" t="s">
        <v>66</v>
      </c>
      <c r="D704" s="16" t="s">
        <v>78</v>
      </c>
      <c r="E704" s="16"/>
      <c r="F704" s="17">
        <f t="shared" si="263"/>
        <v>2630</v>
      </c>
      <c r="G704" s="17">
        <f t="shared" si="263"/>
        <v>0</v>
      </c>
      <c r="H704" s="17">
        <f t="shared" si="263"/>
        <v>2630</v>
      </c>
      <c r="I704" s="17">
        <f t="shared" si="263"/>
        <v>0</v>
      </c>
      <c r="J704" s="17">
        <f t="shared" si="251"/>
        <v>2630</v>
      </c>
      <c r="K704" s="17">
        <f t="shared" si="263"/>
        <v>0</v>
      </c>
      <c r="L704" s="17">
        <f t="shared" si="252"/>
        <v>2630</v>
      </c>
      <c r="M704" s="17">
        <f t="shared" si="263"/>
        <v>0</v>
      </c>
      <c r="N704" s="17">
        <f t="shared" si="253"/>
        <v>2630</v>
      </c>
      <c r="O704" s="17">
        <f t="shared" si="263"/>
        <v>161</v>
      </c>
      <c r="P704" s="17">
        <f t="shared" si="254"/>
        <v>2791</v>
      </c>
    </row>
    <row r="705" spans="1:16" x14ac:dyDescent="0.3">
      <c r="A705" s="10" t="s">
        <v>136</v>
      </c>
      <c r="B705" s="16" t="s">
        <v>135</v>
      </c>
      <c r="C705" s="16" t="s">
        <v>66</v>
      </c>
      <c r="D705" s="16" t="s">
        <v>78</v>
      </c>
      <c r="E705" s="16" t="s">
        <v>510</v>
      </c>
      <c r="F705" s="17">
        <f t="shared" si="263"/>
        <v>2630</v>
      </c>
      <c r="G705" s="17">
        <f t="shared" si="263"/>
        <v>0</v>
      </c>
      <c r="H705" s="17">
        <f t="shared" si="263"/>
        <v>2630</v>
      </c>
      <c r="I705" s="17">
        <f t="shared" si="263"/>
        <v>0</v>
      </c>
      <c r="J705" s="17">
        <f t="shared" si="251"/>
        <v>2630</v>
      </c>
      <c r="K705" s="17">
        <f t="shared" si="263"/>
        <v>0</v>
      </c>
      <c r="L705" s="17">
        <f t="shared" si="252"/>
        <v>2630</v>
      </c>
      <c r="M705" s="17">
        <f t="shared" si="263"/>
        <v>0</v>
      </c>
      <c r="N705" s="17">
        <f t="shared" si="253"/>
        <v>2630</v>
      </c>
      <c r="O705" s="17">
        <f t="shared" si="263"/>
        <v>161</v>
      </c>
      <c r="P705" s="17">
        <f t="shared" si="254"/>
        <v>2791</v>
      </c>
    </row>
    <row r="706" spans="1:16" x14ac:dyDescent="0.3">
      <c r="A706" s="10" t="s">
        <v>137</v>
      </c>
      <c r="B706" s="16" t="s">
        <v>135</v>
      </c>
      <c r="C706" s="16" t="s">
        <v>66</v>
      </c>
      <c r="D706" s="16" t="s">
        <v>78</v>
      </c>
      <c r="E706" s="16" t="s">
        <v>511</v>
      </c>
      <c r="F706" s="17">
        <v>2630</v>
      </c>
      <c r="G706" s="5"/>
      <c r="H706" s="17">
        <f t="shared" si="257"/>
        <v>2630</v>
      </c>
      <c r="I706" s="17"/>
      <c r="J706" s="17">
        <f t="shared" si="251"/>
        <v>2630</v>
      </c>
      <c r="K706" s="17"/>
      <c r="L706" s="17">
        <f t="shared" si="252"/>
        <v>2630</v>
      </c>
      <c r="M706" s="17"/>
      <c r="N706" s="17">
        <f t="shared" si="253"/>
        <v>2630</v>
      </c>
      <c r="O706" s="17">
        <v>161</v>
      </c>
      <c r="P706" s="17">
        <f t="shared" si="254"/>
        <v>2791</v>
      </c>
    </row>
    <row r="707" spans="1:16" ht="90" x14ac:dyDescent="0.3">
      <c r="A707" s="10" t="s">
        <v>523</v>
      </c>
      <c r="B707" s="6" t="s">
        <v>524</v>
      </c>
      <c r="C707" s="16"/>
      <c r="D707" s="16"/>
      <c r="E707" s="16"/>
      <c r="F707" s="17">
        <f t="shared" ref="F707:O710" si="264">F708</f>
        <v>239.5</v>
      </c>
      <c r="G707" s="17">
        <f t="shared" si="264"/>
        <v>0</v>
      </c>
      <c r="H707" s="17">
        <f t="shared" si="264"/>
        <v>239.5</v>
      </c>
      <c r="I707" s="17">
        <f t="shared" si="264"/>
        <v>0</v>
      </c>
      <c r="J707" s="17">
        <f t="shared" si="251"/>
        <v>239.5</v>
      </c>
      <c r="K707" s="17">
        <f t="shared" si="264"/>
        <v>0</v>
      </c>
      <c r="L707" s="17">
        <f t="shared" si="252"/>
        <v>239.5</v>
      </c>
      <c r="M707" s="17">
        <f t="shared" si="264"/>
        <v>0</v>
      </c>
      <c r="N707" s="17">
        <f t="shared" si="253"/>
        <v>239.5</v>
      </c>
      <c r="O707" s="17">
        <f t="shared" si="264"/>
        <v>0</v>
      </c>
      <c r="P707" s="17">
        <f t="shared" si="254"/>
        <v>239.5</v>
      </c>
    </row>
    <row r="708" spans="1:16" x14ac:dyDescent="0.3">
      <c r="A708" s="134" t="s">
        <v>60</v>
      </c>
      <c r="B708" s="6" t="s">
        <v>524</v>
      </c>
      <c r="C708" s="16" t="s">
        <v>61</v>
      </c>
      <c r="D708" s="16"/>
      <c r="E708" s="16"/>
      <c r="F708" s="17">
        <f t="shared" si="264"/>
        <v>239.5</v>
      </c>
      <c r="G708" s="17">
        <f t="shared" si="264"/>
        <v>0</v>
      </c>
      <c r="H708" s="17">
        <f t="shared" si="264"/>
        <v>239.5</v>
      </c>
      <c r="I708" s="17">
        <f t="shared" si="264"/>
        <v>0</v>
      </c>
      <c r="J708" s="17">
        <f t="shared" si="251"/>
        <v>239.5</v>
      </c>
      <c r="K708" s="17">
        <f t="shared" si="264"/>
        <v>0</v>
      </c>
      <c r="L708" s="17">
        <f t="shared" si="252"/>
        <v>239.5</v>
      </c>
      <c r="M708" s="17">
        <f t="shared" si="264"/>
        <v>0</v>
      </c>
      <c r="N708" s="17">
        <f t="shared" si="253"/>
        <v>239.5</v>
      </c>
      <c r="O708" s="17">
        <f t="shared" si="264"/>
        <v>0</v>
      </c>
      <c r="P708" s="17">
        <f t="shared" si="254"/>
        <v>239.5</v>
      </c>
    </row>
    <row r="709" spans="1:16" x14ac:dyDescent="0.3">
      <c r="A709" s="10" t="s">
        <v>522</v>
      </c>
      <c r="B709" s="6" t="s">
        <v>524</v>
      </c>
      <c r="C709" s="16" t="s">
        <v>61</v>
      </c>
      <c r="D709" s="16" t="s">
        <v>209</v>
      </c>
      <c r="E709" s="16"/>
      <c r="F709" s="17">
        <f t="shared" si="264"/>
        <v>239.5</v>
      </c>
      <c r="G709" s="17">
        <f t="shared" si="264"/>
        <v>0</v>
      </c>
      <c r="H709" s="17">
        <f t="shared" si="264"/>
        <v>239.5</v>
      </c>
      <c r="I709" s="17">
        <f t="shared" si="264"/>
        <v>0</v>
      </c>
      <c r="J709" s="17">
        <f t="shared" si="251"/>
        <v>239.5</v>
      </c>
      <c r="K709" s="17">
        <f t="shared" si="264"/>
        <v>0</v>
      </c>
      <c r="L709" s="17">
        <f t="shared" si="252"/>
        <v>239.5</v>
      </c>
      <c r="M709" s="17">
        <f t="shared" si="264"/>
        <v>0</v>
      </c>
      <c r="N709" s="17">
        <f t="shared" si="253"/>
        <v>239.5</v>
      </c>
      <c r="O709" s="17">
        <f t="shared" si="264"/>
        <v>0</v>
      </c>
      <c r="P709" s="17">
        <f t="shared" si="254"/>
        <v>239.5</v>
      </c>
    </row>
    <row r="710" spans="1:16" ht="30" x14ac:dyDescent="0.3">
      <c r="A710" s="10" t="s">
        <v>85</v>
      </c>
      <c r="B710" s="6" t="s">
        <v>524</v>
      </c>
      <c r="C710" s="16" t="s">
        <v>61</v>
      </c>
      <c r="D710" s="16" t="s">
        <v>209</v>
      </c>
      <c r="E710" s="16" t="s">
        <v>475</v>
      </c>
      <c r="F710" s="17">
        <f t="shared" si="264"/>
        <v>239.5</v>
      </c>
      <c r="G710" s="17">
        <f t="shared" si="264"/>
        <v>0</v>
      </c>
      <c r="H710" s="17">
        <f t="shared" si="264"/>
        <v>239.5</v>
      </c>
      <c r="I710" s="17">
        <f t="shared" si="264"/>
        <v>0</v>
      </c>
      <c r="J710" s="17">
        <f t="shared" si="251"/>
        <v>239.5</v>
      </c>
      <c r="K710" s="17">
        <f t="shared" si="264"/>
        <v>0</v>
      </c>
      <c r="L710" s="17">
        <f t="shared" si="252"/>
        <v>239.5</v>
      </c>
      <c r="M710" s="17">
        <f t="shared" si="264"/>
        <v>0</v>
      </c>
      <c r="N710" s="17">
        <f t="shared" si="253"/>
        <v>239.5</v>
      </c>
      <c r="O710" s="17">
        <f t="shared" si="264"/>
        <v>0</v>
      </c>
      <c r="P710" s="17">
        <f t="shared" si="254"/>
        <v>239.5</v>
      </c>
    </row>
    <row r="711" spans="1:16" ht="45" x14ac:dyDescent="0.3">
      <c r="A711" s="10" t="s">
        <v>86</v>
      </c>
      <c r="B711" s="6" t="s">
        <v>524</v>
      </c>
      <c r="C711" s="16" t="s">
        <v>61</v>
      </c>
      <c r="D711" s="16" t="s">
        <v>209</v>
      </c>
      <c r="E711" s="16" t="s">
        <v>471</v>
      </c>
      <c r="F711" s="17">
        <v>239.5</v>
      </c>
      <c r="G711" s="5"/>
      <c r="H711" s="17">
        <f t="shared" si="257"/>
        <v>239.5</v>
      </c>
      <c r="I711" s="17"/>
      <c r="J711" s="17">
        <f t="shared" si="251"/>
        <v>239.5</v>
      </c>
      <c r="K711" s="17"/>
      <c r="L711" s="17">
        <f t="shared" si="252"/>
        <v>239.5</v>
      </c>
      <c r="M711" s="17"/>
      <c r="N711" s="17">
        <f t="shared" si="253"/>
        <v>239.5</v>
      </c>
      <c r="O711" s="17"/>
      <c r="P711" s="17">
        <f t="shared" si="254"/>
        <v>239.5</v>
      </c>
    </row>
    <row r="712" spans="1:16" ht="75" x14ac:dyDescent="0.3">
      <c r="A712" s="10" t="s">
        <v>674</v>
      </c>
      <c r="B712" s="16" t="s">
        <v>377</v>
      </c>
      <c r="C712" s="15"/>
      <c r="D712" s="15"/>
      <c r="E712" s="16"/>
      <c r="F712" s="17">
        <f t="shared" ref="F712:O715" si="265">F713</f>
        <v>11406.1</v>
      </c>
      <c r="G712" s="17">
        <f t="shared" si="265"/>
        <v>0</v>
      </c>
      <c r="H712" s="17">
        <f t="shared" si="265"/>
        <v>11406.1</v>
      </c>
      <c r="I712" s="17">
        <f t="shared" si="265"/>
        <v>0</v>
      </c>
      <c r="J712" s="17">
        <f t="shared" si="251"/>
        <v>11406.1</v>
      </c>
      <c r="K712" s="17">
        <f t="shared" si="265"/>
        <v>0</v>
      </c>
      <c r="L712" s="17">
        <f t="shared" si="252"/>
        <v>11406.1</v>
      </c>
      <c r="M712" s="17">
        <f t="shared" si="265"/>
        <v>0</v>
      </c>
      <c r="N712" s="17">
        <f t="shared" si="253"/>
        <v>11406.1</v>
      </c>
      <c r="O712" s="17">
        <f t="shared" si="265"/>
        <v>2200</v>
      </c>
      <c r="P712" s="17">
        <f>N712+O712</f>
        <v>13606.1</v>
      </c>
    </row>
    <row r="713" spans="1:16" ht="45" x14ac:dyDescent="0.3">
      <c r="A713" s="10" t="s">
        <v>360</v>
      </c>
      <c r="B713" s="16" t="s">
        <v>377</v>
      </c>
      <c r="C713" s="16" t="s">
        <v>158</v>
      </c>
      <c r="D713" s="15"/>
      <c r="E713" s="16"/>
      <c r="F713" s="17">
        <f t="shared" si="265"/>
        <v>11406.1</v>
      </c>
      <c r="G713" s="17">
        <f t="shared" si="265"/>
        <v>0</v>
      </c>
      <c r="H713" s="17">
        <f t="shared" si="265"/>
        <v>11406.1</v>
      </c>
      <c r="I713" s="17">
        <f t="shared" si="265"/>
        <v>0</v>
      </c>
      <c r="J713" s="17">
        <f t="shared" si="251"/>
        <v>11406.1</v>
      </c>
      <c r="K713" s="17">
        <f t="shared" si="265"/>
        <v>0</v>
      </c>
      <c r="L713" s="17">
        <f t="shared" si="252"/>
        <v>11406.1</v>
      </c>
      <c r="M713" s="17">
        <f t="shared" si="265"/>
        <v>0</v>
      </c>
      <c r="N713" s="17">
        <f t="shared" si="253"/>
        <v>11406.1</v>
      </c>
      <c r="O713" s="17">
        <f t="shared" si="265"/>
        <v>2200</v>
      </c>
      <c r="P713" s="17">
        <f t="shared" si="254"/>
        <v>13606.1</v>
      </c>
    </row>
    <row r="714" spans="1:16" ht="30" x14ac:dyDescent="0.3">
      <c r="A714" s="10" t="s">
        <v>368</v>
      </c>
      <c r="B714" s="16" t="s">
        <v>377</v>
      </c>
      <c r="C714" s="16" t="s">
        <v>158</v>
      </c>
      <c r="D714" s="16" t="s">
        <v>78</v>
      </c>
      <c r="E714" s="16"/>
      <c r="F714" s="17">
        <f t="shared" si="265"/>
        <v>11406.1</v>
      </c>
      <c r="G714" s="17">
        <f t="shared" si="265"/>
        <v>0</v>
      </c>
      <c r="H714" s="17">
        <f t="shared" si="265"/>
        <v>11406.1</v>
      </c>
      <c r="I714" s="17">
        <f t="shared" si="265"/>
        <v>0</v>
      </c>
      <c r="J714" s="17">
        <f t="shared" si="251"/>
        <v>11406.1</v>
      </c>
      <c r="K714" s="17">
        <f t="shared" si="265"/>
        <v>0</v>
      </c>
      <c r="L714" s="17">
        <f t="shared" si="252"/>
        <v>11406.1</v>
      </c>
      <c r="M714" s="17">
        <f t="shared" si="265"/>
        <v>0</v>
      </c>
      <c r="N714" s="17">
        <f t="shared" si="253"/>
        <v>11406.1</v>
      </c>
      <c r="O714" s="17">
        <f t="shared" si="265"/>
        <v>2200</v>
      </c>
      <c r="P714" s="17">
        <f t="shared" si="254"/>
        <v>13606.1</v>
      </c>
    </row>
    <row r="715" spans="1:16" x14ac:dyDescent="0.3">
      <c r="A715" s="10" t="s">
        <v>136</v>
      </c>
      <c r="B715" s="16" t="s">
        <v>377</v>
      </c>
      <c r="C715" s="16" t="s">
        <v>158</v>
      </c>
      <c r="D715" s="16" t="s">
        <v>78</v>
      </c>
      <c r="E715" s="16" t="s">
        <v>510</v>
      </c>
      <c r="F715" s="17">
        <f t="shared" si="265"/>
        <v>11406.1</v>
      </c>
      <c r="G715" s="17">
        <f t="shared" si="265"/>
        <v>0</v>
      </c>
      <c r="H715" s="17">
        <f t="shared" si="265"/>
        <v>11406.1</v>
      </c>
      <c r="I715" s="17">
        <f t="shared" si="265"/>
        <v>0</v>
      </c>
      <c r="J715" s="17">
        <f t="shared" si="251"/>
        <v>11406.1</v>
      </c>
      <c r="K715" s="17">
        <f t="shared" si="265"/>
        <v>0</v>
      </c>
      <c r="L715" s="17">
        <f t="shared" si="252"/>
        <v>11406.1</v>
      </c>
      <c r="M715" s="17">
        <f t="shared" si="265"/>
        <v>0</v>
      </c>
      <c r="N715" s="17">
        <f t="shared" si="253"/>
        <v>11406.1</v>
      </c>
      <c r="O715" s="17">
        <f t="shared" si="265"/>
        <v>2200</v>
      </c>
      <c r="P715" s="17">
        <f t="shared" si="254"/>
        <v>13606.1</v>
      </c>
    </row>
    <row r="716" spans="1:16" x14ac:dyDescent="0.3">
      <c r="A716" s="10" t="s">
        <v>137</v>
      </c>
      <c r="B716" s="16" t="s">
        <v>377</v>
      </c>
      <c r="C716" s="16" t="s">
        <v>158</v>
      </c>
      <c r="D716" s="16" t="s">
        <v>78</v>
      </c>
      <c r="E716" s="16" t="s">
        <v>511</v>
      </c>
      <c r="F716" s="17">
        <v>11406.1</v>
      </c>
      <c r="G716" s="5"/>
      <c r="H716" s="17">
        <f t="shared" si="257"/>
        <v>11406.1</v>
      </c>
      <c r="I716" s="17"/>
      <c r="J716" s="17">
        <f t="shared" si="251"/>
        <v>11406.1</v>
      </c>
      <c r="K716" s="17"/>
      <c r="L716" s="17">
        <f t="shared" si="252"/>
        <v>11406.1</v>
      </c>
      <c r="M716" s="17"/>
      <c r="N716" s="17">
        <f t="shared" si="253"/>
        <v>11406.1</v>
      </c>
      <c r="O716" s="17">
        <f>1940+260</f>
        <v>2200</v>
      </c>
      <c r="P716" s="17">
        <f t="shared" si="254"/>
        <v>13606.1</v>
      </c>
    </row>
    <row r="717" spans="1:16" ht="30" x14ac:dyDescent="0.3">
      <c r="A717" s="10" t="s">
        <v>366</v>
      </c>
      <c r="B717" s="16" t="s">
        <v>367</v>
      </c>
      <c r="C717" s="15"/>
      <c r="D717" s="15"/>
      <c r="E717" s="16"/>
      <c r="F717" s="17">
        <f t="shared" ref="F717:O720" si="266">F718</f>
        <v>13578</v>
      </c>
      <c r="G717" s="17">
        <f t="shared" si="266"/>
        <v>0</v>
      </c>
      <c r="H717" s="17">
        <f t="shared" si="266"/>
        <v>13578</v>
      </c>
      <c r="I717" s="17">
        <f t="shared" si="266"/>
        <v>0</v>
      </c>
      <c r="J717" s="17">
        <f t="shared" si="251"/>
        <v>13578</v>
      </c>
      <c r="K717" s="17">
        <f t="shared" si="266"/>
        <v>0</v>
      </c>
      <c r="L717" s="17">
        <f t="shared" si="252"/>
        <v>13578</v>
      </c>
      <c r="M717" s="17">
        <f t="shared" si="266"/>
        <v>0</v>
      </c>
      <c r="N717" s="17">
        <f t="shared" si="253"/>
        <v>13578</v>
      </c>
      <c r="O717" s="17">
        <f t="shared" si="266"/>
        <v>0</v>
      </c>
      <c r="P717" s="17">
        <f t="shared" si="254"/>
        <v>13578</v>
      </c>
    </row>
    <row r="718" spans="1:16" ht="45" x14ac:dyDescent="0.3">
      <c r="A718" s="10" t="s">
        <v>360</v>
      </c>
      <c r="B718" s="16" t="s">
        <v>367</v>
      </c>
      <c r="C718" s="16" t="s">
        <v>158</v>
      </c>
      <c r="D718" s="15"/>
      <c r="E718" s="16"/>
      <c r="F718" s="17">
        <f t="shared" si="266"/>
        <v>13578</v>
      </c>
      <c r="G718" s="17">
        <f t="shared" si="266"/>
        <v>0</v>
      </c>
      <c r="H718" s="17">
        <f t="shared" si="266"/>
        <v>13578</v>
      </c>
      <c r="I718" s="17">
        <f t="shared" si="266"/>
        <v>0</v>
      </c>
      <c r="J718" s="17">
        <f t="shared" si="251"/>
        <v>13578</v>
      </c>
      <c r="K718" s="17">
        <f t="shared" si="266"/>
        <v>0</v>
      </c>
      <c r="L718" s="17">
        <f t="shared" si="252"/>
        <v>13578</v>
      </c>
      <c r="M718" s="17">
        <f t="shared" si="266"/>
        <v>0</v>
      </c>
      <c r="N718" s="17">
        <f t="shared" si="253"/>
        <v>13578</v>
      </c>
      <c r="O718" s="17">
        <f t="shared" si="266"/>
        <v>0</v>
      </c>
      <c r="P718" s="17">
        <f t="shared" si="254"/>
        <v>13578</v>
      </c>
    </row>
    <row r="719" spans="1:16" ht="45" x14ac:dyDescent="0.3">
      <c r="A719" s="10" t="s">
        <v>361</v>
      </c>
      <c r="B719" s="16" t="s">
        <v>367</v>
      </c>
      <c r="C719" s="16" t="s">
        <v>158</v>
      </c>
      <c r="D719" s="16" t="s">
        <v>61</v>
      </c>
      <c r="E719" s="16"/>
      <c r="F719" s="17">
        <f t="shared" si="266"/>
        <v>13578</v>
      </c>
      <c r="G719" s="17">
        <f t="shared" si="266"/>
        <v>0</v>
      </c>
      <c r="H719" s="17">
        <f t="shared" si="266"/>
        <v>13578</v>
      </c>
      <c r="I719" s="17">
        <f t="shared" si="266"/>
        <v>0</v>
      </c>
      <c r="J719" s="17">
        <f t="shared" si="251"/>
        <v>13578</v>
      </c>
      <c r="K719" s="17">
        <f t="shared" si="266"/>
        <v>0</v>
      </c>
      <c r="L719" s="17">
        <f t="shared" si="252"/>
        <v>13578</v>
      </c>
      <c r="M719" s="17">
        <f t="shared" si="266"/>
        <v>0</v>
      </c>
      <c r="N719" s="17">
        <f t="shared" si="253"/>
        <v>13578</v>
      </c>
      <c r="O719" s="17">
        <f t="shared" si="266"/>
        <v>0</v>
      </c>
      <c r="P719" s="17">
        <f t="shared" si="254"/>
        <v>13578</v>
      </c>
    </row>
    <row r="720" spans="1:16" x14ac:dyDescent="0.3">
      <c r="A720" s="10" t="s">
        <v>136</v>
      </c>
      <c r="B720" s="16" t="s">
        <v>367</v>
      </c>
      <c r="C720" s="16" t="s">
        <v>158</v>
      </c>
      <c r="D720" s="16" t="s">
        <v>61</v>
      </c>
      <c r="E720" s="16" t="s">
        <v>510</v>
      </c>
      <c r="F720" s="17">
        <f t="shared" si="266"/>
        <v>13578</v>
      </c>
      <c r="G720" s="17">
        <f t="shared" si="266"/>
        <v>0</v>
      </c>
      <c r="H720" s="17">
        <f t="shared" si="266"/>
        <v>13578</v>
      </c>
      <c r="I720" s="17">
        <f t="shared" si="266"/>
        <v>0</v>
      </c>
      <c r="J720" s="17">
        <f t="shared" si="251"/>
        <v>13578</v>
      </c>
      <c r="K720" s="17">
        <f t="shared" si="266"/>
        <v>0</v>
      </c>
      <c r="L720" s="17">
        <f t="shared" si="252"/>
        <v>13578</v>
      </c>
      <c r="M720" s="17">
        <f t="shared" si="266"/>
        <v>0</v>
      </c>
      <c r="N720" s="17">
        <f t="shared" si="253"/>
        <v>13578</v>
      </c>
      <c r="O720" s="17">
        <f t="shared" si="266"/>
        <v>0</v>
      </c>
      <c r="P720" s="17">
        <f t="shared" si="254"/>
        <v>13578</v>
      </c>
    </row>
    <row r="721" spans="1:16" x14ac:dyDescent="0.3">
      <c r="A721" s="10" t="s">
        <v>365</v>
      </c>
      <c r="B721" s="16" t="s">
        <v>367</v>
      </c>
      <c r="C721" s="16" t="s">
        <v>158</v>
      </c>
      <c r="D721" s="16" t="s">
        <v>61</v>
      </c>
      <c r="E721" s="16" t="s">
        <v>512</v>
      </c>
      <c r="F721" s="17">
        <v>13578</v>
      </c>
      <c r="G721" s="5"/>
      <c r="H721" s="17">
        <f t="shared" si="257"/>
        <v>13578</v>
      </c>
      <c r="I721" s="17"/>
      <c r="J721" s="17">
        <f t="shared" si="251"/>
        <v>13578</v>
      </c>
      <c r="K721" s="17"/>
      <c r="L721" s="17">
        <f t="shared" si="252"/>
        <v>13578</v>
      </c>
      <c r="M721" s="17"/>
      <c r="N721" s="17">
        <f t="shared" si="253"/>
        <v>13578</v>
      </c>
      <c r="O721" s="17"/>
      <c r="P721" s="17">
        <f t="shared" si="254"/>
        <v>13578</v>
      </c>
    </row>
    <row r="722" spans="1:16" ht="60" x14ac:dyDescent="0.3">
      <c r="A722" s="133" t="s">
        <v>854</v>
      </c>
      <c r="B722" s="16" t="s">
        <v>855</v>
      </c>
      <c r="C722" s="16"/>
      <c r="D722" s="16"/>
      <c r="E722" s="16"/>
      <c r="F722" s="17"/>
      <c r="G722" s="5"/>
      <c r="H722" s="17"/>
      <c r="I722" s="17"/>
      <c r="J722" s="17">
        <f t="shared" ref="J722:K725" si="267">J723</f>
        <v>0</v>
      </c>
      <c r="K722" s="17">
        <f t="shared" si="267"/>
        <v>1500</v>
      </c>
      <c r="L722" s="17">
        <f t="shared" si="252"/>
        <v>1500</v>
      </c>
      <c r="M722" s="17"/>
      <c r="N722" s="17">
        <f t="shared" si="253"/>
        <v>1500</v>
      </c>
      <c r="O722" s="17">
        <f>O723</f>
        <v>3941.6</v>
      </c>
      <c r="P722" s="17">
        <f t="shared" si="254"/>
        <v>5441.6</v>
      </c>
    </row>
    <row r="723" spans="1:16" ht="45" x14ac:dyDescent="0.3">
      <c r="A723" s="10" t="s">
        <v>360</v>
      </c>
      <c r="B723" s="16" t="s">
        <v>855</v>
      </c>
      <c r="C723" s="16" t="s">
        <v>158</v>
      </c>
      <c r="D723" s="16"/>
      <c r="E723" s="16"/>
      <c r="F723" s="17"/>
      <c r="G723" s="5"/>
      <c r="H723" s="17"/>
      <c r="I723" s="17"/>
      <c r="J723" s="17">
        <f t="shared" si="267"/>
        <v>0</v>
      </c>
      <c r="K723" s="17">
        <f t="shared" si="267"/>
        <v>1500</v>
      </c>
      <c r="L723" s="17">
        <f t="shared" si="252"/>
        <v>1500</v>
      </c>
      <c r="M723" s="17"/>
      <c r="N723" s="17">
        <f t="shared" si="253"/>
        <v>1500</v>
      </c>
      <c r="O723" s="17">
        <f>O724</f>
        <v>3941.6</v>
      </c>
      <c r="P723" s="17">
        <f t="shared" si="254"/>
        <v>5441.6</v>
      </c>
    </row>
    <row r="724" spans="1:16" ht="30" x14ac:dyDescent="0.3">
      <c r="A724" s="10" t="s">
        <v>368</v>
      </c>
      <c r="B724" s="16" t="s">
        <v>855</v>
      </c>
      <c r="C724" s="16" t="s">
        <v>158</v>
      </c>
      <c r="D724" s="16" t="s">
        <v>78</v>
      </c>
      <c r="E724" s="16"/>
      <c r="F724" s="17"/>
      <c r="G724" s="5"/>
      <c r="H724" s="17"/>
      <c r="I724" s="17"/>
      <c r="J724" s="17">
        <f t="shared" si="267"/>
        <v>0</v>
      </c>
      <c r="K724" s="17">
        <f t="shared" si="267"/>
        <v>1500</v>
      </c>
      <c r="L724" s="17">
        <f t="shared" si="252"/>
        <v>1500</v>
      </c>
      <c r="M724" s="17"/>
      <c r="N724" s="17">
        <f t="shared" si="253"/>
        <v>1500</v>
      </c>
      <c r="O724" s="17">
        <f>O725</f>
        <v>3941.6</v>
      </c>
      <c r="P724" s="17">
        <f t="shared" si="254"/>
        <v>5441.6</v>
      </c>
    </row>
    <row r="725" spans="1:16" x14ac:dyDescent="0.3">
      <c r="A725" s="10" t="s">
        <v>136</v>
      </c>
      <c r="B725" s="16" t="s">
        <v>855</v>
      </c>
      <c r="C725" s="16" t="s">
        <v>158</v>
      </c>
      <c r="D725" s="16" t="s">
        <v>78</v>
      </c>
      <c r="E725" s="16" t="s">
        <v>510</v>
      </c>
      <c r="F725" s="17"/>
      <c r="G725" s="5"/>
      <c r="H725" s="17"/>
      <c r="I725" s="17"/>
      <c r="J725" s="17">
        <f t="shared" si="267"/>
        <v>0</v>
      </c>
      <c r="K725" s="17">
        <f t="shared" si="267"/>
        <v>1500</v>
      </c>
      <c r="L725" s="17">
        <f t="shared" si="252"/>
        <v>1500</v>
      </c>
      <c r="M725" s="17"/>
      <c r="N725" s="17">
        <f t="shared" si="253"/>
        <v>1500</v>
      </c>
      <c r="O725" s="17">
        <f>O726</f>
        <v>3941.6</v>
      </c>
      <c r="P725" s="17">
        <f t="shared" si="254"/>
        <v>5441.6</v>
      </c>
    </row>
    <row r="726" spans="1:16" x14ac:dyDescent="0.3">
      <c r="A726" s="10" t="s">
        <v>137</v>
      </c>
      <c r="B726" s="16" t="s">
        <v>855</v>
      </c>
      <c r="C726" s="16" t="s">
        <v>158</v>
      </c>
      <c r="D726" s="16" t="s">
        <v>78</v>
      </c>
      <c r="E726" s="16" t="s">
        <v>545</v>
      </c>
      <c r="F726" s="17"/>
      <c r="G726" s="5"/>
      <c r="H726" s="17"/>
      <c r="I726" s="17"/>
      <c r="J726" s="17">
        <v>0</v>
      </c>
      <c r="K726" s="17">
        <v>1500</v>
      </c>
      <c r="L726" s="17">
        <f t="shared" si="252"/>
        <v>1500</v>
      </c>
      <c r="M726" s="17"/>
      <c r="N726" s="17">
        <f t="shared" si="253"/>
        <v>1500</v>
      </c>
      <c r="O726" s="17">
        <v>3941.6</v>
      </c>
      <c r="P726" s="17">
        <f t="shared" si="254"/>
        <v>5441.6</v>
      </c>
    </row>
    <row r="727" spans="1:16" ht="45" x14ac:dyDescent="0.3">
      <c r="A727" s="10" t="s">
        <v>901</v>
      </c>
      <c r="B727" s="16" t="s">
        <v>902</v>
      </c>
      <c r="C727" s="16"/>
      <c r="D727" s="16"/>
      <c r="E727" s="16"/>
      <c r="F727" s="17">
        <f>F728</f>
        <v>617.29999999999995</v>
      </c>
      <c r="G727" s="17">
        <f t="shared" ref="G727:H730" si="268">G728</f>
        <v>0</v>
      </c>
      <c r="H727" s="17">
        <f t="shared" si="268"/>
        <v>617.29999999999995</v>
      </c>
      <c r="I727" s="17">
        <f>I728</f>
        <v>0</v>
      </c>
      <c r="J727" s="17">
        <f t="shared" si="251"/>
        <v>617.29999999999995</v>
      </c>
      <c r="K727" s="17">
        <f>K728</f>
        <v>0</v>
      </c>
      <c r="L727" s="17">
        <f t="shared" si="252"/>
        <v>617.29999999999995</v>
      </c>
      <c r="M727" s="17">
        <f>M728</f>
        <v>0</v>
      </c>
      <c r="N727" s="17">
        <f t="shared" si="253"/>
        <v>617.29999999999995</v>
      </c>
      <c r="O727" s="17">
        <f>O728</f>
        <v>0</v>
      </c>
      <c r="P727" s="17">
        <f t="shared" si="254"/>
        <v>617.29999999999995</v>
      </c>
    </row>
    <row r="728" spans="1:16" x14ac:dyDescent="0.3">
      <c r="A728" s="10" t="s">
        <v>273</v>
      </c>
      <c r="B728" s="16" t="s">
        <v>902</v>
      </c>
      <c r="C728" s="16" t="s">
        <v>183</v>
      </c>
      <c r="D728" s="16"/>
      <c r="E728" s="16"/>
      <c r="F728" s="17">
        <f>F729</f>
        <v>617.29999999999995</v>
      </c>
      <c r="G728" s="17">
        <f t="shared" si="268"/>
        <v>0</v>
      </c>
      <c r="H728" s="17">
        <f t="shared" si="268"/>
        <v>617.29999999999995</v>
      </c>
      <c r="I728" s="17">
        <f>I729</f>
        <v>0</v>
      </c>
      <c r="J728" s="17">
        <f t="shared" si="251"/>
        <v>617.29999999999995</v>
      </c>
      <c r="K728" s="17">
        <f>K729</f>
        <v>0</v>
      </c>
      <c r="L728" s="17">
        <f t="shared" si="252"/>
        <v>617.29999999999995</v>
      </c>
      <c r="M728" s="17">
        <f>M729</f>
        <v>0</v>
      </c>
      <c r="N728" s="17">
        <f t="shared" si="253"/>
        <v>617.29999999999995</v>
      </c>
      <c r="O728" s="17">
        <f>O729</f>
        <v>0</v>
      </c>
      <c r="P728" s="17">
        <f t="shared" si="254"/>
        <v>617.29999999999995</v>
      </c>
    </row>
    <row r="729" spans="1:16" x14ac:dyDescent="0.3">
      <c r="A729" s="10" t="s">
        <v>274</v>
      </c>
      <c r="B729" s="16" t="s">
        <v>902</v>
      </c>
      <c r="C729" s="16" t="s">
        <v>183</v>
      </c>
      <c r="D729" s="16" t="s">
        <v>90</v>
      </c>
      <c r="E729" s="16"/>
      <c r="F729" s="17">
        <f>F730</f>
        <v>617.29999999999995</v>
      </c>
      <c r="G729" s="17">
        <f t="shared" si="268"/>
        <v>0</v>
      </c>
      <c r="H729" s="17">
        <f t="shared" si="268"/>
        <v>617.29999999999995</v>
      </c>
      <c r="I729" s="17">
        <f>I730</f>
        <v>0</v>
      </c>
      <c r="J729" s="17">
        <f t="shared" si="251"/>
        <v>617.29999999999995</v>
      </c>
      <c r="K729" s="17">
        <f>K730</f>
        <v>0</v>
      </c>
      <c r="L729" s="17">
        <f t="shared" si="252"/>
        <v>617.29999999999995</v>
      </c>
      <c r="M729" s="17">
        <f>M730</f>
        <v>0</v>
      </c>
      <c r="N729" s="17">
        <f t="shared" si="253"/>
        <v>617.29999999999995</v>
      </c>
      <c r="O729" s="17">
        <f>O730</f>
        <v>0</v>
      </c>
      <c r="P729" s="17">
        <f t="shared" si="254"/>
        <v>617.29999999999995</v>
      </c>
    </row>
    <row r="730" spans="1:16" x14ac:dyDescent="0.3">
      <c r="A730" s="10" t="s">
        <v>136</v>
      </c>
      <c r="B730" s="16" t="s">
        <v>902</v>
      </c>
      <c r="C730" s="16" t="s">
        <v>183</v>
      </c>
      <c r="D730" s="16" t="s">
        <v>90</v>
      </c>
      <c r="E730" s="16" t="s">
        <v>510</v>
      </c>
      <c r="F730" s="17">
        <f>F731</f>
        <v>617.29999999999995</v>
      </c>
      <c r="G730" s="17">
        <f t="shared" si="268"/>
        <v>0</v>
      </c>
      <c r="H730" s="17">
        <f t="shared" si="268"/>
        <v>617.29999999999995</v>
      </c>
      <c r="I730" s="17">
        <f>I731</f>
        <v>0</v>
      </c>
      <c r="J730" s="17">
        <f t="shared" si="251"/>
        <v>617.29999999999995</v>
      </c>
      <c r="K730" s="17">
        <f>K731</f>
        <v>0</v>
      </c>
      <c r="L730" s="17">
        <f t="shared" si="252"/>
        <v>617.29999999999995</v>
      </c>
      <c r="M730" s="17">
        <f>M731</f>
        <v>0</v>
      </c>
      <c r="N730" s="17">
        <f t="shared" si="253"/>
        <v>617.29999999999995</v>
      </c>
      <c r="O730" s="17">
        <f>O731</f>
        <v>0</v>
      </c>
      <c r="P730" s="17">
        <f t="shared" si="254"/>
        <v>617.29999999999995</v>
      </c>
    </row>
    <row r="731" spans="1:16" x14ac:dyDescent="0.3">
      <c r="A731" s="10" t="s">
        <v>54</v>
      </c>
      <c r="B731" s="16" t="s">
        <v>902</v>
      </c>
      <c r="C731" s="16" t="s">
        <v>183</v>
      </c>
      <c r="D731" s="16" t="s">
        <v>90</v>
      </c>
      <c r="E731" s="16" t="s">
        <v>545</v>
      </c>
      <c r="F731" s="17">
        <v>617.29999999999995</v>
      </c>
      <c r="G731" s="5"/>
      <c r="H731" s="17">
        <f t="shared" si="257"/>
        <v>617.29999999999995</v>
      </c>
      <c r="I731" s="17"/>
      <c r="J731" s="17">
        <f t="shared" si="251"/>
        <v>617.29999999999995</v>
      </c>
      <c r="K731" s="17"/>
      <c r="L731" s="17">
        <f t="shared" si="252"/>
        <v>617.29999999999995</v>
      </c>
      <c r="M731" s="17"/>
      <c r="N731" s="17">
        <f t="shared" si="253"/>
        <v>617.29999999999995</v>
      </c>
      <c r="O731" s="17"/>
      <c r="P731" s="17">
        <f t="shared" si="254"/>
        <v>617.29999999999995</v>
      </c>
    </row>
    <row r="732" spans="1:16" ht="45" x14ac:dyDescent="0.3">
      <c r="A732" s="10" t="s">
        <v>903</v>
      </c>
      <c r="B732" s="16" t="s">
        <v>904</v>
      </c>
      <c r="C732" s="16"/>
      <c r="D732" s="16"/>
      <c r="E732" s="16"/>
      <c r="F732" s="17">
        <f>F733</f>
        <v>0.5</v>
      </c>
      <c r="G732" s="17">
        <f t="shared" ref="G732:H735" si="269">G733</f>
        <v>0</v>
      </c>
      <c r="H732" s="17">
        <f t="shared" si="269"/>
        <v>0.5</v>
      </c>
      <c r="I732" s="17">
        <f>I733</f>
        <v>0</v>
      </c>
      <c r="J732" s="17">
        <f t="shared" si="251"/>
        <v>0.5</v>
      </c>
      <c r="K732" s="17">
        <f>K733</f>
        <v>0</v>
      </c>
      <c r="L732" s="17">
        <f t="shared" si="252"/>
        <v>0.5</v>
      </c>
      <c r="M732" s="17">
        <f>M733</f>
        <v>0</v>
      </c>
      <c r="N732" s="17">
        <f t="shared" si="253"/>
        <v>0.5</v>
      </c>
      <c r="O732" s="17">
        <f>O733</f>
        <v>0</v>
      </c>
      <c r="P732" s="17">
        <f t="shared" si="254"/>
        <v>0.5</v>
      </c>
    </row>
    <row r="733" spans="1:16" x14ac:dyDescent="0.3">
      <c r="A733" s="10" t="s">
        <v>273</v>
      </c>
      <c r="B733" s="16" t="s">
        <v>904</v>
      </c>
      <c r="C733" s="16" t="s">
        <v>183</v>
      </c>
      <c r="D733" s="16"/>
      <c r="E733" s="16"/>
      <c r="F733" s="17">
        <f>F734</f>
        <v>0.5</v>
      </c>
      <c r="G733" s="17">
        <f t="shared" si="269"/>
        <v>0</v>
      </c>
      <c r="H733" s="17">
        <f t="shared" si="269"/>
        <v>0.5</v>
      </c>
      <c r="I733" s="17">
        <f>I734</f>
        <v>0</v>
      </c>
      <c r="J733" s="17">
        <f t="shared" si="251"/>
        <v>0.5</v>
      </c>
      <c r="K733" s="17">
        <f>K734</f>
        <v>0</v>
      </c>
      <c r="L733" s="17">
        <f t="shared" si="252"/>
        <v>0.5</v>
      </c>
      <c r="M733" s="17">
        <f>M734</f>
        <v>0</v>
      </c>
      <c r="N733" s="17">
        <f t="shared" si="253"/>
        <v>0.5</v>
      </c>
      <c r="O733" s="17">
        <f>O734</f>
        <v>0</v>
      </c>
      <c r="P733" s="17">
        <f t="shared" si="254"/>
        <v>0.5</v>
      </c>
    </row>
    <row r="734" spans="1:16" x14ac:dyDescent="0.3">
      <c r="A734" s="10" t="s">
        <v>274</v>
      </c>
      <c r="B734" s="16" t="s">
        <v>904</v>
      </c>
      <c r="C734" s="16" t="s">
        <v>183</v>
      </c>
      <c r="D734" s="16" t="s">
        <v>90</v>
      </c>
      <c r="E734" s="16"/>
      <c r="F734" s="17">
        <f>F735</f>
        <v>0.5</v>
      </c>
      <c r="G734" s="17">
        <f t="shared" si="269"/>
        <v>0</v>
      </c>
      <c r="H734" s="17">
        <f t="shared" si="269"/>
        <v>0.5</v>
      </c>
      <c r="I734" s="17">
        <f>I735</f>
        <v>0</v>
      </c>
      <c r="J734" s="17">
        <f t="shared" si="251"/>
        <v>0.5</v>
      </c>
      <c r="K734" s="17">
        <f>K735</f>
        <v>0</v>
      </c>
      <c r="L734" s="17">
        <f t="shared" si="252"/>
        <v>0.5</v>
      </c>
      <c r="M734" s="17">
        <f>M735</f>
        <v>0</v>
      </c>
      <c r="N734" s="17">
        <f t="shared" si="253"/>
        <v>0.5</v>
      </c>
      <c r="O734" s="17">
        <f>O735</f>
        <v>0</v>
      </c>
      <c r="P734" s="17">
        <f t="shared" si="254"/>
        <v>0.5</v>
      </c>
    </row>
    <row r="735" spans="1:16" x14ac:dyDescent="0.3">
      <c r="A735" s="10" t="s">
        <v>136</v>
      </c>
      <c r="B735" s="16" t="s">
        <v>904</v>
      </c>
      <c r="C735" s="16" t="s">
        <v>183</v>
      </c>
      <c r="D735" s="16" t="s">
        <v>90</v>
      </c>
      <c r="E735" s="16" t="s">
        <v>510</v>
      </c>
      <c r="F735" s="17">
        <f>F736</f>
        <v>0.5</v>
      </c>
      <c r="G735" s="17">
        <f t="shared" si="269"/>
        <v>0</v>
      </c>
      <c r="H735" s="17">
        <f t="shared" si="269"/>
        <v>0.5</v>
      </c>
      <c r="I735" s="17">
        <f>I736</f>
        <v>0</v>
      </c>
      <c r="J735" s="17">
        <f t="shared" si="251"/>
        <v>0.5</v>
      </c>
      <c r="K735" s="17">
        <f>K736</f>
        <v>0</v>
      </c>
      <c r="L735" s="17">
        <f t="shared" si="252"/>
        <v>0.5</v>
      </c>
      <c r="M735" s="17">
        <f>M736</f>
        <v>0</v>
      </c>
      <c r="N735" s="17">
        <f t="shared" si="253"/>
        <v>0.5</v>
      </c>
      <c r="O735" s="17">
        <f>O736</f>
        <v>0</v>
      </c>
      <c r="P735" s="17">
        <f t="shared" si="254"/>
        <v>0.5</v>
      </c>
    </row>
    <row r="736" spans="1:16" x14ac:dyDescent="0.3">
      <c r="A736" s="10" t="s">
        <v>54</v>
      </c>
      <c r="B736" s="16" t="s">
        <v>904</v>
      </c>
      <c r="C736" s="16" t="s">
        <v>183</v>
      </c>
      <c r="D736" s="16" t="s">
        <v>90</v>
      </c>
      <c r="E736" s="16" t="s">
        <v>545</v>
      </c>
      <c r="F736" s="17">
        <v>0.5</v>
      </c>
      <c r="G736" s="5"/>
      <c r="H736" s="17">
        <f t="shared" si="257"/>
        <v>0.5</v>
      </c>
      <c r="I736" s="17"/>
      <c r="J736" s="17">
        <f t="shared" si="251"/>
        <v>0.5</v>
      </c>
      <c r="K736" s="17"/>
      <c r="L736" s="17">
        <f t="shared" si="252"/>
        <v>0.5</v>
      </c>
      <c r="M736" s="17"/>
      <c r="N736" s="17">
        <f t="shared" si="253"/>
        <v>0.5</v>
      </c>
      <c r="O736" s="17"/>
      <c r="P736" s="17">
        <f t="shared" si="254"/>
        <v>0.5</v>
      </c>
    </row>
    <row r="737" spans="1:16" ht="59.25" customHeight="1" x14ac:dyDescent="0.3">
      <c r="A737" s="10" t="s">
        <v>798</v>
      </c>
      <c r="B737" s="16" t="s">
        <v>799</v>
      </c>
      <c r="C737" s="16"/>
      <c r="D737" s="16"/>
      <c r="E737" s="16"/>
      <c r="F737" s="17">
        <f t="shared" ref="F737:O739" si="270">F738</f>
        <v>966.2</v>
      </c>
      <c r="G737" s="17">
        <f t="shared" si="270"/>
        <v>0</v>
      </c>
      <c r="H737" s="17">
        <f t="shared" si="270"/>
        <v>966.2</v>
      </c>
      <c r="I737" s="17">
        <f t="shared" si="270"/>
        <v>0</v>
      </c>
      <c r="J737" s="17">
        <f t="shared" si="251"/>
        <v>966.2</v>
      </c>
      <c r="K737" s="17">
        <f t="shared" si="270"/>
        <v>0</v>
      </c>
      <c r="L737" s="17">
        <f t="shared" si="252"/>
        <v>966.2</v>
      </c>
      <c r="M737" s="17">
        <f t="shared" si="270"/>
        <v>0</v>
      </c>
      <c r="N737" s="17">
        <f t="shared" si="253"/>
        <v>966.2</v>
      </c>
      <c r="O737" s="17">
        <f t="shared" si="270"/>
        <v>0</v>
      </c>
      <c r="P737" s="17">
        <f t="shared" si="254"/>
        <v>966.2</v>
      </c>
    </row>
    <row r="738" spans="1:16" x14ac:dyDescent="0.3">
      <c r="A738" s="10" t="s">
        <v>273</v>
      </c>
      <c r="B738" s="16" t="s">
        <v>799</v>
      </c>
      <c r="C738" s="16" t="s">
        <v>183</v>
      </c>
      <c r="D738" s="16"/>
      <c r="E738" s="16"/>
      <c r="F738" s="17">
        <f t="shared" si="270"/>
        <v>966.2</v>
      </c>
      <c r="G738" s="17">
        <f t="shared" si="270"/>
        <v>0</v>
      </c>
      <c r="H738" s="17">
        <f t="shared" si="270"/>
        <v>966.2</v>
      </c>
      <c r="I738" s="17">
        <f t="shared" si="270"/>
        <v>0</v>
      </c>
      <c r="J738" s="17">
        <f t="shared" si="251"/>
        <v>966.2</v>
      </c>
      <c r="K738" s="17">
        <f t="shared" si="270"/>
        <v>0</v>
      </c>
      <c r="L738" s="17">
        <f t="shared" si="252"/>
        <v>966.2</v>
      </c>
      <c r="M738" s="17">
        <f t="shared" si="270"/>
        <v>0</v>
      </c>
      <c r="N738" s="17">
        <f t="shared" si="253"/>
        <v>966.2</v>
      </c>
      <c r="O738" s="17">
        <f t="shared" si="270"/>
        <v>0</v>
      </c>
      <c r="P738" s="17">
        <f t="shared" si="254"/>
        <v>966.2</v>
      </c>
    </row>
    <row r="739" spans="1:16" x14ac:dyDescent="0.3">
      <c r="A739" s="10" t="s">
        <v>274</v>
      </c>
      <c r="B739" s="16" t="s">
        <v>799</v>
      </c>
      <c r="C739" s="16" t="s">
        <v>183</v>
      </c>
      <c r="D739" s="16" t="s">
        <v>61</v>
      </c>
      <c r="E739" s="16"/>
      <c r="F739" s="17">
        <f t="shared" si="270"/>
        <v>966.2</v>
      </c>
      <c r="G739" s="17">
        <f t="shared" si="270"/>
        <v>0</v>
      </c>
      <c r="H739" s="17">
        <f t="shared" si="270"/>
        <v>966.2</v>
      </c>
      <c r="I739" s="17">
        <f t="shared" si="270"/>
        <v>0</v>
      </c>
      <c r="J739" s="17">
        <f t="shared" si="251"/>
        <v>966.2</v>
      </c>
      <c r="K739" s="17">
        <f t="shared" si="270"/>
        <v>0</v>
      </c>
      <c r="L739" s="17">
        <f t="shared" si="252"/>
        <v>966.2</v>
      </c>
      <c r="M739" s="17">
        <f t="shared" si="270"/>
        <v>0</v>
      </c>
      <c r="N739" s="17">
        <f t="shared" si="253"/>
        <v>966.2</v>
      </c>
      <c r="O739" s="17">
        <f t="shared" si="270"/>
        <v>0</v>
      </c>
      <c r="P739" s="17">
        <f t="shared" si="254"/>
        <v>966.2</v>
      </c>
    </row>
    <row r="740" spans="1:16" x14ac:dyDescent="0.3">
      <c r="A740" s="10" t="s">
        <v>136</v>
      </c>
      <c r="B740" s="16" t="s">
        <v>799</v>
      </c>
      <c r="C740" s="16" t="s">
        <v>183</v>
      </c>
      <c r="D740" s="16" t="s">
        <v>61</v>
      </c>
      <c r="E740" s="16" t="s">
        <v>510</v>
      </c>
      <c r="F740" s="17">
        <f>F741</f>
        <v>966.2</v>
      </c>
      <c r="G740" s="17">
        <f>G741</f>
        <v>0</v>
      </c>
      <c r="H740" s="17">
        <f>H741</f>
        <v>966.2</v>
      </c>
      <c r="I740" s="17">
        <f>I741</f>
        <v>0</v>
      </c>
      <c r="J740" s="17">
        <f t="shared" si="251"/>
        <v>966.2</v>
      </c>
      <c r="K740" s="17">
        <f>K741</f>
        <v>0</v>
      </c>
      <c r="L740" s="17">
        <f t="shared" si="252"/>
        <v>966.2</v>
      </c>
      <c r="M740" s="17">
        <f>M741</f>
        <v>0</v>
      </c>
      <c r="N740" s="17">
        <f t="shared" si="253"/>
        <v>966.2</v>
      </c>
      <c r="O740" s="17">
        <f>O741</f>
        <v>0</v>
      </c>
      <c r="P740" s="17">
        <f t="shared" si="254"/>
        <v>966.2</v>
      </c>
    </row>
    <row r="741" spans="1:16" x14ac:dyDescent="0.3">
      <c r="A741" s="10" t="s">
        <v>54</v>
      </c>
      <c r="B741" s="16" t="s">
        <v>799</v>
      </c>
      <c r="C741" s="16" t="s">
        <v>183</v>
      </c>
      <c r="D741" s="16" t="s">
        <v>61</v>
      </c>
      <c r="E741" s="16" t="s">
        <v>545</v>
      </c>
      <c r="F741" s="17">
        <v>966.2</v>
      </c>
      <c r="G741" s="5"/>
      <c r="H741" s="17">
        <f t="shared" si="257"/>
        <v>966.2</v>
      </c>
      <c r="I741" s="17"/>
      <c r="J741" s="17">
        <f t="shared" si="251"/>
        <v>966.2</v>
      </c>
      <c r="K741" s="17"/>
      <c r="L741" s="17">
        <f t="shared" si="252"/>
        <v>966.2</v>
      </c>
      <c r="M741" s="17"/>
      <c r="N741" s="17">
        <f t="shared" si="253"/>
        <v>966.2</v>
      </c>
      <c r="O741" s="17"/>
      <c r="P741" s="17">
        <f t="shared" si="254"/>
        <v>966.2</v>
      </c>
    </row>
    <row r="742" spans="1:16" ht="42" customHeight="1" x14ac:dyDescent="0.3">
      <c r="A742" s="10" t="s">
        <v>800</v>
      </c>
      <c r="B742" s="53" t="s">
        <v>801</v>
      </c>
      <c r="C742" s="1"/>
      <c r="D742" s="1"/>
      <c r="E742" s="16"/>
      <c r="F742" s="17"/>
      <c r="G742" s="5"/>
      <c r="H742" s="17"/>
      <c r="I742" s="17">
        <f>I743</f>
        <v>9</v>
      </c>
      <c r="J742" s="17">
        <f t="shared" si="251"/>
        <v>9</v>
      </c>
      <c r="K742" s="17">
        <f>K743</f>
        <v>0</v>
      </c>
      <c r="L742" s="17">
        <f t="shared" si="252"/>
        <v>9</v>
      </c>
      <c r="M742" s="17">
        <f>M743</f>
        <v>0</v>
      </c>
      <c r="N742" s="17">
        <f t="shared" si="253"/>
        <v>9</v>
      </c>
      <c r="O742" s="17">
        <f>O743</f>
        <v>0</v>
      </c>
      <c r="P742" s="17">
        <f t="shared" si="254"/>
        <v>9</v>
      </c>
    </row>
    <row r="743" spans="1:16" x14ac:dyDescent="0.3">
      <c r="A743" s="10" t="s">
        <v>274</v>
      </c>
      <c r="B743" s="53" t="s">
        <v>801</v>
      </c>
      <c r="C743" s="16" t="s">
        <v>183</v>
      </c>
      <c r="D743" s="16" t="s">
        <v>61</v>
      </c>
      <c r="E743" s="16"/>
      <c r="F743" s="17"/>
      <c r="G743" s="5"/>
      <c r="H743" s="17"/>
      <c r="I743" s="49">
        <f t="shared" ref="I743:O744" si="271">I744</f>
        <v>9</v>
      </c>
      <c r="J743" s="17">
        <f t="shared" si="251"/>
        <v>9</v>
      </c>
      <c r="K743" s="49">
        <f t="shared" si="271"/>
        <v>0</v>
      </c>
      <c r="L743" s="17">
        <f t="shared" si="252"/>
        <v>9</v>
      </c>
      <c r="M743" s="49">
        <f t="shared" si="271"/>
        <v>0</v>
      </c>
      <c r="N743" s="17">
        <f t="shared" si="253"/>
        <v>9</v>
      </c>
      <c r="O743" s="49">
        <f t="shared" si="271"/>
        <v>0</v>
      </c>
      <c r="P743" s="17">
        <f t="shared" si="254"/>
        <v>9</v>
      </c>
    </row>
    <row r="744" spans="1:16" x14ac:dyDescent="0.3">
      <c r="A744" s="10" t="s">
        <v>136</v>
      </c>
      <c r="B744" s="53" t="s">
        <v>801</v>
      </c>
      <c r="C744" s="16" t="s">
        <v>183</v>
      </c>
      <c r="D744" s="16" t="s">
        <v>61</v>
      </c>
      <c r="E744" s="16" t="s">
        <v>510</v>
      </c>
      <c r="F744" s="17"/>
      <c r="G744" s="5"/>
      <c r="H744" s="17"/>
      <c r="I744" s="49">
        <f t="shared" si="271"/>
        <v>9</v>
      </c>
      <c r="J744" s="17">
        <f t="shared" si="251"/>
        <v>9</v>
      </c>
      <c r="K744" s="49">
        <f t="shared" si="271"/>
        <v>0</v>
      </c>
      <c r="L744" s="17">
        <f t="shared" si="252"/>
        <v>9</v>
      </c>
      <c r="M744" s="49">
        <f t="shared" si="271"/>
        <v>0</v>
      </c>
      <c r="N744" s="17">
        <f t="shared" si="253"/>
        <v>9</v>
      </c>
      <c r="O744" s="49">
        <f t="shared" si="271"/>
        <v>0</v>
      </c>
      <c r="P744" s="17">
        <f t="shared" si="254"/>
        <v>9</v>
      </c>
    </row>
    <row r="745" spans="1:16" x14ac:dyDescent="0.3">
      <c r="A745" s="10" t="s">
        <v>54</v>
      </c>
      <c r="B745" s="53" t="s">
        <v>801</v>
      </c>
      <c r="C745" s="16" t="s">
        <v>183</v>
      </c>
      <c r="D745" s="16" t="s">
        <v>61</v>
      </c>
      <c r="E745" s="16" t="s">
        <v>545</v>
      </c>
      <c r="F745" s="17"/>
      <c r="G745" s="5"/>
      <c r="H745" s="17"/>
      <c r="I745" s="49">
        <v>9</v>
      </c>
      <c r="J745" s="17">
        <f t="shared" si="251"/>
        <v>9</v>
      </c>
      <c r="K745" s="49"/>
      <c r="L745" s="17">
        <f t="shared" si="252"/>
        <v>9</v>
      </c>
      <c r="M745" s="49"/>
      <c r="N745" s="17">
        <f t="shared" si="253"/>
        <v>9</v>
      </c>
      <c r="O745" s="49"/>
      <c r="P745" s="17">
        <f t="shared" si="254"/>
        <v>9</v>
      </c>
    </row>
    <row r="746" spans="1:16" ht="45" x14ac:dyDescent="0.3">
      <c r="A746" s="69" t="s">
        <v>843</v>
      </c>
      <c r="B746" s="16" t="s">
        <v>844</v>
      </c>
      <c r="C746" s="16"/>
      <c r="D746" s="16"/>
      <c r="E746" s="16"/>
      <c r="F746" s="17">
        <f>F747</f>
        <v>473.5</v>
      </c>
      <c r="G746" s="17">
        <f t="shared" ref="G746:H749" si="272">G747</f>
        <v>0</v>
      </c>
      <c r="H746" s="17">
        <f t="shared" si="272"/>
        <v>473.5</v>
      </c>
      <c r="I746" s="17">
        <f>I747</f>
        <v>0</v>
      </c>
      <c r="J746" s="17">
        <f t="shared" si="251"/>
        <v>473.5</v>
      </c>
      <c r="K746" s="17">
        <f>K747</f>
        <v>0</v>
      </c>
      <c r="L746" s="17">
        <f t="shared" si="252"/>
        <v>473.5</v>
      </c>
      <c r="M746" s="17">
        <f>M747</f>
        <v>-366</v>
      </c>
      <c r="N746" s="17">
        <f t="shared" si="253"/>
        <v>107.5</v>
      </c>
      <c r="O746" s="17">
        <f>O747</f>
        <v>0</v>
      </c>
      <c r="P746" s="17">
        <f t="shared" si="254"/>
        <v>107.5</v>
      </c>
    </row>
    <row r="747" spans="1:16" x14ac:dyDescent="0.3">
      <c r="A747" s="10" t="s">
        <v>273</v>
      </c>
      <c r="B747" s="16" t="s">
        <v>844</v>
      </c>
      <c r="C747" s="16" t="s">
        <v>183</v>
      </c>
      <c r="D747" s="16"/>
      <c r="E747" s="16"/>
      <c r="F747" s="17">
        <f>F748</f>
        <v>473.5</v>
      </c>
      <c r="G747" s="17">
        <f t="shared" si="272"/>
        <v>0</v>
      </c>
      <c r="H747" s="17">
        <f t="shared" si="272"/>
        <v>473.5</v>
      </c>
      <c r="I747" s="17">
        <f>I748</f>
        <v>0</v>
      </c>
      <c r="J747" s="17">
        <f t="shared" si="251"/>
        <v>473.5</v>
      </c>
      <c r="K747" s="17">
        <f>K748</f>
        <v>0</v>
      </c>
      <c r="L747" s="17">
        <f t="shared" si="252"/>
        <v>473.5</v>
      </c>
      <c r="M747" s="17">
        <f>M748</f>
        <v>-366</v>
      </c>
      <c r="N747" s="17">
        <f t="shared" si="253"/>
        <v>107.5</v>
      </c>
      <c r="O747" s="17">
        <f>O748</f>
        <v>0</v>
      </c>
      <c r="P747" s="17">
        <f t="shared" si="254"/>
        <v>107.5</v>
      </c>
    </row>
    <row r="748" spans="1:16" x14ac:dyDescent="0.3">
      <c r="A748" s="10" t="s">
        <v>274</v>
      </c>
      <c r="B748" s="16" t="s">
        <v>844</v>
      </c>
      <c r="C748" s="16" t="s">
        <v>183</v>
      </c>
      <c r="D748" s="16" t="s">
        <v>61</v>
      </c>
      <c r="E748" s="16"/>
      <c r="F748" s="17">
        <f>F749</f>
        <v>473.5</v>
      </c>
      <c r="G748" s="17">
        <f t="shared" si="272"/>
        <v>0</v>
      </c>
      <c r="H748" s="17">
        <f t="shared" si="272"/>
        <v>473.5</v>
      </c>
      <c r="I748" s="17">
        <f>I749</f>
        <v>0</v>
      </c>
      <c r="J748" s="17">
        <f t="shared" si="251"/>
        <v>473.5</v>
      </c>
      <c r="K748" s="17">
        <f>K749</f>
        <v>0</v>
      </c>
      <c r="L748" s="17">
        <f t="shared" si="252"/>
        <v>473.5</v>
      </c>
      <c r="M748" s="17">
        <f>M749</f>
        <v>-366</v>
      </c>
      <c r="N748" s="17">
        <f t="shared" si="253"/>
        <v>107.5</v>
      </c>
      <c r="O748" s="17">
        <f>O749</f>
        <v>0</v>
      </c>
      <c r="P748" s="17">
        <f t="shared" si="254"/>
        <v>107.5</v>
      </c>
    </row>
    <row r="749" spans="1:16" x14ac:dyDescent="0.3">
      <c r="A749" s="10" t="s">
        <v>136</v>
      </c>
      <c r="B749" s="16" t="s">
        <v>844</v>
      </c>
      <c r="C749" s="16" t="s">
        <v>183</v>
      </c>
      <c r="D749" s="16" t="s">
        <v>61</v>
      </c>
      <c r="E749" s="16" t="s">
        <v>510</v>
      </c>
      <c r="F749" s="17">
        <f>F750</f>
        <v>473.5</v>
      </c>
      <c r="G749" s="17">
        <f t="shared" si="272"/>
        <v>0</v>
      </c>
      <c r="H749" s="17">
        <f t="shared" si="272"/>
        <v>473.5</v>
      </c>
      <c r="I749" s="17">
        <f>I750</f>
        <v>0</v>
      </c>
      <c r="J749" s="17">
        <f t="shared" si="251"/>
        <v>473.5</v>
      </c>
      <c r="K749" s="17">
        <f>K750</f>
        <v>0</v>
      </c>
      <c r="L749" s="17">
        <f t="shared" si="252"/>
        <v>473.5</v>
      </c>
      <c r="M749" s="17">
        <f>M750</f>
        <v>-366</v>
      </c>
      <c r="N749" s="17">
        <f t="shared" si="253"/>
        <v>107.5</v>
      </c>
      <c r="O749" s="17">
        <f>O750</f>
        <v>0</v>
      </c>
      <c r="P749" s="17">
        <f t="shared" si="254"/>
        <v>107.5</v>
      </c>
    </row>
    <row r="750" spans="1:16" x14ac:dyDescent="0.3">
      <c r="A750" s="10" t="s">
        <v>54</v>
      </c>
      <c r="B750" s="16" t="s">
        <v>844</v>
      </c>
      <c r="C750" s="16" t="s">
        <v>183</v>
      </c>
      <c r="D750" s="16" t="s">
        <v>61</v>
      </c>
      <c r="E750" s="16" t="s">
        <v>545</v>
      </c>
      <c r="F750" s="17">
        <v>473.5</v>
      </c>
      <c r="G750" s="5"/>
      <c r="H750" s="17">
        <f t="shared" si="257"/>
        <v>473.5</v>
      </c>
      <c r="I750" s="17"/>
      <c r="J750" s="17">
        <f t="shared" si="251"/>
        <v>473.5</v>
      </c>
      <c r="K750" s="17"/>
      <c r="L750" s="17">
        <f t="shared" si="252"/>
        <v>473.5</v>
      </c>
      <c r="M750" s="17">
        <f>107.5-473.5</f>
        <v>-366</v>
      </c>
      <c r="N750" s="17">
        <f t="shared" si="253"/>
        <v>107.5</v>
      </c>
      <c r="O750" s="17"/>
      <c r="P750" s="17">
        <f t="shared" si="254"/>
        <v>107.5</v>
      </c>
    </row>
    <row r="751" spans="1:16" ht="30" x14ac:dyDescent="0.3">
      <c r="A751" s="43" t="s">
        <v>863</v>
      </c>
      <c r="B751" s="16" t="s">
        <v>846</v>
      </c>
      <c r="C751" s="16"/>
      <c r="D751" s="16"/>
      <c r="E751" s="16"/>
      <c r="F751" s="17">
        <f>F752</f>
        <v>1</v>
      </c>
      <c r="G751" s="17">
        <f t="shared" ref="G751:H754" si="273">G752</f>
        <v>0</v>
      </c>
      <c r="H751" s="17">
        <f t="shared" si="273"/>
        <v>1</v>
      </c>
      <c r="I751" s="17">
        <f>I752</f>
        <v>0</v>
      </c>
      <c r="J751" s="17">
        <f t="shared" si="251"/>
        <v>1</v>
      </c>
      <c r="K751" s="17">
        <f>K752</f>
        <v>-1</v>
      </c>
      <c r="L751" s="17">
        <f t="shared" si="252"/>
        <v>0</v>
      </c>
      <c r="M751" s="17">
        <f>M752</f>
        <v>1.0444443999999999</v>
      </c>
      <c r="N751" s="17">
        <f t="shared" si="253"/>
        <v>1.0444443999999999</v>
      </c>
      <c r="O751" s="17">
        <f>O752</f>
        <v>0</v>
      </c>
      <c r="P751" s="17">
        <f t="shared" si="254"/>
        <v>1.0444443999999999</v>
      </c>
    </row>
    <row r="752" spans="1:16" x14ac:dyDescent="0.3">
      <c r="A752" s="10" t="s">
        <v>273</v>
      </c>
      <c r="B752" s="16" t="s">
        <v>846</v>
      </c>
      <c r="C752" s="16" t="s">
        <v>183</v>
      </c>
      <c r="D752" s="16"/>
      <c r="E752" s="16"/>
      <c r="F752" s="17">
        <f>F753</f>
        <v>1</v>
      </c>
      <c r="G752" s="17">
        <f t="shared" si="273"/>
        <v>0</v>
      </c>
      <c r="H752" s="17">
        <f t="shared" si="273"/>
        <v>1</v>
      </c>
      <c r="I752" s="17">
        <f>I753</f>
        <v>0</v>
      </c>
      <c r="J752" s="17">
        <f t="shared" ref="J752:J827" si="274">H752+I752</f>
        <v>1</v>
      </c>
      <c r="K752" s="17">
        <f>K753</f>
        <v>-1</v>
      </c>
      <c r="L752" s="17">
        <f t="shared" ref="L752:L827" si="275">J752+K752</f>
        <v>0</v>
      </c>
      <c r="M752" s="17">
        <f>M753</f>
        <v>1.0444443999999999</v>
      </c>
      <c r="N752" s="17">
        <f t="shared" ref="N752:N827" si="276">L752+M752</f>
        <v>1.0444443999999999</v>
      </c>
      <c r="O752" s="17">
        <f>O753</f>
        <v>0</v>
      </c>
      <c r="P752" s="17">
        <f t="shared" ref="P752:P827" si="277">N752+O752</f>
        <v>1.0444443999999999</v>
      </c>
    </row>
    <row r="753" spans="1:16" x14ac:dyDescent="0.3">
      <c r="A753" s="10" t="s">
        <v>274</v>
      </c>
      <c r="B753" s="16" t="s">
        <v>846</v>
      </c>
      <c r="C753" s="16" t="s">
        <v>183</v>
      </c>
      <c r="D753" s="16" t="s">
        <v>61</v>
      </c>
      <c r="E753" s="16"/>
      <c r="F753" s="17">
        <f>F754</f>
        <v>1</v>
      </c>
      <c r="G753" s="17">
        <f t="shared" si="273"/>
        <v>0</v>
      </c>
      <c r="H753" s="17">
        <f t="shared" si="273"/>
        <v>1</v>
      </c>
      <c r="I753" s="17">
        <f>I754</f>
        <v>0</v>
      </c>
      <c r="J753" s="17">
        <f t="shared" si="274"/>
        <v>1</v>
      </c>
      <c r="K753" s="17">
        <f>K754</f>
        <v>-1</v>
      </c>
      <c r="L753" s="17">
        <f t="shared" si="275"/>
        <v>0</v>
      </c>
      <c r="M753" s="17">
        <f>M754</f>
        <v>1.0444443999999999</v>
      </c>
      <c r="N753" s="17">
        <f t="shared" si="276"/>
        <v>1.0444443999999999</v>
      </c>
      <c r="O753" s="17">
        <f>O754</f>
        <v>0</v>
      </c>
      <c r="P753" s="17">
        <f t="shared" si="277"/>
        <v>1.0444443999999999</v>
      </c>
    </row>
    <row r="754" spans="1:16" x14ac:dyDescent="0.3">
      <c r="A754" s="10" t="s">
        <v>136</v>
      </c>
      <c r="B754" s="16" t="s">
        <v>846</v>
      </c>
      <c r="C754" s="16" t="s">
        <v>183</v>
      </c>
      <c r="D754" s="16" t="s">
        <v>61</v>
      </c>
      <c r="E754" s="16" t="s">
        <v>510</v>
      </c>
      <c r="F754" s="17">
        <f>F755</f>
        <v>1</v>
      </c>
      <c r="G754" s="17">
        <f t="shared" si="273"/>
        <v>0</v>
      </c>
      <c r="H754" s="17">
        <f t="shared" si="273"/>
        <v>1</v>
      </c>
      <c r="I754" s="17">
        <f>I755</f>
        <v>0</v>
      </c>
      <c r="J754" s="17">
        <f t="shared" si="274"/>
        <v>1</v>
      </c>
      <c r="K754" s="17">
        <f>K755</f>
        <v>-1</v>
      </c>
      <c r="L754" s="17">
        <f t="shared" si="275"/>
        <v>0</v>
      </c>
      <c r="M754" s="17">
        <f>M755</f>
        <v>1.0444443999999999</v>
      </c>
      <c r="N754" s="17">
        <f t="shared" si="276"/>
        <v>1.0444443999999999</v>
      </c>
      <c r="O754" s="17">
        <f>O755</f>
        <v>0</v>
      </c>
      <c r="P754" s="17">
        <f t="shared" si="277"/>
        <v>1.0444443999999999</v>
      </c>
    </row>
    <row r="755" spans="1:16" x14ac:dyDescent="0.3">
      <c r="A755" s="10" t="s">
        <v>54</v>
      </c>
      <c r="B755" s="16" t="s">
        <v>846</v>
      </c>
      <c r="C755" s="16" t="s">
        <v>183</v>
      </c>
      <c r="D755" s="16" t="s">
        <v>61</v>
      </c>
      <c r="E755" s="16" t="s">
        <v>545</v>
      </c>
      <c r="F755" s="17">
        <v>1</v>
      </c>
      <c r="G755" s="5"/>
      <c r="H755" s="17">
        <f t="shared" si="257"/>
        <v>1</v>
      </c>
      <c r="I755" s="17"/>
      <c r="J755" s="17">
        <f t="shared" si="274"/>
        <v>1</v>
      </c>
      <c r="K755" s="17">
        <v>-1</v>
      </c>
      <c r="L755" s="17">
        <f t="shared" si="275"/>
        <v>0</v>
      </c>
      <c r="M755" s="17">
        <v>1.0444443999999999</v>
      </c>
      <c r="N755" s="17">
        <f t="shared" si="276"/>
        <v>1.0444443999999999</v>
      </c>
      <c r="O755" s="17"/>
      <c r="P755" s="17">
        <f t="shared" si="277"/>
        <v>1.0444443999999999</v>
      </c>
    </row>
    <row r="756" spans="1:16" ht="45" x14ac:dyDescent="0.3">
      <c r="A756" s="10" t="s">
        <v>218</v>
      </c>
      <c r="B756" s="6" t="s">
        <v>483</v>
      </c>
      <c r="C756" s="15"/>
      <c r="D756" s="15"/>
      <c r="E756" s="16"/>
      <c r="F756" s="17">
        <f t="shared" ref="F756:O759" si="278">F757</f>
        <v>800</v>
      </c>
      <c r="G756" s="17">
        <f t="shared" si="278"/>
        <v>0</v>
      </c>
      <c r="H756" s="17">
        <f t="shared" si="278"/>
        <v>800</v>
      </c>
      <c r="I756" s="17">
        <f t="shared" si="278"/>
        <v>0</v>
      </c>
      <c r="J756" s="17">
        <f t="shared" si="274"/>
        <v>800</v>
      </c>
      <c r="K756" s="17">
        <f t="shared" si="278"/>
        <v>0</v>
      </c>
      <c r="L756" s="17">
        <f t="shared" si="275"/>
        <v>800</v>
      </c>
      <c r="M756" s="17">
        <f t="shared" si="278"/>
        <v>0</v>
      </c>
      <c r="N756" s="17">
        <f t="shared" si="276"/>
        <v>800</v>
      </c>
      <c r="O756" s="17">
        <f t="shared" si="278"/>
        <v>0</v>
      </c>
      <c r="P756" s="17">
        <f t="shared" si="277"/>
        <v>800</v>
      </c>
    </row>
    <row r="757" spans="1:16" x14ac:dyDescent="0.3">
      <c r="A757" s="10" t="s">
        <v>208</v>
      </c>
      <c r="B757" s="6" t="s">
        <v>483</v>
      </c>
      <c r="C757" s="16" t="s">
        <v>209</v>
      </c>
      <c r="D757" s="15"/>
      <c r="E757" s="16"/>
      <c r="F757" s="17">
        <f t="shared" si="278"/>
        <v>800</v>
      </c>
      <c r="G757" s="17">
        <f t="shared" si="278"/>
        <v>0</v>
      </c>
      <c r="H757" s="17">
        <f t="shared" si="278"/>
        <v>800</v>
      </c>
      <c r="I757" s="17">
        <f t="shared" si="278"/>
        <v>0</v>
      </c>
      <c r="J757" s="17">
        <f t="shared" si="274"/>
        <v>800</v>
      </c>
      <c r="K757" s="17">
        <f t="shared" si="278"/>
        <v>0</v>
      </c>
      <c r="L757" s="17">
        <f t="shared" si="275"/>
        <v>800</v>
      </c>
      <c r="M757" s="17">
        <f t="shared" si="278"/>
        <v>0</v>
      </c>
      <c r="N757" s="17">
        <f t="shared" si="276"/>
        <v>800</v>
      </c>
      <c r="O757" s="17">
        <f t="shared" si="278"/>
        <v>0</v>
      </c>
      <c r="P757" s="17">
        <f t="shared" si="277"/>
        <v>800</v>
      </c>
    </row>
    <row r="758" spans="1:16" x14ac:dyDescent="0.3">
      <c r="A758" s="10" t="s">
        <v>211</v>
      </c>
      <c r="B758" s="6" t="s">
        <v>483</v>
      </c>
      <c r="C758" s="16" t="s">
        <v>209</v>
      </c>
      <c r="D758" s="16" t="s">
        <v>66</v>
      </c>
      <c r="E758" s="16"/>
      <c r="F758" s="17">
        <f t="shared" si="278"/>
        <v>800</v>
      </c>
      <c r="G758" s="17">
        <f t="shared" si="278"/>
        <v>0</v>
      </c>
      <c r="H758" s="17">
        <f t="shared" si="278"/>
        <v>800</v>
      </c>
      <c r="I758" s="17">
        <f t="shared" si="278"/>
        <v>0</v>
      </c>
      <c r="J758" s="17">
        <f t="shared" si="274"/>
        <v>800</v>
      </c>
      <c r="K758" s="17">
        <f t="shared" si="278"/>
        <v>0</v>
      </c>
      <c r="L758" s="17">
        <f t="shared" si="275"/>
        <v>800</v>
      </c>
      <c r="M758" s="17">
        <f t="shared" si="278"/>
        <v>0</v>
      </c>
      <c r="N758" s="17">
        <f t="shared" si="276"/>
        <v>800</v>
      </c>
      <c r="O758" s="17">
        <f t="shared" si="278"/>
        <v>0</v>
      </c>
      <c r="P758" s="17">
        <f t="shared" si="277"/>
        <v>800</v>
      </c>
    </row>
    <row r="759" spans="1:16" x14ac:dyDescent="0.3">
      <c r="A759" s="10" t="s">
        <v>87</v>
      </c>
      <c r="B759" s="6" t="s">
        <v>483</v>
      </c>
      <c r="C759" s="16" t="s">
        <v>209</v>
      </c>
      <c r="D759" s="16" t="s">
        <v>66</v>
      </c>
      <c r="E759" s="16" t="s">
        <v>479</v>
      </c>
      <c r="F759" s="17">
        <f t="shared" si="278"/>
        <v>800</v>
      </c>
      <c r="G759" s="17">
        <f t="shared" si="278"/>
        <v>0</v>
      </c>
      <c r="H759" s="17">
        <f t="shared" si="278"/>
        <v>800</v>
      </c>
      <c r="I759" s="17">
        <f t="shared" si="278"/>
        <v>0</v>
      </c>
      <c r="J759" s="17">
        <f t="shared" si="274"/>
        <v>800</v>
      </c>
      <c r="K759" s="17">
        <f t="shared" si="278"/>
        <v>0</v>
      </c>
      <c r="L759" s="17">
        <f t="shared" si="275"/>
        <v>800</v>
      </c>
      <c r="M759" s="17">
        <f>M760</f>
        <v>0</v>
      </c>
      <c r="N759" s="17">
        <f t="shared" si="276"/>
        <v>800</v>
      </c>
      <c r="O759" s="17">
        <f>O760</f>
        <v>0</v>
      </c>
      <c r="P759" s="17">
        <f t="shared" si="277"/>
        <v>800</v>
      </c>
    </row>
    <row r="760" spans="1:16" ht="75" x14ac:dyDescent="0.3">
      <c r="A760" s="10" t="s">
        <v>184</v>
      </c>
      <c r="B760" s="6" t="s">
        <v>483</v>
      </c>
      <c r="C760" s="16" t="s">
        <v>209</v>
      </c>
      <c r="D760" s="16" t="s">
        <v>66</v>
      </c>
      <c r="E760" s="16" t="s">
        <v>480</v>
      </c>
      <c r="F760" s="17">
        <v>800</v>
      </c>
      <c r="G760" s="5"/>
      <c r="H760" s="17">
        <f t="shared" ref="H760:H830" si="279">F760+G760</f>
        <v>800</v>
      </c>
      <c r="I760" s="17"/>
      <c r="J760" s="17">
        <f t="shared" si="274"/>
        <v>800</v>
      </c>
      <c r="K760" s="17"/>
      <c r="L760" s="17">
        <f t="shared" si="275"/>
        <v>800</v>
      </c>
      <c r="M760" s="17"/>
      <c r="N760" s="17">
        <f t="shared" si="276"/>
        <v>800</v>
      </c>
      <c r="O760" s="17"/>
      <c r="P760" s="17">
        <f t="shared" si="277"/>
        <v>800</v>
      </c>
    </row>
    <row r="761" spans="1:16" ht="60" x14ac:dyDescent="0.3">
      <c r="A761" s="10" t="s">
        <v>481</v>
      </c>
      <c r="B761" s="6" t="s">
        <v>513</v>
      </c>
      <c r="C761" s="15"/>
      <c r="D761" s="15"/>
      <c r="E761" s="16"/>
      <c r="F761" s="17">
        <f t="shared" ref="F761:O763" si="280">F762</f>
        <v>68.5</v>
      </c>
      <c r="G761" s="17">
        <f t="shared" si="280"/>
        <v>0</v>
      </c>
      <c r="H761" s="17">
        <f t="shared" si="280"/>
        <v>68.5</v>
      </c>
      <c r="I761" s="17">
        <f t="shared" si="280"/>
        <v>0</v>
      </c>
      <c r="J761" s="17">
        <f t="shared" si="274"/>
        <v>68.5</v>
      </c>
      <c r="K761" s="17">
        <f t="shared" si="280"/>
        <v>0</v>
      </c>
      <c r="L761" s="17">
        <f t="shared" si="275"/>
        <v>68.5</v>
      </c>
      <c r="M761" s="17">
        <f t="shared" si="280"/>
        <v>0</v>
      </c>
      <c r="N761" s="17">
        <f t="shared" si="276"/>
        <v>68.5</v>
      </c>
      <c r="O761" s="17">
        <f t="shared" si="280"/>
        <v>0</v>
      </c>
      <c r="P761" s="17">
        <f t="shared" si="277"/>
        <v>68.5</v>
      </c>
    </row>
    <row r="762" spans="1:16" x14ac:dyDescent="0.3">
      <c r="A762" s="10" t="s">
        <v>208</v>
      </c>
      <c r="B762" s="6" t="s">
        <v>513</v>
      </c>
      <c r="C762" s="16" t="s">
        <v>209</v>
      </c>
      <c r="D762" s="15"/>
      <c r="E762" s="16"/>
      <c r="F762" s="17">
        <f t="shared" si="280"/>
        <v>68.5</v>
      </c>
      <c r="G762" s="17">
        <f t="shared" si="280"/>
        <v>0</v>
      </c>
      <c r="H762" s="17">
        <f t="shared" si="280"/>
        <v>68.5</v>
      </c>
      <c r="I762" s="17">
        <f t="shared" si="280"/>
        <v>0</v>
      </c>
      <c r="J762" s="17">
        <f t="shared" si="274"/>
        <v>68.5</v>
      </c>
      <c r="K762" s="17">
        <f t="shared" si="280"/>
        <v>0</v>
      </c>
      <c r="L762" s="17">
        <f t="shared" si="275"/>
        <v>68.5</v>
      </c>
      <c r="M762" s="17">
        <f t="shared" si="280"/>
        <v>0</v>
      </c>
      <c r="N762" s="17">
        <f t="shared" si="276"/>
        <v>68.5</v>
      </c>
      <c r="O762" s="17">
        <f t="shared" si="280"/>
        <v>0</v>
      </c>
      <c r="P762" s="17">
        <f t="shared" si="277"/>
        <v>68.5</v>
      </c>
    </row>
    <row r="763" spans="1:16" x14ac:dyDescent="0.3">
      <c r="A763" s="10" t="s">
        <v>211</v>
      </c>
      <c r="B763" s="6" t="s">
        <v>513</v>
      </c>
      <c r="C763" s="16" t="s">
        <v>209</v>
      </c>
      <c r="D763" s="16" t="s">
        <v>66</v>
      </c>
      <c r="E763" s="16"/>
      <c r="F763" s="17">
        <f t="shared" si="280"/>
        <v>68.5</v>
      </c>
      <c r="G763" s="17">
        <f t="shared" si="280"/>
        <v>0</v>
      </c>
      <c r="H763" s="17">
        <f t="shared" si="280"/>
        <v>68.5</v>
      </c>
      <c r="I763" s="17">
        <f t="shared" si="280"/>
        <v>0</v>
      </c>
      <c r="J763" s="17">
        <f t="shared" si="274"/>
        <v>68.5</v>
      </c>
      <c r="K763" s="17">
        <f t="shared" si="280"/>
        <v>0</v>
      </c>
      <c r="L763" s="17">
        <f t="shared" si="275"/>
        <v>68.5</v>
      </c>
      <c r="M763" s="17">
        <f t="shared" si="280"/>
        <v>0</v>
      </c>
      <c r="N763" s="17">
        <f t="shared" si="276"/>
        <v>68.5</v>
      </c>
      <c r="O763" s="17">
        <f t="shared" si="280"/>
        <v>0</v>
      </c>
      <c r="P763" s="17">
        <f t="shared" si="277"/>
        <v>68.5</v>
      </c>
    </row>
    <row r="764" spans="1:16" x14ac:dyDescent="0.3">
      <c r="A764" s="10" t="s">
        <v>87</v>
      </c>
      <c r="B764" s="6" t="s">
        <v>513</v>
      </c>
      <c r="C764" s="16" t="s">
        <v>209</v>
      </c>
      <c r="D764" s="16" t="s">
        <v>66</v>
      </c>
      <c r="E764" s="16" t="s">
        <v>479</v>
      </c>
      <c r="F764" s="17">
        <f>F765</f>
        <v>68.5</v>
      </c>
      <c r="G764" s="17">
        <f>G765</f>
        <v>0</v>
      </c>
      <c r="H764" s="17">
        <f>H765</f>
        <v>68.5</v>
      </c>
      <c r="I764" s="17">
        <f>I765</f>
        <v>0</v>
      </c>
      <c r="J764" s="17">
        <f t="shared" si="274"/>
        <v>68.5</v>
      </c>
      <c r="K764" s="17">
        <f>K765</f>
        <v>0</v>
      </c>
      <c r="L764" s="17">
        <f t="shared" si="275"/>
        <v>68.5</v>
      </c>
      <c r="M764" s="17">
        <f>M765</f>
        <v>0</v>
      </c>
      <c r="N764" s="17">
        <f t="shared" si="276"/>
        <v>68.5</v>
      </c>
      <c r="O764" s="17">
        <f>O765</f>
        <v>0</v>
      </c>
      <c r="P764" s="17">
        <f t="shared" si="277"/>
        <v>68.5</v>
      </c>
    </row>
    <row r="765" spans="1:16" ht="75" x14ac:dyDescent="0.3">
      <c r="A765" s="10" t="s">
        <v>184</v>
      </c>
      <c r="B765" s="6" t="s">
        <v>513</v>
      </c>
      <c r="C765" s="16" t="s">
        <v>209</v>
      </c>
      <c r="D765" s="16" t="s">
        <v>66</v>
      </c>
      <c r="E765" s="16" t="s">
        <v>480</v>
      </c>
      <c r="F765" s="17">
        <v>68.5</v>
      </c>
      <c r="G765" s="5"/>
      <c r="H765" s="17">
        <f t="shared" si="279"/>
        <v>68.5</v>
      </c>
      <c r="I765" s="17"/>
      <c r="J765" s="17">
        <f t="shared" si="274"/>
        <v>68.5</v>
      </c>
      <c r="K765" s="17"/>
      <c r="L765" s="17">
        <f t="shared" si="275"/>
        <v>68.5</v>
      </c>
      <c r="M765" s="17"/>
      <c r="N765" s="17">
        <f t="shared" si="276"/>
        <v>68.5</v>
      </c>
      <c r="O765" s="17"/>
      <c r="P765" s="17">
        <f t="shared" si="277"/>
        <v>68.5</v>
      </c>
    </row>
    <row r="766" spans="1:16" ht="75" x14ac:dyDescent="0.3">
      <c r="A766" s="55" t="s">
        <v>950</v>
      </c>
      <c r="B766" s="53" t="s">
        <v>948</v>
      </c>
      <c r="C766" s="16"/>
      <c r="D766" s="16"/>
      <c r="E766" s="16"/>
      <c r="F766" s="17"/>
      <c r="G766" s="5"/>
      <c r="H766" s="17"/>
      <c r="I766" s="17"/>
      <c r="J766" s="17">
        <f t="shared" ref="J766:O768" si="281">J767</f>
        <v>0</v>
      </c>
      <c r="K766" s="17">
        <f t="shared" si="281"/>
        <v>89210</v>
      </c>
      <c r="L766" s="17">
        <f t="shared" si="275"/>
        <v>89210</v>
      </c>
      <c r="M766" s="17">
        <f t="shared" si="281"/>
        <v>0</v>
      </c>
      <c r="N766" s="17">
        <f t="shared" si="276"/>
        <v>89210</v>
      </c>
      <c r="O766" s="17">
        <f t="shared" si="281"/>
        <v>0</v>
      </c>
      <c r="P766" s="17">
        <f t="shared" si="277"/>
        <v>89210</v>
      </c>
    </row>
    <row r="767" spans="1:16" x14ac:dyDescent="0.3">
      <c r="A767" s="10" t="s">
        <v>208</v>
      </c>
      <c r="B767" s="53" t="s">
        <v>948</v>
      </c>
      <c r="C767" s="16" t="s">
        <v>209</v>
      </c>
      <c r="D767" s="16"/>
      <c r="E767" s="16"/>
      <c r="F767" s="17"/>
      <c r="G767" s="5"/>
      <c r="H767" s="17"/>
      <c r="I767" s="17"/>
      <c r="J767" s="17">
        <f t="shared" si="281"/>
        <v>0</v>
      </c>
      <c r="K767" s="17">
        <f t="shared" si="281"/>
        <v>89210</v>
      </c>
      <c r="L767" s="17">
        <f t="shared" si="275"/>
        <v>89210</v>
      </c>
      <c r="M767" s="17">
        <f t="shared" si="281"/>
        <v>0</v>
      </c>
      <c r="N767" s="17">
        <f t="shared" si="276"/>
        <v>89210</v>
      </c>
      <c r="O767" s="17">
        <f t="shared" si="281"/>
        <v>0</v>
      </c>
      <c r="P767" s="17">
        <f t="shared" si="277"/>
        <v>89210</v>
      </c>
    </row>
    <row r="768" spans="1:16" x14ac:dyDescent="0.3">
      <c r="A768" s="10" t="s">
        <v>210</v>
      </c>
      <c r="B768" s="53" t="s">
        <v>948</v>
      </c>
      <c r="C768" s="16" t="s">
        <v>209</v>
      </c>
      <c r="D768" s="16" t="s">
        <v>61</v>
      </c>
      <c r="E768" s="16"/>
      <c r="F768" s="17"/>
      <c r="G768" s="5"/>
      <c r="H768" s="17"/>
      <c r="I768" s="17"/>
      <c r="J768" s="17">
        <f t="shared" si="281"/>
        <v>0</v>
      </c>
      <c r="K768" s="17">
        <f t="shared" si="281"/>
        <v>89210</v>
      </c>
      <c r="L768" s="17">
        <f t="shared" si="275"/>
        <v>89210</v>
      </c>
      <c r="M768" s="17">
        <f t="shared" si="281"/>
        <v>0</v>
      </c>
      <c r="N768" s="17">
        <f t="shared" si="276"/>
        <v>89210</v>
      </c>
      <c r="O768" s="17">
        <f t="shared" si="281"/>
        <v>0</v>
      </c>
      <c r="P768" s="17">
        <f t="shared" si="277"/>
        <v>89210</v>
      </c>
    </row>
    <row r="769" spans="1:16" x14ac:dyDescent="0.3">
      <c r="A769" s="55" t="s">
        <v>881</v>
      </c>
      <c r="B769" s="53" t="s">
        <v>948</v>
      </c>
      <c r="C769" s="16" t="s">
        <v>209</v>
      </c>
      <c r="D769" s="16" t="s">
        <v>61</v>
      </c>
      <c r="E769" s="16" t="s">
        <v>882</v>
      </c>
      <c r="F769" s="17"/>
      <c r="G769" s="5"/>
      <c r="H769" s="17"/>
      <c r="I769" s="17"/>
      <c r="J769" s="17">
        <v>0</v>
      </c>
      <c r="K769" s="17">
        <v>89210</v>
      </c>
      <c r="L769" s="17">
        <f t="shared" si="275"/>
        <v>89210</v>
      </c>
      <c r="M769" s="17"/>
      <c r="N769" s="17">
        <f t="shared" si="276"/>
        <v>89210</v>
      </c>
      <c r="O769" s="17"/>
      <c r="P769" s="17">
        <f t="shared" si="277"/>
        <v>89210</v>
      </c>
    </row>
    <row r="770" spans="1:16" ht="60" x14ac:dyDescent="0.3">
      <c r="A770" s="55" t="s">
        <v>880</v>
      </c>
      <c r="B770" s="53" t="s">
        <v>949</v>
      </c>
      <c r="C770" s="16"/>
      <c r="D770" s="16"/>
      <c r="E770" s="16"/>
      <c r="F770" s="17"/>
      <c r="G770" s="5"/>
      <c r="H770" s="17"/>
      <c r="I770" s="17"/>
      <c r="J770" s="17">
        <f t="shared" ref="J770:O772" si="282">J771</f>
        <v>0</v>
      </c>
      <c r="K770" s="17">
        <f t="shared" si="282"/>
        <v>5665.8</v>
      </c>
      <c r="L770" s="17">
        <f t="shared" si="275"/>
        <v>5665.8</v>
      </c>
      <c r="M770" s="17">
        <f t="shared" si="282"/>
        <v>0</v>
      </c>
      <c r="N770" s="17">
        <f t="shared" si="276"/>
        <v>5665.8</v>
      </c>
      <c r="O770" s="17">
        <f t="shared" si="282"/>
        <v>0</v>
      </c>
      <c r="P770" s="17">
        <f t="shared" si="277"/>
        <v>5665.8</v>
      </c>
    </row>
    <row r="771" spans="1:16" x14ac:dyDescent="0.3">
      <c r="A771" s="10" t="s">
        <v>208</v>
      </c>
      <c r="B771" s="53" t="s">
        <v>949</v>
      </c>
      <c r="C771" s="16" t="s">
        <v>209</v>
      </c>
      <c r="D771" s="16"/>
      <c r="E771" s="16"/>
      <c r="F771" s="17"/>
      <c r="G771" s="5"/>
      <c r="H771" s="17"/>
      <c r="I771" s="17"/>
      <c r="J771" s="17">
        <f t="shared" si="282"/>
        <v>0</v>
      </c>
      <c r="K771" s="17">
        <f t="shared" si="282"/>
        <v>5665.8</v>
      </c>
      <c r="L771" s="17">
        <f t="shared" si="275"/>
        <v>5665.8</v>
      </c>
      <c r="M771" s="17">
        <f t="shared" si="282"/>
        <v>0</v>
      </c>
      <c r="N771" s="17">
        <f t="shared" si="276"/>
        <v>5665.8</v>
      </c>
      <c r="O771" s="17">
        <f t="shared" si="282"/>
        <v>0</v>
      </c>
      <c r="P771" s="17">
        <f t="shared" si="277"/>
        <v>5665.8</v>
      </c>
    </row>
    <row r="772" spans="1:16" x14ac:dyDescent="0.3">
      <c r="A772" s="10" t="s">
        <v>210</v>
      </c>
      <c r="B772" s="53" t="s">
        <v>949</v>
      </c>
      <c r="C772" s="16" t="s">
        <v>209</v>
      </c>
      <c r="D772" s="16" t="s">
        <v>61</v>
      </c>
      <c r="E772" s="16"/>
      <c r="F772" s="17"/>
      <c r="G772" s="5"/>
      <c r="H772" s="17"/>
      <c r="I772" s="17"/>
      <c r="J772" s="17">
        <f t="shared" si="282"/>
        <v>0</v>
      </c>
      <c r="K772" s="17">
        <f t="shared" si="282"/>
        <v>5665.8</v>
      </c>
      <c r="L772" s="17">
        <f t="shared" si="275"/>
        <v>5665.8</v>
      </c>
      <c r="M772" s="17">
        <f t="shared" si="282"/>
        <v>0</v>
      </c>
      <c r="N772" s="17">
        <f t="shared" si="276"/>
        <v>5665.8</v>
      </c>
      <c r="O772" s="17">
        <f t="shared" si="282"/>
        <v>0</v>
      </c>
      <c r="P772" s="17">
        <f t="shared" si="277"/>
        <v>5665.8</v>
      </c>
    </row>
    <row r="773" spans="1:16" x14ac:dyDescent="0.3">
      <c r="A773" s="55" t="s">
        <v>881</v>
      </c>
      <c r="B773" s="53" t="s">
        <v>949</v>
      </c>
      <c r="C773" s="16" t="s">
        <v>209</v>
      </c>
      <c r="D773" s="16" t="s">
        <v>61</v>
      </c>
      <c r="E773" s="16" t="s">
        <v>882</v>
      </c>
      <c r="F773" s="17"/>
      <c r="G773" s="5"/>
      <c r="H773" s="17"/>
      <c r="I773" s="17"/>
      <c r="J773" s="17">
        <v>0</v>
      </c>
      <c r="K773" s="17">
        <v>5665.8</v>
      </c>
      <c r="L773" s="17">
        <f t="shared" si="275"/>
        <v>5665.8</v>
      </c>
      <c r="M773" s="17"/>
      <c r="N773" s="17">
        <f t="shared" si="276"/>
        <v>5665.8</v>
      </c>
      <c r="O773" s="17"/>
      <c r="P773" s="17">
        <f t="shared" si="277"/>
        <v>5665.8</v>
      </c>
    </row>
    <row r="774" spans="1:16" ht="27.75" customHeight="1" x14ac:dyDescent="0.3">
      <c r="A774" s="11" t="s">
        <v>115</v>
      </c>
      <c r="B774" s="26" t="s">
        <v>514</v>
      </c>
      <c r="C774" s="15"/>
      <c r="D774" s="15"/>
      <c r="E774" s="16"/>
      <c r="F774" s="21">
        <f t="shared" ref="F774:O778" si="283">F775</f>
        <v>1000</v>
      </c>
      <c r="G774" s="21">
        <f t="shared" si="283"/>
        <v>0</v>
      </c>
      <c r="H774" s="21">
        <f t="shared" si="283"/>
        <v>1000</v>
      </c>
      <c r="I774" s="21">
        <f t="shared" si="283"/>
        <v>0</v>
      </c>
      <c r="J774" s="21">
        <f t="shared" si="274"/>
        <v>1000</v>
      </c>
      <c r="K774" s="21">
        <f t="shared" si="283"/>
        <v>0</v>
      </c>
      <c r="L774" s="21">
        <f t="shared" si="275"/>
        <v>1000</v>
      </c>
      <c r="M774" s="21">
        <f t="shared" si="283"/>
        <v>0</v>
      </c>
      <c r="N774" s="21">
        <f t="shared" si="276"/>
        <v>1000</v>
      </c>
      <c r="O774" s="21">
        <f t="shared" si="283"/>
        <v>-84.9</v>
      </c>
      <c r="P774" s="21">
        <f t="shared" si="277"/>
        <v>915.1</v>
      </c>
    </row>
    <row r="775" spans="1:16" ht="30" x14ac:dyDescent="0.3">
      <c r="A775" s="10" t="s">
        <v>115</v>
      </c>
      <c r="B775" s="6" t="s">
        <v>116</v>
      </c>
      <c r="C775" s="15"/>
      <c r="D775" s="15"/>
      <c r="E775" s="16"/>
      <c r="F775" s="17">
        <f t="shared" si="283"/>
        <v>1000</v>
      </c>
      <c r="G775" s="17">
        <f t="shared" si="283"/>
        <v>0</v>
      </c>
      <c r="H775" s="17">
        <f t="shared" si="283"/>
        <v>1000</v>
      </c>
      <c r="I775" s="17">
        <f t="shared" si="283"/>
        <v>0</v>
      </c>
      <c r="J775" s="17">
        <f t="shared" si="274"/>
        <v>1000</v>
      </c>
      <c r="K775" s="17">
        <f t="shared" si="283"/>
        <v>0</v>
      </c>
      <c r="L775" s="17">
        <f t="shared" si="275"/>
        <v>1000</v>
      </c>
      <c r="M775" s="17">
        <f t="shared" si="283"/>
        <v>0</v>
      </c>
      <c r="N775" s="17">
        <f t="shared" si="276"/>
        <v>1000</v>
      </c>
      <c r="O775" s="17">
        <f t="shared" si="283"/>
        <v>-84.9</v>
      </c>
      <c r="P775" s="17">
        <f t="shared" si="277"/>
        <v>915.1</v>
      </c>
    </row>
    <row r="776" spans="1:16" x14ac:dyDescent="0.3">
      <c r="A776" s="10" t="s">
        <v>60</v>
      </c>
      <c r="B776" s="6" t="s">
        <v>116</v>
      </c>
      <c r="C776" s="16" t="s">
        <v>61</v>
      </c>
      <c r="D776" s="15"/>
      <c r="E776" s="16"/>
      <c r="F776" s="17">
        <f t="shared" si="283"/>
        <v>1000</v>
      </c>
      <c r="G776" s="17">
        <f t="shared" si="283"/>
        <v>0</v>
      </c>
      <c r="H776" s="17">
        <f t="shared" si="283"/>
        <v>1000</v>
      </c>
      <c r="I776" s="17">
        <f t="shared" si="283"/>
        <v>0</v>
      </c>
      <c r="J776" s="17">
        <f t="shared" si="274"/>
        <v>1000</v>
      </c>
      <c r="K776" s="17">
        <f t="shared" si="283"/>
        <v>0</v>
      </c>
      <c r="L776" s="17">
        <f t="shared" si="275"/>
        <v>1000</v>
      </c>
      <c r="M776" s="17">
        <f t="shared" si="283"/>
        <v>0</v>
      </c>
      <c r="N776" s="17">
        <f t="shared" si="276"/>
        <v>1000</v>
      </c>
      <c r="O776" s="17">
        <f t="shared" si="283"/>
        <v>-84.9</v>
      </c>
      <c r="P776" s="17">
        <f t="shared" si="277"/>
        <v>915.1</v>
      </c>
    </row>
    <row r="777" spans="1:16" x14ac:dyDescent="0.3">
      <c r="A777" s="10" t="s">
        <v>114</v>
      </c>
      <c r="B777" s="6" t="s">
        <v>116</v>
      </c>
      <c r="C777" s="16" t="s">
        <v>61</v>
      </c>
      <c r="D777" s="16" t="s">
        <v>331</v>
      </c>
      <c r="E777" s="16"/>
      <c r="F777" s="17">
        <f t="shared" si="283"/>
        <v>1000</v>
      </c>
      <c r="G777" s="17">
        <f t="shared" si="283"/>
        <v>0</v>
      </c>
      <c r="H777" s="17">
        <f t="shared" si="283"/>
        <v>1000</v>
      </c>
      <c r="I777" s="17">
        <f t="shared" si="283"/>
        <v>0</v>
      </c>
      <c r="J777" s="17">
        <f t="shared" si="274"/>
        <v>1000</v>
      </c>
      <c r="K777" s="17">
        <f t="shared" si="283"/>
        <v>0</v>
      </c>
      <c r="L777" s="17">
        <f t="shared" si="275"/>
        <v>1000</v>
      </c>
      <c r="M777" s="17">
        <f t="shared" si="283"/>
        <v>0</v>
      </c>
      <c r="N777" s="17">
        <f t="shared" si="276"/>
        <v>1000</v>
      </c>
      <c r="O777" s="17">
        <f t="shared" si="283"/>
        <v>-84.9</v>
      </c>
      <c r="P777" s="17">
        <f t="shared" si="277"/>
        <v>915.1</v>
      </c>
    </row>
    <row r="778" spans="1:16" x14ac:dyDescent="0.3">
      <c r="A778" s="10" t="s">
        <v>87</v>
      </c>
      <c r="B778" s="6" t="s">
        <v>116</v>
      </c>
      <c r="C778" s="16" t="s">
        <v>61</v>
      </c>
      <c r="D778" s="16" t="s">
        <v>331</v>
      </c>
      <c r="E778" s="16" t="s">
        <v>479</v>
      </c>
      <c r="F778" s="17">
        <f t="shared" si="283"/>
        <v>1000</v>
      </c>
      <c r="G778" s="17">
        <f t="shared" si="283"/>
        <v>0</v>
      </c>
      <c r="H778" s="17">
        <f t="shared" si="283"/>
        <v>1000</v>
      </c>
      <c r="I778" s="17">
        <f t="shared" si="283"/>
        <v>0</v>
      </c>
      <c r="J778" s="17">
        <f t="shared" si="274"/>
        <v>1000</v>
      </c>
      <c r="K778" s="17">
        <f t="shared" si="283"/>
        <v>0</v>
      </c>
      <c r="L778" s="17">
        <f t="shared" si="275"/>
        <v>1000</v>
      </c>
      <c r="M778" s="17">
        <f t="shared" si="283"/>
        <v>0</v>
      </c>
      <c r="N778" s="17">
        <f t="shared" si="276"/>
        <v>1000</v>
      </c>
      <c r="O778" s="17">
        <f t="shared" si="283"/>
        <v>-84.9</v>
      </c>
      <c r="P778" s="17">
        <f t="shared" si="277"/>
        <v>915.1</v>
      </c>
    </row>
    <row r="779" spans="1:16" x14ac:dyDescent="0.3">
      <c r="A779" s="10" t="s">
        <v>117</v>
      </c>
      <c r="B779" s="6" t="s">
        <v>116</v>
      </c>
      <c r="C779" s="16" t="s">
        <v>61</v>
      </c>
      <c r="D779" s="16" t="s">
        <v>331</v>
      </c>
      <c r="E779" s="16" t="s">
        <v>515</v>
      </c>
      <c r="F779" s="17">
        <v>1000</v>
      </c>
      <c r="G779" s="5"/>
      <c r="H779" s="17">
        <f t="shared" si="279"/>
        <v>1000</v>
      </c>
      <c r="I779" s="17"/>
      <c r="J779" s="17">
        <f t="shared" si="274"/>
        <v>1000</v>
      </c>
      <c r="K779" s="17"/>
      <c r="L779" s="17">
        <f t="shared" si="275"/>
        <v>1000</v>
      </c>
      <c r="M779" s="17"/>
      <c r="N779" s="17">
        <f t="shared" si="276"/>
        <v>1000</v>
      </c>
      <c r="O779" s="17">
        <v>-84.9</v>
      </c>
      <c r="P779" s="17">
        <f t="shared" si="277"/>
        <v>915.1</v>
      </c>
    </row>
    <row r="780" spans="1:16" ht="16.5" customHeight="1" x14ac:dyDescent="0.3">
      <c r="A780" s="11" t="s">
        <v>111</v>
      </c>
      <c r="B780" s="26" t="s">
        <v>112</v>
      </c>
      <c r="C780" s="15"/>
      <c r="D780" s="15"/>
      <c r="E780" s="16"/>
      <c r="F780" s="21">
        <f>F781+F790+F797+F802+F807+F821+F826+F816</f>
        <v>10342</v>
      </c>
      <c r="G780" s="21">
        <f t="shared" ref="G780:H780" si="284">G781+G790+G797+G802+G807+G821+G826+G816</f>
        <v>1689.6</v>
      </c>
      <c r="H780" s="21">
        <f t="shared" si="284"/>
        <v>12031.6</v>
      </c>
      <c r="I780" s="21">
        <f>I781+I790+I797+I802+I807+I821+I826+I816</f>
        <v>4416</v>
      </c>
      <c r="J780" s="21">
        <f t="shared" si="274"/>
        <v>16447.599999999999</v>
      </c>
      <c r="K780" s="21">
        <f>K781+K790+K797+K802+K807+K821+K826+K816</f>
        <v>994.9</v>
      </c>
      <c r="L780" s="21">
        <f t="shared" si="275"/>
        <v>17442.5</v>
      </c>
      <c r="M780" s="21">
        <f>M781+M790+M797+M802+M807+M821+M826+M816</f>
        <v>-100.95444499999996</v>
      </c>
      <c r="N780" s="21">
        <f t="shared" si="276"/>
        <v>17341.545555000001</v>
      </c>
      <c r="O780" s="21">
        <f>O781+O790+O797+O802+O807+O821+O826+O816</f>
        <v>263.5</v>
      </c>
      <c r="P780" s="21">
        <f t="shared" si="277"/>
        <v>17605.045555000001</v>
      </c>
    </row>
    <row r="781" spans="1:16" ht="90" x14ac:dyDescent="0.3">
      <c r="A781" s="10" t="s">
        <v>751</v>
      </c>
      <c r="B781" s="6" t="s">
        <v>129</v>
      </c>
      <c r="C781" s="15"/>
      <c r="D781" s="15"/>
      <c r="E781" s="16"/>
      <c r="F781" s="17">
        <f>F782</f>
        <v>5395</v>
      </c>
      <c r="G781" s="17">
        <f t="shared" ref="G781:H782" si="285">G782</f>
        <v>0</v>
      </c>
      <c r="H781" s="17">
        <f t="shared" si="285"/>
        <v>5395</v>
      </c>
      <c r="I781" s="17">
        <f>I782</f>
        <v>0</v>
      </c>
      <c r="J781" s="17">
        <f t="shared" si="274"/>
        <v>5395</v>
      </c>
      <c r="K781" s="17">
        <f>K782</f>
        <v>0</v>
      </c>
      <c r="L781" s="17">
        <f t="shared" si="275"/>
        <v>5395</v>
      </c>
      <c r="M781" s="17">
        <f>M782</f>
        <v>0</v>
      </c>
      <c r="N781" s="17">
        <f t="shared" si="276"/>
        <v>5395</v>
      </c>
      <c r="O781" s="17">
        <f>O782</f>
        <v>0</v>
      </c>
      <c r="P781" s="17">
        <f t="shared" si="277"/>
        <v>5395</v>
      </c>
    </row>
    <row r="782" spans="1:16" x14ac:dyDescent="0.3">
      <c r="A782" s="10" t="s">
        <v>60</v>
      </c>
      <c r="B782" s="6" t="s">
        <v>129</v>
      </c>
      <c r="C782" s="16" t="s">
        <v>61</v>
      </c>
      <c r="D782" s="15"/>
      <c r="E782" s="16"/>
      <c r="F782" s="17">
        <f>F783</f>
        <v>5395</v>
      </c>
      <c r="G782" s="17">
        <f t="shared" si="285"/>
        <v>0</v>
      </c>
      <c r="H782" s="17">
        <f t="shared" si="285"/>
        <v>5395</v>
      </c>
      <c r="I782" s="17">
        <f>I783</f>
        <v>0</v>
      </c>
      <c r="J782" s="17">
        <f t="shared" si="274"/>
        <v>5395</v>
      </c>
      <c r="K782" s="17">
        <f>K783</f>
        <v>0</v>
      </c>
      <c r="L782" s="17">
        <f t="shared" si="275"/>
        <v>5395</v>
      </c>
      <c r="M782" s="17">
        <f>M783</f>
        <v>0</v>
      </c>
      <c r="N782" s="17">
        <f t="shared" si="276"/>
        <v>5395</v>
      </c>
      <c r="O782" s="17">
        <f>O783</f>
        <v>0</v>
      </c>
      <c r="P782" s="17">
        <f t="shared" si="277"/>
        <v>5395</v>
      </c>
    </row>
    <row r="783" spans="1:16" x14ac:dyDescent="0.3">
      <c r="A783" s="10" t="s">
        <v>118</v>
      </c>
      <c r="B783" s="6" t="s">
        <v>129</v>
      </c>
      <c r="C783" s="16" t="s">
        <v>61</v>
      </c>
      <c r="D783" s="16" t="s">
        <v>132</v>
      </c>
      <c r="E783" s="16"/>
      <c r="F783" s="17">
        <f>F784+F786</f>
        <v>5395</v>
      </c>
      <c r="G783" s="17">
        <f t="shared" ref="G783:H783" si="286">G784+G786</f>
        <v>0</v>
      </c>
      <c r="H783" s="17">
        <f t="shared" si="286"/>
        <v>5395</v>
      </c>
      <c r="I783" s="17">
        <f>I784+I786</f>
        <v>0</v>
      </c>
      <c r="J783" s="17">
        <f t="shared" si="274"/>
        <v>5395</v>
      </c>
      <c r="K783" s="17">
        <f>K784+K786</f>
        <v>0</v>
      </c>
      <c r="L783" s="17">
        <f t="shared" si="275"/>
        <v>5395</v>
      </c>
      <c r="M783" s="17">
        <f>M784+M786+M788</f>
        <v>0</v>
      </c>
      <c r="N783" s="17">
        <f t="shared" si="276"/>
        <v>5395</v>
      </c>
      <c r="O783" s="17">
        <f>O784+O786+O788</f>
        <v>0</v>
      </c>
      <c r="P783" s="17">
        <f t="shared" si="277"/>
        <v>5395</v>
      </c>
    </row>
    <row r="784" spans="1:16" ht="93" customHeight="1" x14ac:dyDescent="0.3">
      <c r="A784" s="10" t="s">
        <v>73</v>
      </c>
      <c r="B784" s="6" t="s">
        <v>129</v>
      </c>
      <c r="C784" s="16" t="s">
        <v>61</v>
      </c>
      <c r="D784" s="16" t="s">
        <v>132</v>
      </c>
      <c r="E784" s="16" t="s">
        <v>469</v>
      </c>
      <c r="F784" s="17">
        <f>F785</f>
        <v>4733.6000000000004</v>
      </c>
      <c r="G784" s="17">
        <f t="shared" ref="G784:H784" si="287">G785</f>
        <v>0</v>
      </c>
      <c r="H784" s="17">
        <f t="shared" si="287"/>
        <v>4733.6000000000004</v>
      </c>
      <c r="I784" s="17">
        <f>I785</f>
        <v>0</v>
      </c>
      <c r="J784" s="17">
        <f t="shared" si="274"/>
        <v>4733.6000000000004</v>
      </c>
      <c r="K784" s="17">
        <f>K785</f>
        <v>0</v>
      </c>
      <c r="L784" s="17">
        <f t="shared" si="275"/>
        <v>4733.6000000000004</v>
      </c>
      <c r="M784" s="17">
        <f>M785</f>
        <v>0</v>
      </c>
      <c r="N784" s="17">
        <f t="shared" si="276"/>
        <v>4733.6000000000004</v>
      </c>
      <c r="O784" s="17">
        <f>O785</f>
        <v>0</v>
      </c>
      <c r="P784" s="17">
        <f t="shared" si="277"/>
        <v>4733.6000000000004</v>
      </c>
    </row>
    <row r="785" spans="1:16" ht="30" customHeight="1" x14ac:dyDescent="0.3">
      <c r="A785" s="10" t="s">
        <v>130</v>
      </c>
      <c r="B785" s="6" t="s">
        <v>129</v>
      </c>
      <c r="C785" s="16" t="s">
        <v>61</v>
      </c>
      <c r="D785" s="16" t="s">
        <v>132</v>
      </c>
      <c r="E785" s="16" t="s">
        <v>516</v>
      </c>
      <c r="F785" s="17">
        <v>4733.6000000000004</v>
      </c>
      <c r="G785" s="5"/>
      <c r="H785" s="17">
        <f t="shared" si="279"/>
        <v>4733.6000000000004</v>
      </c>
      <c r="I785" s="17"/>
      <c r="J785" s="17">
        <f t="shared" si="274"/>
        <v>4733.6000000000004</v>
      </c>
      <c r="K785" s="17"/>
      <c r="L785" s="17">
        <f t="shared" si="275"/>
        <v>4733.6000000000004</v>
      </c>
      <c r="M785" s="17"/>
      <c r="N785" s="17">
        <f t="shared" si="276"/>
        <v>4733.6000000000004</v>
      </c>
      <c r="O785" s="17"/>
      <c r="P785" s="17">
        <f t="shared" si="277"/>
        <v>4733.6000000000004</v>
      </c>
    </row>
    <row r="786" spans="1:16" ht="30" x14ac:dyDescent="0.3">
      <c r="A786" s="10" t="s">
        <v>85</v>
      </c>
      <c r="B786" s="6" t="s">
        <v>129</v>
      </c>
      <c r="C786" s="16" t="s">
        <v>61</v>
      </c>
      <c r="D786" s="16" t="s">
        <v>132</v>
      </c>
      <c r="E786" s="16" t="s">
        <v>475</v>
      </c>
      <c r="F786" s="17">
        <f>F787</f>
        <v>661.4</v>
      </c>
      <c r="G786" s="17">
        <f t="shared" ref="G786:H786" si="288">G787</f>
        <v>0</v>
      </c>
      <c r="H786" s="17">
        <f t="shared" si="288"/>
        <v>661.4</v>
      </c>
      <c r="I786" s="17">
        <f>I787</f>
        <v>0</v>
      </c>
      <c r="J786" s="17">
        <f t="shared" si="274"/>
        <v>661.4</v>
      </c>
      <c r="K786" s="17">
        <f>K787</f>
        <v>0</v>
      </c>
      <c r="L786" s="17">
        <f t="shared" si="275"/>
        <v>661.4</v>
      </c>
      <c r="M786" s="17">
        <f>M787</f>
        <v>-1.5</v>
      </c>
      <c r="N786" s="17">
        <f t="shared" si="276"/>
        <v>659.9</v>
      </c>
      <c r="O786" s="17">
        <f>O787</f>
        <v>0</v>
      </c>
      <c r="P786" s="17">
        <f t="shared" si="277"/>
        <v>659.9</v>
      </c>
    </row>
    <row r="787" spans="1:16" ht="47.25" customHeight="1" x14ac:dyDescent="0.3">
      <c r="A787" s="10" t="s">
        <v>86</v>
      </c>
      <c r="B787" s="6" t="s">
        <v>129</v>
      </c>
      <c r="C787" s="16" t="s">
        <v>61</v>
      </c>
      <c r="D787" s="16" t="s">
        <v>132</v>
      </c>
      <c r="E787" s="16" t="s">
        <v>471</v>
      </c>
      <c r="F787" s="17">
        <v>661.4</v>
      </c>
      <c r="G787" s="5"/>
      <c r="H787" s="17">
        <f t="shared" si="279"/>
        <v>661.4</v>
      </c>
      <c r="I787" s="17"/>
      <c r="J787" s="17">
        <f t="shared" si="274"/>
        <v>661.4</v>
      </c>
      <c r="K787" s="17"/>
      <c r="L787" s="17">
        <f t="shared" si="275"/>
        <v>661.4</v>
      </c>
      <c r="M787" s="17">
        <v>-1.5</v>
      </c>
      <c r="N787" s="17">
        <f t="shared" si="276"/>
        <v>659.9</v>
      </c>
      <c r="O787" s="17"/>
      <c r="P787" s="17">
        <f t="shared" si="277"/>
        <v>659.9</v>
      </c>
    </row>
    <row r="788" spans="1:16" ht="16.899999999999999" customHeight="1" x14ac:dyDescent="0.3">
      <c r="A788" s="9" t="s">
        <v>87</v>
      </c>
      <c r="B788" s="6" t="s">
        <v>129</v>
      </c>
      <c r="C788" s="16" t="s">
        <v>61</v>
      </c>
      <c r="D788" s="16" t="s">
        <v>132</v>
      </c>
      <c r="E788" s="16" t="s">
        <v>479</v>
      </c>
      <c r="F788" s="17"/>
      <c r="G788" s="5"/>
      <c r="H788" s="17"/>
      <c r="I788" s="17"/>
      <c r="J788" s="17"/>
      <c r="K788" s="17"/>
      <c r="L788" s="17">
        <f>L789</f>
        <v>0</v>
      </c>
      <c r="M788" s="17">
        <f>M789</f>
        <v>1.5</v>
      </c>
      <c r="N788" s="17">
        <f t="shared" si="276"/>
        <v>1.5</v>
      </c>
      <c r="O788" s="17">
        <f>O789</f>
        <v>0</v>
      </c>
      <c r="P788" s="17">
        <f t="shared" si="277"/>
        <v>1.5</v>
      </c>
    </row>
    <row r="789" spans="1:16" ht="15" customHeight="1" x14ac:dyDescent="0.3">
      <c r="A789" s="9" t="s">
        <v>88</v>
      </c>
      <c r="B789" s="6" t="s">
        <v>129</v>
      </c>
      <c r="C789" s="16" t="s">
        <v>61</v>
      </c>
      <c r="D789" s="16" t="s">
        <v>132</v>
      </c>
      <c r="E789" s="16" t="s">
        <v>501</v>
      </c>
      <c r="F789" s="17"/>
      <c r="G789" s="5"/>
      <c r="H789" s="17"/>
      <c r="I789" s="17"/>
      <c r="J789" s="17"/>
      <c r="K789" s="17"/>
      <c r="L789" s="17">
        <v>0</v>
      </c>
      <c r="M789" s="17">
        <v>1.5</v>
      </c>
      <c r="N789" s="17">
        <f t="shared" si="276"/>
        <v>1.5</v>
      </c>
      <c r="O789" s="17"/>
      <c r="P789" s="17">
        <f t="shared" si="277"/>
        <v>1.5</v>
      </c>
    </row>
    <row r="790" spans="1:16" ht="60" x14ac:dyDescent="0.3">
      <c r="A790" s="10" t="s">
        <v>555</v>
      </c>
      <c r="B790" s="6" t="s">
        <v>113</v>
      </c>
      <c r="C790" s="15"/>
      <c r="D790" s="15"/>
      <c r="E790" s="16"/>
      <c r="F790" s="17">
        <f t="shared" ref="F790:O793" si="289">F791</f>
        <v>2103.1999999999998</v>
      </c>
      <c r="G790" s="17">
        <f t="shared" si="289"/>
        <v>0</v>
      </c>
      <c r="H790" s="17">
        <f t="shared" si="289"/>
        <v>2103.1999999999998</v>
      </c>
      <c r="I790" s="17">
        <f t="shared" si="289"/>
        <v>800</v>
      </c>
      <c r="J790" s="17">
        <f t="shared" si="274"/>
        <v>2903.2</v>
      </c>
      <c r="K790" s="17">
        <f t="shared" si="289"/>
        <v>994.9</v>
      </c>
      <c r="L790" s="17">
        <f t="shared" si="275"/>
        <v>3898.1</v>
      </c>
      <c r="M790" s="17">
        <f t="shared" si="289"/>
        <v>0</v>
      </c>
      <c r="N790" s="17">
        <f t="shared" si="276"/>
        <v>3898.1</v>
      </c>
      <c r="O790" s="17">
        <f>O791</f>
        <v>263.5</v>
      </c>
      <c r="P790" s="17">
        <f t="shared" si="277"/>
        <v>4161.6000000000004</v>
      </c>
    </row>
    <row r="791" spans="1:16" x14ac:dyDescent="0.3">
      <c r="A791" s="10" t="s">
        <v>60</v>
      </c>
      <c r="B791" s="6" t="s">
        <v>113</v>
      </c>
      <c r="C791" s="16" t="s">
        <v>61</v>
      </c>
      <c r="D791" s="15"/>
      <c r="E791" s="16"/>
      <c r="F791" s="17">
        <f t="shared" si="289"/>
        <v>2103.1999999999998</v>
      </c>
      <c r="G791" s="17">
        <f t="shared" si="289"/>
        <v>0</v>
      </c>
      <c r="H791" s="17">
        <f t="shared" si="289"/>
        <v>2103.1999999999998</v>
      </c>
      <c r="I791" s="17">
        <f t="shared" si="289"/>
        <v>800</v>
      </c>
      <c r="J791" s="17">
        <f t="shared" si="274"/>
        <v>2903.2</v>
      </c>
      <c r="K791" s="17">
        <f t="shared" si="289"/>
        <v>994.9</v>
      </c>
      <c r="L791" s="17">
        <f t="shared" si="275"/>
        <v>3898.1</v>
      </c>
      <c r="M791" s="17">
        <f t="shared" si="289"/>
        <v>0</v>
      </c>
      <c r="N791" s="17">
        <f t="shared" si="276"/>
        <v>3898.1</v>
      </c>
      <c r="O791" s="17">
        <f t="shared" si="289"/>
        <v>263.5</v>
      </c>
      <c r="P791" s="17">
        <f t="shared" si="277"/>
        <v>4161.6000000000004</v>
      </c>
    </row>
    <row r="792" spans="1:16" ht="30" x14ac:dyDescent="0.3">
      <c r="A792" s="10" t="s">
        <v>107</v>
      </c>
      <c r="B792" s="6" t="s">
        <v>113</v>
      </c>
      <c r="C792" s="16" t="s">
        <v>61</v>
      </c>
      <c r="D792" s="16" t="s">
        <v>108</v>
      </c>
      <c r="E792" s="16"/>
      <c r="F792" s="17">
        <f t="shared" si="289"/>
        <v>2103.1999999999998</v>
      </c>
      <c r="G792" s="17">
        <f t="shared" si="289"/>
        <v>0</v>
      </c>
      <c r="H792" s="17">
        <f t="shared" si="289"/>
        <v>2103.1999999999998</v>
      </c>
      <c r="I792" s="17">
        <f t="shared" si="289"/>
        <v>800</v>
      </c>
      <c r="J792" s="17">
        <f t="shared" si="274"/>
        <v>2903.2</v>
      </c>
      <c r="K792" s="17">
        <f t="shared" si="289"/>
        <v>994.9</v>
      </c>
      <c r="L792" s="17">
        <f t="shared" si="275"/>
        <v>3898.1</v>
      </c>
      <c r="M792" s="17">
        <f t="shared" si="289"/>
        <v>0</v>
      </c>
      <c r="N792" s="17">
        <f t="shared" si="276"/>
        <v>3898.1</v>
      </c>
      <c r="O792" s="17">
        <f>O793+O795</f>
        <v>263.5</v>
      </c>
      <c r="P792" s="17">
        <f t="shared" si="277"/>
        <v>4161.6000000000004</v>
      </c>
    </row>
    <row r="793" spans="1:16" ht="30" x14ac:dyDescent="0.3">
      <c r="A793" s="10" t="s">
        <v>85</v>
      </c>
      <c r="B793" s="6" t="s">
        <v>113</v>
      </c>
      <c r="C793" s="16" t="s">
        <v>61</v>
      </c>
      <c r="D793" s="16" t="s">
        <v>108</v>
      </c>
      <c r="E793" s="16" t="s">
        <v>475</v>
      </c>
      <c r="F793" s="17">
        <f t="shared" si="289"/>
        <v>2103.1999999999998</v>
      </c>
      <c r="G793" s="17">
        <f t="shared" si="289"/>
        <v>0</v>
      </c>
      <c r="H793" s="17">
        <f t="shared" si="289"/>
        <v>2103.1999999999998</v>
      </c>
      <c r="I793" s="17">
        <f t="shared" si="289"/>
        <v>800</v>
      </c>
      <c r="J793" s="17">
        <f t="shared" si="274"/>
        <v>2903.2</v>
      </c>
      <c r="K793" s="17">
        <f t="shared" si="289"/>
        <v>994.9</v>
      </c>
      <c r="L793" s="17">
        <f t="shared" si="275"/>
        <v>3898.1</v>
      </c>
      <c r="M793" s="17">
        <f t="shared" si="289"/>
        <v>0</v>
      </c>
      <c r="N793" s="17">
        <f t="shared" si="276"/>
        <v>3898.1</v>
      </c>
      <c r="O793" s="17">
        <f t="shared" si="289"/>
        <v>-3621.5</v>
      </c>
      <c r="P793" s="17">
        <f t="shared" si="277"/>
        <v>276.59999999999991</v>
      </c>
    </row>
    <row r="794" spans="1:16" ht="45" x14ac:dyDescent="0.3">
      <c r="A794" s="10" t="s">
        <v>86</v>
      </c>
      <c r="B794" s="6" t="s">
        <v>113</v>
      </c>
      <c r="C794" s="16" t="s">
        <v>61</v>
      </c>
      <c r="D794" s="16" t="s">
        <v>108</v>
      </c>
      <c r="E794" s="16" t="s">
        <v>471</v>
      </c>
      <c r="F794" s="17">
        <v>2103.1999999999998</v>
      </c>
      <c r="G794" s="5"/>
      <c r="H794" s="17">
        <f t="shared" si="279"/>
        <v>2103.1999999999998</v>
      </c>
      <c r="I794" s="17">
        <v>800</v>
      </c>
      <c r="J794" s="17">
        <f t="shared" si="274"/>
        <v>2903.2</v>
      </c>
      <c r="K794" s="17">
        <v>994.9</v>
      </c>
      <c r="L794" s="17">
        <f t="shared" si="275"/>
        <v>3898.1</v>
      </c>
      <c r="M794" s="17"/>
      <c r="N794" s="17">
        <f t="shared" si="276"/>
        <v>3898.1</v>
      </c>
      <c r="O794" s="17">
        <f>-3764.4+142.9</f>
        <v>-3621.5</v>
      </c>
      <c r="P794" s="17">
        <f t="shared" si="277"/>
        <v>276.59999999999991</v>
      </c>
    </row>
    <row r="795" spans="1:16" x14ac:dyDescent="0.3">
      <c r="A795" s="133" t="s">
        <v>87</v>
      </c>
      <c r="B795" s="6" t="s">
        <v>113</v>
      </c>
      <c r="C795" s="16" t="s">
        <v>61</v>
      </c>
      <c r="D795" s="16" t="s">
        <v>108</v>
      </c>
      <c r="E795" s="16" t="s">
        <v>479</v>
      </c>
      <c r="F795" s="17"/>
      <c r="G795" s="5"/>
      <c r="H795" s="17"/>
      <c r="I795" s="17"/>
      <c r="J795" s="17"/>
      <c r="K795" s="17"/>
      <c r="L795" s="17"/>
      <c r="M795" s="17"/>
      <c r="N795" s="17">
        <f>N796</f>
        <v>0</v>
      </c>
      <c r="O795" s="17">
        <f>O796</f>
        <v>3885</v>
      </c>
      <c r="P795" s="17">
        <f t="shared" si="277"/>
        <v>3885</v>
      </c>
    </row>
    <row r="796" spans="1:16" x14ac:dyDescent="0.3">
      <c r="A796" s="9" t="s">
        <v>990</v>
      </c>
      <c r="B796" s="6" t="s">
        <v>113</v>
      </c>
      <c r="C796" s="16" t="s">
        <v>61</v>
      </c>
      <c r="D796" s="16" t="s">
        <v>108</v>
      </c>
      <c r="E796" s="16" t="s">
        <v>989</v>
      </c>
      <c r="F796" s="17"/>
      <c r="G796" s="5"/>
      <c r="H796" s="17"/>
      <c r="I796" s="17"/>
      <c r="J796" s="17"/>
      <c r="K796" s="17"/>
      <c r="L796" s="17"/>
      <c r="M796" s="17"/>
      <c r="N796" s="17"/>
      <c r="O796" s="17">
        <f>3764.4+120.6</f>
        <v>3885</v>
      </c>
      <c r="P796" s="17">
        <f t="shared" si="277"/>
        <v>3885</v>
      </c>
    </row>
    <row r="797" spans="1:16" ht="45" x14ac:dyDescent="0.3">
      <c r="A797" s="10" t="s">
        <v>356</v>
      </c>
      <c r="B797" s="6" t="s">
        <v>357</v>
      </c>
      <c r="C797" s="15"/>
      <c r="D797" s="15"/>
      <c r="E797" s="16"/>
      <c r="F797" s="17">
        <f t="shared" ref="F797:O800" si="290">F798</f>
        <v>175</v>
      </c>
      <c r="G797" s="17">
        <f t="shared" si="290"/>
        <v>0</v>
      </c>
      <c r="H797" s="17">
        <f t="shared" si="290"/>
        <v>175</v>
      </c>
      <c r="I797" s="17">
        <f t="shared" si="290"/>
        <v>0</v>
      </c>
      <c r="J797" s="17">
        <f t="shared" si="274"/>
        <v>175</v>
      </c>
      <c r="K797" s="17">
        <f t="shared" si="290"/>
        <v>0</v>
      </c>
      <c r="L797" s="17">
        <f t="shared" si="275"/>
        <v>175</v>
      </c>
      <c r="M797" s="17">
        <f t="shared" si="290"/>
        <v>0</v>
      </c>
      <c r="N797" s="17">
        <f t="shared" si="276"/>
        <v>175</v>
      </c>
      <c r="O797" s="17">
        <f t="shared" si="290"/>
        <v>0</v>
      </c>
      <c r="P797" s="17">
        <f t="shared" si="277"/>
        <v>175</v>
      </c>
    </row>
    <row r="798" spans="1:16" ht="30" x14ac:dyDescent="0.3">
      <c r="A798" s="10" t="s">
        <v>353</v>
      </c>
      <c r="B798" s="6" t="s">
        <v>357</v>
      </c>
      <c r="C798" s="16" t="s">
        <v>132</v>
      </c>
      <c r="D798" s="15"/>
      <c r="E798" s="16"/>
      <c r="F798" s="17">
        <f t="shared" si="290"/>
        <v>175</v>
      </c>
      <c r="G798" s="17">
        <f t="shared" si="290"/>
        <v>0</v>
      </c>
      <c r="H798" s="17">
        <f t="shared" si="290"/>
        <v>175</v>
      </c>
      <c r="I798" s="17">
        <f t="shared" si="290"/>
        <v>0</v>
      </c>
      <c r="J798" s="17">
        <f t="shared" si="274"/>
        <v>175</v>
      </c>
      <c r="K798" s="17">
        <f t="shared" si="290"/>
        <v>0</v>
      </c>
      <c r="L798" s="17">
        <f t="shared" si="275"/>
        <v>175</v>
      </c>
      <c r="M798" s="17">
        <f t="shared" si="290"/>
        <v>0</v>
      </c>
      <c r="N798" s="17">
        <f t="shared" si="276"/>
        <v>175</v>
      </c>
      <c r="O798" s="17">
        <f t="shared" si="290"/>
        <v>0</v>
      </c>
      <c r="P798" s="17">
        <f t="shared" si="277"/>
        <v>175</v>
      </c>
    </row>
    <row r="799" spans="1:16" ht="30" x14ac:dyDescent="0.3">
      <c r="A799" s="10" t="s">
        <v>354</v>
      </c>
      <c r="B799" s="6" t="s">
        <v>357</v>
      </c>
      <c r="C799" s="16" t="s">
        <v>132</v>
      </c>
      <c r="D799" s="16" t="s">
        <v>61</v>
      </c>
      <c r="E799" s="16"/>
      <c r="F799" s="17">
        <f t="shared" si="290"/>
        <v>175</v>
      </c>
      <c r="G799" s="17">
        <f t="shared" si="290"/>
        <v>0</v>
      </c>
      <c r="H799" s="17">
        <f t="shared" si="290"/>
        <v>175</v>
      </c>
      <c r="I799" s="17">
        <f t="shared" si="290"/>
        <v>0</v>
      </c>
      <c r="J799" s="17">
        <f t="shared" si="274"/>
        <v>175</v>
      </c>
      <c r="K799" s="17">
        <f t="shared" si="290"/>
        <v>0</v>
      </c>
      <c r="L799" s="17">
        <f t="shared" si="275"/>
        <v>175</v>
      </c>
      <c r="M799" s="17">
        <f t="shared" si="290"/>
        <v>0</v>
      </c>
      <c r="N799" s="17">
        <f t="shared" si="276"/>
        <v>175</v>
      </c>
      <c r="O799" s="17">
        <f t="shared" si="290"/>
        <v>0</v>
      </c>
      <c r="P799" s="17">
        <f t="shared" si="277"/>
        <v>175</v>
      </c>
    </row>
    <row r="800" spans="1:16" ht="30" x14ac:dyDescent="0.3">
      <c r="A800" s="10" t="s">
        <v>358</v>
      </c>
      <c r="B800" s="6" t="s">
        <v>357</v>
      </c>
      <c r="C800" s="16" t="s">
        <v>132</v>
      </c>
      <c r="D800" s="16" t="s">
        <v>61</v>
      </c>
      <c r="E800" s="16" t="s">
        <v>517</v>
      </c>
      <c r="F800" s="17">
        <f t="shared" si="290"/>
        <v>175</v>
      </c>
      <c r="G800" s="17">
        <f t="shared" si="290"/>
        <v>0</v>
      </c>
      <c r="H800" s="17">
        <f t="shared" si="290"/>
        <v>175</v>
      </c>
      <c r="I800" s="17">
        <f t="shared" si="290"/>
        <v>0</v>
      </c>
      <c r="J800" s="17">
        <f t="shared" si="274"/>
        <v>175</v>
      </c>
      <c r="K800" s="17">
        <f t="shared" si="290"/>
        <v>0</v>
      </c>
      <c r="L800" s="17">
        <f t="shared" si="275"/>
        <v>175</v>
      </c>
      <c r="M800" s="17">
        <f t="shared" si="290"/>
        <v>0</v>
      </c>
      <c r="N800" s="17">
        <f t="shared" si="276"/>
        <v>175</v>
      </c>
      <c r="O800" s="17">
        <f t="shared" si="290"/>
        <v>0</v>
      </c>
      <c r="P800" s="17">
        <f t="shared" si="277"/>
        <v>175</v>
      </c>
    </row>
    <row r="801" spans="1:16" x14ac:dyDescent="0.3">
      <c r="A801" s="10" t="s">
        <v>359</v>
      </c>
      <c r="B801" s="6" t="s">
        <v>357</v>
      </c>
      <c r="C801" s="16" t="s">
        <v>132</v>
      </c>
      <c r="D801" s="16" t="s">
        <v>61</v>
      </c>
      <c r="E801" s="16" t="s">
        <v>518</v>
      </c>
      <c r="F801" s="17">
        <v>175</v>
      </c>
      <c r="G801" s="5"/>
      <c r="H801" s="17">
        <f t="shared" si="279"/>
        <v>175</v>
      </c>
      <c r="I801" s="17"/>
      <c r="J801" s="17">
        <f t="shared" si="274"/>
        <v>175</v>
      </c>
      <c r="K801" s="17"/>
      <c r="L801" s="17">
        <f t="shared" si="275"/>
        <v>175</v>
      </c>
      <c r="M801" s="17"/>
      <c r="N801" s="17">
        <f t="shared" si="276"/>
        <v>175</v>
      </c>
      <c r="O801" s="17"/>
      <c r="P801" s="17">
        <f t="shared" si="277"/>
        <v>175</v>
      </c>
    </row>
    <row r="802" spans="1:16" ht="60" x14ac:dyDescent="0.3">
      <c r="A802" s="10" t="s">
        <v>609</v>
      </c>
      <c r="B802" s="16" t="s">
        <v>559</v>
      </c>
      <c r="C802" s="16"/>
      <c r="D802" s="16"/>
      <c r="E802" s="16"/>
      <c r="F802" s="17">
        <f t="shared" ref="F802:O805" si="291">F803</f>
        <v>200</v>
      </c>
      <c r="G802" s="17">
        <f t="shared" si="291"/>
        <v>0</v>
      </c>
      <c r="H802" s="17">
        <f t="shared" si="291"/>
        <v>200</v>
      </c>
      <c r="I802" s="17">
        <f t="shared" si="291"/>
        <v>0</v>
      </c>
      <c r="J802" s="17">
        <f t="shared" si="274"/>
        <v>200</v>
      </c>
      <c r="K802" s="17">
        <f t="shared" si="291"/>
        <v>0</v>
      </c>
      <c r="L802" s="17">
        <f t="shared" si="275"/>
        <v>200</v>
      </c>
      <c r="M802" s="17">
        <f t="shared" si="291"/>
        <v>232.94555500000001</v>
      </c>
      <c r="N802" s="17">
        <f t="shared" si="276"/>
        <v>432.94555500000001</v>
      </c>
      <c r="O802" s="17">
        <f t="shared" si="291"/>
        <v>0</v>
      </c>
      <c r="P802" s="17">
        <f t="shared" si="277"/>
        <v>432.94555500000001</v>
      </c>
    </row>
    <row r="803" spans="1:16" ht="15.75" customHeight="1" x14ac:dyDescent="0.3">
      <c r="A803" s="10" t="s">
        <v>60</v>
      </c>
      <c r="B803" s="16" t="s">
        <v>559</v>
      </c>
      <c r="C803" s="16" t="s">
        <v>61</v>
      </c>
      <c r="D803" s="16"/>
      <c r="E803" s="16"/>
      <c r="F803" s="17">
        <f t="shared" si="291"/>
        <v>200</v>
      </c>
      <c r="G803" s="17">
        <f t="shared" si="291"/>
        <v>0</v>
      </c>
      <c r="H803" s="17">
        <f t="shared" si="291"/>
        <v>200</v>
      </c>
      <c r="I803" s="17">
        <f t="shared" si="291"/>
        <v>0</v>
      </c>
      <c r="J803" s="17">
        <f t="shared" si="274"/>
        <v>200</v>
      </c>
      <c r="K803" s="17">
        <f t="shared" si="291"/>
        <v>0</v>
      </c>
      <c r="L803" s="17">
        <f t="shared" si="275"/>
        <v>200</v>
      </c>
      <c r="M803" s="17">
        <f t="shared" si="291"/>
        <v>232.94555500000001</v>
      </c>
      <c r="N803" s="17">
        <f t="shared" si="276"/>
        <v>432.94555500000001</v>
      </c>
      <c r="O803" s="17">
        <f t="shared" si="291"/>
        <v>0</v>
      </c>
      <c r="P803" s="17">
        <f t="shared" si="277"/>
        <v>432.94555500000001</v>
      </c>
    </row>
    <row r="804" spans="1:16" ht="16.5" customHeight="1" x14ac:dyDescent="0.3">
      <c r="A804" s="10" t="s">
        <v>118</v>
      </c>
      <c r="B804" s="16" t="s">
        <v>559</v>
      </c>
      <c r="C804" s="16" t="s">
        <v>61</v>
      </c>
      <c r="D804" s="16" t="s">
        <v>132</v>
      </c>
      <c r="E804" s="16"/>
      <c r="F804" s="17">
        <f t="shared" si="291"/>
        <v>200</v>
      </c>
      <c r="G804" s="17">
        <f t="shared" si="291"/>
        <v>0</v>
      </c>
      <c r="H804" s="17">
        <f t="shared" si="291"/>
        <v>200</v>
      </c>
      <c r="I804" s="17">
        <f t="shared" si="291"/>
        <v>0</v>
      </c>
      <c r="J804" s="17">
        <f t="shared" si="274"/>
        <v>200</v>
      </c>
      <c r="K804" s="17">
        <f t="shared" si="291"/>
        <v>0</v>
      </c>
      <c r="L804" s="17">
        <f t="shared" si="275"/>
        <v>200</v>
      </c>
      <c r="M804" s="17">
        <f t="shared" si="291"/>
        <v>232.94555500000001</v>
      </c>
      <c r="N804" s="17">
        <f t="shared" si="276"/>
        <v>432.94555500000001</v>
      </c>
      <c r="O804" s="17">
        <f t="shared" si="291"/>
        <v>0</v>
      </c>
      <c r="P804" s="17">
        <f t="shared" si="277"/>
        <v>432.94555500000001</v>
      </c>
    </row>
    <row r="805" spans="1:16" ht="30" x14ac:dyDescent="0.3">
      <c r="A805" s="10" t="s">
        <v>85</v>
      </c>
      <c r="B805" s="16" t="s">
        <v>559</v>
      </c>
      <c r="C805" s="16" t="s">
        <v>61</v>
      </c>
      <c r="D805" s="16" t="s">
        <v>132</v>
      </c>
      <c r="E805" s="16" t="s">
        <v>475</v>
      </c>
      <c r="F805" s="17">
        <f t="shared" si="291"/>
        <v>200</v>
      </c>
      <c r="G805" s="17">
        <f t="shared" si="291"/>
        <v>0</v>
      </c>
      <c r="H805" s="17">
        <f t="shared" si="291"/>
        <v>200</v>
      </c>
      <c r="I805" s="17">
        <f t="shared" si="291"/>
        <v>0</v>
      </c>
      <c r="J805" s="17">
        <f t="shared" si="274"/>
        <v>200</v>
      </c>
      <c r="K805" s="17">
        <f t="shared" si="291"/>
        <v>0</v>
      </c>
      <c r="L805" s="17">
        <f t="shared" si="275"/>
        <v>200</v>
      </c>
      <c r="M805" s="17">
        <f t="shared" si="291"/>
        <v>232.94555500000001</v>
      </c>
      <c r="N805" s="17">
        <f t="shared" si="276"/>
        <v>432.94555500000001</v>
      </c>
      <c r="O805" s="17">
        <f t="shared" si="291"/>
        <v>0</v>
      </c>
      <c r="P805" s="17">
        <f t="shared" si="277"/>
        <v>432.94555500000001</v>
      </c>
    </row>
    <row r="806" spans="1:16" ht="45" x14ac:dyDescent="0.3">
      <c r="A806" s="10" t="s">
        <v>86</v>
      </c>
      <c r="B806" s="16" t="s">
        <v>559</v>
      </c>
      <c r="C806" s="16" t="s">
        <v>61</v>
      </c>
      <c r="D806" s="16" t="s">
        <v>132</v>
      </c>
      <c r="E806" s="16" t="s">
        <v>471</v>
      </c>
      <c r="F806" s="17">
        <v>200</v>
      </c>
      <c r="G806" s="5"/>
      <c r="H806" s="17">
        <f t="shared" si="279"/>
        <v>200</v>
      </c>
      <c r="I806" s="17"/>
      <c r="J806" s="17">
        <f t="shared" si="274"/>
        <v>200</v>
      </c>
      <c r="K806" s="17"/>
      <c r="L806" s="17">
        <f t="shared" si="275"/>
        <v>200</v>
      </c>
      <c r="M806" s="17">
        <v>232.94555500000001</v>
      </c>
      <c r="N806" s="17">
        <f t="shared" si="276"/>
        <v>432.94555500000001</v>
      </c>
      <c r="O806" s="17"/>
      <c r="P806" s="17">
        <f t="shared" si="277"/>
        <v>432.94555500000001</v>
      </c>
    </row>
    <row r="807" spans="1:16" ht="90" x14ac:dyDescent="0.3">
      <c r="A807" s="10" t="s">
        <v>1007</v>
      </c>
      <c r="B807" s="6" t="s">
        <v>219</v>
      </c>
      <c r="C807" s="15"/>
      <c r="D807" s="15"/>
      <c r="E807" s="16"/>
      <c r="F807" s="17">
        <f>F812+F811</f>
        <v>626.20000000000005</v>
      </c>
      <c r="G807" s="17">
        <f t="shared" ref="G807:H807" si="292">G812+G811</f>
        <v>0</v>
      </c>
      <c r="H807" s="17">
        <f t="shared" si="292"/>
        <v>626.20000000000005</v>
      </c>
      <c r="I807" s="17">
        <f>I812+I811</f>
        <v>0</v>
      </c>
      <c r="J807" s="17">
        <f t="shared" si="274"/>
        <v>626.20000000000005</v>
      </c>
      <c r="K807" s="17">
        <f>K812+K811</f>
        <v>0</v>
      </c>
      <c r="L807" s="17">
        <f t="shared" si="275"/>
        <v>626.20000000000005</v>
      </c>
      <c r="M807" s="17">
        <f>M812+M811</f>
        <v>0</v>
      </c>
      <c r="N807" s="17">
        <f t="shared" si="276"/>
        <v>626.20000000000005</v>
      </c>
      <c r="O807" s="17">
        <f>O812+O811</f>
        <v>0</v>
      </c>
      <c r="P807" s="17">
        <f t="shared" si="277"/>
        <v>626.20000000000005</v>
      </c>
    </row>
    <row r="808" spans="1:16" x14ac:dyDescent="0.3">
      <c r="A808" s="10" t="s">
        <v>168</v>
      </c>
      <c r="B808" s="6" t="s">
        <v>219</v>
      </c>
      <c r="C808" s="16" t="s">
        <v>90</v>
      </c>
      <c r="D808" s="16"/>
      <c r="E808" s="16"/>
      <c r="F808" s="17">
        <f t="shared" ref="F808:O810" si="293">F809</f>
        <v>140</v>
      </c>
      <c r="G808" s="17">
        <f t="shared" si="293"/>
        <v>0</v>
      </c>
      <c r="H808" s="17">
        <f t="shared" si="293"/>
        <v>140</v>
      </c>
      <c r="I808" s="17">
        <f t="shared" si="293"/>
        <v>0</v>
      </c>
      <c r="J808" s="17">
        <f t="shared" si="274"/>
        <v>140</v>
      </c>
      <c r="K808" s="17">
        <f t="shared" si="293"/>
        <v>0</v>
      </c>
      <c r="L808" s="17">
        <f t="shared" si="275"/>
        <v>140</v>
      </c>
      <c r="M808" s="17">
        <f t="shared" si="293"/>
        <v>0</v>
      </c>
      <c r="N808" s="17">
        <f t="shared" si="276"/>
        <v>140</v>
      </c>
      <c r="O808" s="17">
        <f t="shared" si="293"/>
        <v>0</v>
      </c>
      <c r="P808" s="17">
        <f t="shared" si="277"/>
        <v>140</v>
      </c>
    </row>
    <row r="809" spans="1:16" ht="30" x14ac:dyDescent="0.3">
      <c r="A809" s="10" t="s">
        <v>194</v>
      </c>
      <c r="B809" s="6" t="s">
        <v>219</v>
      </c>
      <c r="C809" s="16" t="s">
        <v>90</v>
      </c>
      <c r="D809" s="16" t="s">
        <v>195</v>
      </c>
      <c r="E809" s="16"/>
      <c r="F809" s="17">
        <f t="shared" si="293"/>
        <v>140</v>
      </c>
      <c r="G809" s="17">
        <f t="shared" si="293"/>
        <v>0</v>
      </c>
      <c r="H809" s="17">
        <f t="shared" si="293"/>
        <v>140</v>
      </c>
      <c r="I809" s="17">
        <f t="shared" si="293"/>
        <v>0</v>
      </c>
      <c r="J809" s="17">
        <f t="shared" si="274"/>
        <v>140</v>
      </c>
      <c r="K809" s="17">
        <f t="shared" si="293"/>
        <v>0</v>
      </c>
      <c r="L809" s="17">
        <f t="shared" si="275"/>
        <v>140</v>
      </c>
      <c r="M809" s="17">
        <f t="shared" si="293"/>
        <v>0</v>
      </c>
      <c r="N809" s="17">
        <f t="shared" si="276"/>
        <v>140</v>
      </c>
      <c r="O809" s="17">
        <f t="shared" si="293"/>
        <v>0</v>
      </c>
      <c r="P809" s="17">
        <f t="shared" si="277"/>
        <v>140</v>
      </c>
    </row>
    <row r="810" spans="1:16" ht="28.9" customHeight="1" x14ac:dyDescent="0.3">
      <c r="A810" s="10" t="s">
        <v>85</v>
      </c>
      <c r="B810" s="6" t="s">
        <v>219</v>
      </c>
      <c r="C810" s="16" t="s">
        <v>90</v>
      </c>
      <c r="D810" s="16" t="s">
        <v>195</v>
      </c>
      <c r="E810" s="16" t="s">
        <v>475</v>
      </c>
      <c r="F810" s="17">
        <f t="shared" si="293"/>
        <v>140</v>
      </c>
      <c r="G810" s="17">
        <f t="shared" si="293"/>
        <v>0</v>
      </c>
      <c r="H810" s="17">
        <f t="shared" si="293"/>
        <v>140</v>
      </c>
      <c r="I810" s="17">
        <f t="shared" si="293"/>
        <v>0</v>
      </c>
      <c r="J810" s="17">
        <f t="shared" si="274"/>
        <v>140</v>
      </c>
      <c r="K810" s="17">
        <f t="shared" si="293"/>
        <v>0</v>
      </c>
      <c r="L810" s="17">
        <f t="shared" si="275"/>
        <v>140</v>
      </c>
      <c r="M810" s="17">
        <f t="shared" si="293"/>
        <v>0</v>
      </c>
      <c r="N810" s="17">
        <f t="shared" si="276"/>
        <v>140</v>
      </c>
      <c r="O810" s="17">
        <f t="shared" si="293"/>
        <v>0</v>
      </c>
      <c r="P810" s="17">
        <f t="shared" si="277"/>
        <v>140</v>
      </c>
    </row>
    <row r="811" spans="1:16" ht="45" customHeight="1" x14ac:dyDescent="0.3">
      <c r="A811" s="10" t="s">
        <v>86</v>
      </c>
      <c r="B811" s="6" t="s">
        <v>219</v>
      </c>
      <c r="C811" s="16" t="s">
        <v>90</v>
      </c>
      <c r="D811" s="16" t="s">
        <v>195</v>
      </c>
      <c r="E811" s="16" t="s">
        <v>471</v>
      </c>
      <c r="F811" s="17">
        <v>140</v>
      </c>
      <c r="G811" s="5"/>
      <c r="H811" s="17">
        <f t="shared" si="279"/>
        <v>140</v>
      </c>
      <c r="I811" s="17"/>
      <c r="J811" s="17">
        <f t="shared" si="274"/>
        <v>140</v>
      </c>
      <c r="K811" s="17"/>
      <c r="L811" s="17">
        <f t="shared" si="275"/>
        <v>140</v>
      </c>
      <c r="M811" s="17"/>
      <c r="N811" s="17">
        <f t="shared" si="276"/>
        <v>140</v>
      </c>
      <c r="O811" s="17"/>
      <c r="P811" s="17">
        <f t="shared" si="277"/>
        <v>140</v>
      </c>
    </row>
    <row r="812" spans="1:16" x14ac:dyDescent="0.3">
      <c r="A812" s="10" t="s">
        <v>208</v>
      </c>
      <c r="B812" s="6" t="s">
        <v>219</v>
      </c>
      <c r="C812" s="16" t="s">
        <v>209</v>
      </c>
      <c r="D812" s="15"/>
      <c r="E812" s="16"/>
      <c r="F812" s="17">
        <f t="shared" ref="F812:O814" si="294">F813</f>
        <v>486.2</v>
      </c>
      <c r="G812" s="17">
        <f t="shared" si="294"/>
        <v>0</v>
      </c>
      <c r="H812" s="17">
        <f t="shared" si="294"/>
        <v>486.2</v>
      </c>
      <c r="I812" s="17">
        <f t="shared" si="294"/>
        <v>0</v>
      </c>
      <c r="J812" s="17">
        <f t="shared" si="274"/>
        <v>486.2</v>
      </c>
      <c r="K812" s="17">
        <f t="shared" si="294"/>
        <v>0</v>
      </c>
      <c r="L812" s="17">
        <f t="shared" si="275"/>
        <v>486.2</v>
      </c>
      <c r="M812" s="17">
        <f t="shared" si="294"/>
        <v>0</v>
      </c>
      <c r="N812" s="17">
        <f t="shared" si="276"/>
        <v>486.2</v>
      </c>
      <c r="O812" s="17">
        <f t="shared" si="294"/>
        <v>0</v>
      </c>
      <c r="P812" s="17">
        <f t="shared" si="277"/>
        <v>486.2</v>
      </c>
    </row>
    <row r="813" spans="1:16" x14ac:dyDescent="0.3">
      <c r="A813" s="10" t="s">
        <v>211</v>
      </c>
      <c r="B813" s="6" t="s">
        <v>219</v>
      </c>
      <c r="C813" s="16" t="s">
        <v>209</v>
      </c>
      <c r="D813" s="16" t="s">
        <v>66</v>
      </c>
      <c r="E813" s="16"/>
      <c r="F813" s="17">
        <f t="shared" si="294"/>
        <v>486.2</v>
      </c>
      <c r="G813" s="17">
        <f t="shared" si="294"/>
        <v>0</v>
      </c>
      <c r="H813" s="17">
        <f t="shared" si="294"/>
        <v>486.2</v>
      </c>
      <c r="I813" s="17">
        <f t="shared" si="294"/>
        <v>0</v>
      </c>
      <c r="J813" s="17">
        <f t="shared" si="274"/>
        <v>486.2</v>
      </c>
      <c r="K813" s="17">
        <f t="shared" si="294"/>
        <v>0</v>
      </c>
      <c r="L813" s="17">
        <f t="shared" si="275"/>
        <v>486.2</v>
      </c>
      <c r="M813" s="17">
        <f t="shared" si="294"/>
        <v>0</v>
      </c>
      <c r="N813" s="17">
        <f t="shared" si="276"/>
        <v>486.2</v>
      </c>
      <c r="O813" s="17">
        <f t="shared" si="294"/>
        <v>0</v>
      </c>
      <c r="P813" s="17">
        <f t="shared" si="277"/>
        <v>486.2</v>
      </c>
    </row>
    <row r="814" spans="1:16" ht="27.75" customHeight="1" x14ac:dyDescent="0.3">
      <c r="A814" s="10" t="s">
        <v>85</v>
      </c>
      <c r="B814" s="6" t="s">
        <v>219</v>
      </c>
      <c r="C814" s="16" t="s">
        <v>209</v>
      </c>
      <c r="D814" s="16" t="s">
        <v>66</v>
      </c>
      <c r="E814" s="16" t="s">
        <v>475</v>
      </c>
      <c r="F814" s="17">
        <f t="shared" si="294"/>
        <v>486.2</v>
      </c>
      <c r="G814" s="17">
        <f t="shared" si="294"/>
        <v>0</v>
      </c>
      <c r="H814" s="17">
        <f t="shared" si="294"/>
        <v>486.2</v>
      </c>
      <c r="I814" s="17">
        <f t="shared" si="294"/>
        <v>0</v>
      </c>
      <c r="J814" s="17">
        <f t="shared" si="274"/>
        <v>486.2</v>
      </c>
      <c r="K814" s="17">
        <f t="shared" si="294"/>
        <v>0</v>
      </c>
      <c r="L814" s="17">
        <f t="shared" si="275"/>
        <v>486.2</v>
      </c>
      <c r="M814" s="17">
        <f t="shared" si="294"/>
        <v>0</v>
      </c>
      <c r="N814" s="17">
        <f t="shared" si="276"/>
        <v>486.2</v>
      </c>
      <c r="O814" s="17">
        <f t="shared" si="294"/>
        <v>0</v>
      </c>
      <c r="P814" s="17">
        <f t="shared" si="277"/>
        <v>486.2</v>
      </c>
    </row>
    <row r="815" spans="1:16" ht="45" x14ac:dyDescent="0.3">
      <c r="A815" s="10" t="s">
        <v>86</v>
      </c>
      <c r="B815" s="6" t="s">
        <v>219</v>
      </c>
      <c r="C815" s="16" t="s">
        <v>209</v>
      </c>
      <c r="D815" s="16" t="s">
        <v>66</v>
      </c>
      <c r="E815" s="16" t="s">
        <v>471</v>
      </c>
      <c r="F815" s="17">
        <v>486.2</v>
      </c>
      <c r="G815" s="5"/>
      <c r="H815" s="17">
        <f t="shared" si="279"/>
        <v>486.2</v>
      </c>
      <c r="I815" s="17"/>
      <c r="J815" s="17">
        <f t="shared" si="274"/>
        <v>486.2</v>
      </c>
      <c r="K815" s="17"/>
      <c r="L815" s="17">
        <f t="shared" si="275"/>
        <v>486.2</v>
      </c>
      <c r="M815" s="17"/>
      <c r="N815" s="17">
        <f t="shared" si="276"/>
        <v>486.2</v>
      </c>
      <c r="O815" s="17"/>
      <c r="P815" s="17">
        <f t="shared" si="277"/>
        <v>486.2</v>
      </c>
    </row>
    <row r="816" spans="1:16" ht="60.75" customHeight="1" x14ac:dyDescent="0.3">
      <c r="A816" s="9" t="s">
        <v>928</v>
      </c>
      <c r="B816" s="6" t="s">
        <v>926</v>
      </c>
      <c r="C816" s="16"/>
      <c r="D816" s="16"/>
      <c r="E816" s="16"/>
      <c r="F816" s="17">
        <f>F817</f>
        <v>0</v>
      </c>
      <c r="G816" s="17">
        <f t="shared" ref="G816:H819" si="295">G817</f>
        <v>1689.6</v>
      </c>
      <c r="H816" s="17">
        <f t="shared" si="295"/>
        <v>1689.6</v>
      </c>
      <c r="I816" s="17">
        <f>I817</f>
        <v>0</v>
      </c>
      <c r="J816" s="17">
        <f t="shared" si="274"/>
        <v>1689.6</v>
      </c>
      <c r="K816" s="17">
        <f>K817</f>
        <v>0</v>
      </c>
      <c r="L816" s="17">
        <f t="shared" si="275"/>
        <v>1689.6</v>
      </c>
      <c r="M816" s="17">
        <f>M817</f>
        <v>0</v>
      </c>
      <c r="N816" s="17">
        <f t="shared" si="276"/>
        <v>1689.6</v>
      </c>
      <c r="O816" s="17">
        <f>O817</f>
        <v>0</v>
      </c>
      <c r="P816" s="17">
        <f t="shared" si="277"/>
        <v>1689.6</v>
      </c>
    </row>
    <row r="817" spans="1:16" x14ac:dyDescent="0.3">
      <c r="A817" s="9" t="s">
        <v>208</v>
      </c>
      <c r="B817" s="6" t="s">
        <v>926</v>
      </c>
      <c r="C817" s="16" t="s">
        <v>209</v>
      </c>
      <c r="D817" s="16"/>
      <c r="E817" s="16"/>
      <c r="F817" s="17">
        <f>F818</f>
        <v>0</v>
      </c>
      <c r="G817" s="17">
        <f t="shared" si="295"/>
        <v>1689.6</v>
      </c>
      <c r="H817" s="17">
        <f t="shared" si="295"/>
        <v>1689.6</v>
      </c>
      <c r="I817" s="17">
        <f>I818</f>
        <v>0</v>
      </c>
      <c r="J817" s="17">
        <f t="shared" si="274"/>
        <v>1689.6</v>
      </c>
      <c r="K817" s="17">
        <f>K818</f>
        <v>0</v>
      </c>
      <c r="L817" s="17">
        <f t="shared" si="275"/>
        <v>1689.6</v>
      </c>
      <c r="M817" s="17">
        <f>M818</f>
        <v>0</v>
      </c>
      <c r="N817" s="17">
        <f t="shared" si="276"/>
        <v>1689.6</v>
      </c>
      <c r="O817" s="17">
        <f>O818</f>
        <v>0</v>
      </c>
      <c r="P817" s="17">
        <f t="shared" si="277"/>
        <v>1689.6</v>
      </c>
    </row>
    <row r="818" spans="1:16" ht="30" x14ac:dyDescent="0.3">
      <c r="A818" s="9" t="s">
        <v>927</v>
      </c>
      <c r="B818" s="6" t="s">
        <v>926</v>
      </c>
      <c r="C818" s="16" t="s">
        <v>209</v>
      </c>
      <c r="D818" s="16" t="s">
        <v>209</v>
      </c>
      <c r="E818" s="16"/>
      <c r="F818" s="17">
        <f>F819</f>
        <v>0</v>
      </c>
      <c r="G818" s="17">
        <f t="shared" si="295"/>
        <v>1689.6</v>
      </c>
      <c r="H818" s="17">
        <f t="shared" si="295"/>
        <v>1689.6</v>
      </c>
      <c r="I818" s="17">
        <f>I819</f>
        <v>0</v>
      </c>
      <c r="J818" s="17">
        <f t="shared" si="274"/>
        <v>1689.6</v>
      </c>
      <c r="K818" s="17">
        <f>K819</f>
        <v>0</v>
      </c>
      <c r="L818" s="17">
        <f t="shared" si="275"/>
        <v>1689.6</v>
      </c>
      <c r="M818" s="17">
        <f>M819</f>
        <v>0</v>
      </c>
      <c r="N818" s="17">
        <f t="shared" si="276"/>
        <v>1689.6</v>
      </c>
      <c r="O818" s="17">
        <f>O819</f>
        <v>0</v>
      </c>
      <c r="P818" s="17">
        <f t="shared" si="277"/>
        <v>1689.6</v>
      </c>
    </row>
    <row r="819" spans="1:16" ht="30.6" customHeight="1" x14ac:dyDescent="0.3">
      <c r="A819" s="9" t="s">
        <v>560</v>
      </c>
      <c r="B819" s="6" t="s">
        <v>926</v>
      </c>
      <c r="C819" s="16" t="s">
        <v>209</v>
      </c>
      <c r="D819" s="16" t="s">
        <v>209</v>
      </c>
      <c r="E819" s="16" t="s">
        <v>475</v>
      </c>
      <c r="F819" s="17">
        <f>F820</f>
        <v>0</v>
      </c>
      <c r="G819" s="17">
        <f t="shared" si="295"/>
        <v>1689.6</v>
      </c>
      <c r="H819" s="17">
        <f t="shared" si="295"/>
        <v>1689.6</v>
      </c>
      <c r="I819" s="17">
        <f>I820</f>
        <v>0</v>
      </c>
      <c r="J819" s="17">
        <f t="shared" si="274"/>
        <v>1689.6</v>
      </c>
      <c r="K819" s="17">
        <f>K820</f>
        <v>0</v>
      </c>
      <c r="L819" s="17">
        <f t="shared" si="275"/>
        <v>1689.6</v>
      </c>
      <c r="M819" s="17">
        <f>M820</f>
        <v>0</v>
      </c>
      <c r="N819" s="17">
        <f t="shared" si="276"/>
        <v>1689.6</v>
      </c>
      <c r="O819" s="17">
        <f>O820</f>
        <v>0</v>
      </c>
      <c r="P819" s="17">
        <f t="shared" si="277"/>
        <v>1689.6</v>
      </c>
    </row>
    <row r="820" spans="1:16" ht="45" x14ac:dyDescent="0.3">
      <c r="A820" s="9" t="s">
        <v>86</v>
      </c>
      <c r="B820" s="6" t="s">
        <v>926</v>
      </c>
      <c r="C820" s="16" t="s">
        <v>209</v>
      </c>
      <c r="D820" s="16" t="s">
        <v>209</v>
      </c>
      <c r="E820" s="16" t="s">
        <v>471</v>
      </c>
      <c r="F820" s="17">
        <v>0</v>
      </c>
      <c r="G820" s="17">
        <v>1689.6</v>
      </c>
      <c r="H820" s="17">
        <f>F820+G820</f>
        <v>1689.6</v>
      </c>
      <c r="I820" s="17"/>
      <c r="J820" s="17">
        <f t="shared" si="274"/>
        <v>1689.6</v>
      </c>
      <c r="K820" s="17"/>
      <c r="L820" s="17">
        <f t="shared" si="275"/>
        <v>1689.6</v>
      </c>
      <c r="M820" s="17"/>
      <c r="N820" s="17">
        <f t="shared" si="276"/>
        <v>1689.6</v>
      </c>
      <c r="O820" s="17"/>
      <c r="P820" s="17">
        <f t="shared" si="277"/>
        <v>1689.6</v>
      </c>
    </row>
    <row r="821" spans="1:16" ht="45.75" customHeight="1" x14ac:dyDescent="0.3">
      <c r="A821" s="42" t="s">
        <v>656</v>
      </c>
      <c r="B821" s="29" t="s">
        <v>657</v>
      </c>
      <c r="C821" s="16"/>
      <c r="D821" s="16"/>
      <c r="E821" s="16"/>
      <c r="F821" s="17">
        <f t="shared" ref="F821:O824" si="296">F822</f>
        <v>648</v>
      </c>
      <c r="G821" s="17">
        <f t="shared" si="296"/>
        <v>0</v>
      </c>
      <c r="H821" s="17">
        <f t="shared" si="296"/>
        <v>648</v>
      </c>
      <c r="I821" s="17">
        <f t="shared" si="296"/>
        <v>0</v>
      </c>
      <c r="J821" s="17">
        <f t="shared" si="274"/>
        <v>648</v>
      </c>
      <c r="K821" s="17">
        <f t="shared" si="296"/>
        <v>0</v>
      </c>
      <c r="L821" s="17">
        <f t="shared" si="275"/>
        <v>648</v>
      </c>
      <c r="M821" s="17">
        <f t="shared" si="296"/>
        <v>0</v>
      </c>
      <c r="N821" s="17">
        <f t="shared" si="276"/>
        <v>648</v>
      </c>
      <c r="O821" s="17">
        <f t="shared" si="296"/>
        <v>0</v>
      </c>
      <c r="P821" s="17">
        <f t="shared" si="277"/>
        <v>648</v>
      </c>
    </row>
    <row r="822" spans="1:16" ht="30" x14ac:dyDescent="0.3">
      <c r="A822" s="10" t="s">
        <v>138</v>
      </c>
      <c r="B822" s="29" t="s">
        <v>657</v>
      </c>
      <c r="C822" s="16" t="s">
        <v>78</v>
      </c>
      <c r="D822" s="16"/>
      <c r="E822" s="16"/>
      <c r="F822" s="17">
        <f t="shared" si="296"/>
        <v>648</v>
      </c>
      <c r="G822" s="17">
        <f t="shared" si="296"/>
        <v>0</v>
      </c>
      <c r="H822" s="17">
        <f t="shared" si="296"/>
        <v>648</v>
      </c>
      <c r="I822" s="17">
        <f t="shared" si="296"/>
        <v>0</v>
      </c>
      <c r="J822" s="17">
        <f t="shared" si="274"/>
        <v>648</v>
      </c>
      <c r="K822" s="17">
        <f t="shared" si="296"/>
        <v>0</v>
      </c>
      <c r="L822" s="17">
        <f t="shared" si="275"/>
        <v>648</v>
      </c>
      <c r="M822" s="17">
        <f t="shared" si="296"/>
        <v>0</v>
      </c>
      <c r="N822" s="17">
        <f t="shared" si="276"/>
        <v>648</v>
      </c>
      <c r="O822" s="17">
        <f t="shared" si="296"/>
        <v>0</v>
      </c>
      <c r="P822" s="17">
        <f t="shared" si="277"/>
        <v>648</v>
      </c>
    </row>
    <row r="823" spans="1:16" ht="45" x14ac:dyDescent="0.3">
      <c r="A823" s="10" t="s">
        <v>157</v>
      </c>
      <c r="B823" s="29" t="s">
        <v>657</v>
      </c>
      <c r="C823" s="16" t="s">
        <v>78</v>
      </c>
      <c r="D823" s="16" t="s">
        <v>158</v>
      </c>
      <c r="E823" s="16"/>
      <c r="F823" s="17">
        <f t="shared" si="296"/>
        <v>648</v>
      </c>
      <c r="G823" s="17">
        <f t="shared" si="296"/>
        <v>0</v>
      </c>
      <c r="H823" s="17">
        <f t="shared" si="296"/>
        <v>648</v>
      </c>
      <c r="I823" s="17">
        <f t="shared" si="296"/>
        <v>0</v>
      </c>
      <c r="J823" s="17">
        <f t="shared" si="274"/>
        <v>648</v>
      </c>
      <c r="K823" s="17">
        <f t="shared" si="296"/>
        <v>0</v>
      </c>
      <c r="L823" s="17">
        <f t="shared" si="275"/>
        <v>648</v>
      </c>
      <c r="M823" s="17">
        <f t="shared" si="296"/>
        <v>0</v>
      </c>
      <c r="N823" s="17">
        <f t="shared" si="276"/>
        <v>648</v>
      </c>
      <c r="O823" s="17">
        <f t="shared" si="296"/>
        <v>0</v>
      </c>
      <c r="P823" s="17">
        <f t="shared" si="277"/>
        <v>648</v>
      </c>
    </row>
    <row r="824" spans="1:16" ht="48" customHeight="1" x14ac:dyDescent="0.3">
      <c r="A824" s="10" t="s">
        <v>166</v>
      </c>
      <c r="B824" s="29" t="s">
        <v>657</v>
      </c>
      <c r="C824" s="16" t="s">
        <v>78</v>
      </c>
      <c r="D824" s="16" t="s">
        <v>158</v>
      </c>
      <c r="E824" s="16" t="s">
        <v>488</v>
      </c>
      <c r="F824" s="17">
        <f t="shared" si="296"/>
        <v>648</v>
      </c>
      <c r="G824" s="17">
        <f t="shared" si="296"/>
        <v>0</v>
      </c>
      <c r="H824" s="17">
        <f t="shared" si="296"/>
        <v>648</v>
      </c>
      <c r="I824" s="17">
        <f t="shared" si="296"/>
        <v>0</v>
      </c>
      <c r="J824" s="17">
        <f t="shared" si="274"/>
        <v>648</v>
      </c>
      <c r="K824" s="17">
        <f t="shared" si="296"/>
        <v>0</v>
      </c>
      <c r="L824" s="17">
        <f t="shared" si="275"/>
        <v>648</v>
      </c>
      <c r="M824" s="17">
        <f t="shared" si="296"/>
        <v>0</v>
      </c>
      <c r="N824" s="17">
        <f t="shared" si="276"/>
        <v>648</v>
      </c>
      <c r="O824" s="17">
        <f t="shared" si="296"/>
        <v>0</v>
      </c>
      <c r="P824" s="17">
        <f t="shared" si="277"/>
        <v>648</v>
      </c>
    </row>
    <row r="825" spans="1:16" x14ac:dyDescent="0.3">
      <c r="A825" s="10" t="s">
        <v>174</v>
      </c>
      <c r="B825" s="29" t="s">
        <v>657</v>
      </c>
      <c r="C825" s="16" t="s">
        <v>78</v>
      </c>
      <c r="D825" s="16" t="s">
        <v>158</v>
      </c>
      <c r="E825" s="16" t="s">
        <v>489</v>
      </c>
      <c r="F825" s="17">
        <v>648</v>
      </c>
      <c r="G825" s="5"/>
      <c r="H825" s="17">
        <f t="shared" si="279"/>
        <v>648</v>
      </c>
      <c r="I825" s="17"/>
      <c r="J825" s="17">
        <f t="shared" si="274"/>
        <v>648</v>
      </c>
      <c r="K825" s="17"/>
      <c r="L825" s="17">
        <f t="shared" si="275"/>
        <v>648</v>
      </c>
      <c r="M825" s="17"/>
      <c r="N825" s="17">
        <f t="shared" si="276"/>
        <v>648</v>
      </c>
      <c r="O825" s="17"/>
      <c r="P825" s="17">
        <f t="shared" si="277"/>
        <v>648</v>
      </c>
    </row>
    <row r="826" spans="1:16" ht="45" x14ac:dyDescent="0.3">
      <c r="A826" s="10" t="s">
        <v>529</v>
      </c>
      <c r="B826" s="6" t="s">
        <v>530</v>
      </c>
      <c r="C826" s="15"/>
      <c r="D826" s="15"/>
      <c r="E826" s="16"/>
      <c r="F826" s="17">
        <f t="shared" ref="F826:O829" si="297">F827</f>
        <v>1194.5999999999999</v>
      </c>
      <c r="G826" s="17">
        <f t="shared" si="297"/>
        <v>0</v>
      </c>
      <c r="H826" s="17">
        <f t="shared" si="297"/>
        <v>1194.5999999999999</v>
      </c>
      <c r="I826" s="17">
        <f t="shared" si="297"/>
        <v>3616</v>
      </c>
      <c r="J826" s="17">
        <f t="shared" si="274"/>
        <v>4810.6000000000004</v>
      </c>
      <c r="K826" s="17">
        <f t="shared" si="297"/>
        <v>0</v>
      </c>
      <c r="L826" s="17">
        <f t="shared" si="275"/>
        <v>4810.6000000000004</v>
      </c>
      <c r="M826" s="17">
        <f t="shared" si="297"/>
        <v>-333.9</v>
      </c>
      <c r="N826" s="17">
        <f t="shared" si="276"/>
        <v>4476.7000000000007</v>
      </c>
      <c r="O826" s="17">
        <f t="shared" si="297"/>
        <v>0</v>
      </c>
      <c r="P826" s="17">
        <f t="shared" si="277"/>
        <v>4476.7000000000007</v>
      </c>
    </row>
    <row r="827" spans="1:16" x14ac:dyDescent="0.3">
      <c r="A827" s="10" t="s">
        <v>60</v>
      </c>
      <c r="B827" s="6" t="s">
        <v>530</v>
      </c>
      <c r="C827" s="16" t="s">
        <v>61</v>
      </c>
      <c r="D827" s="15"/>
      <c r="E827" s="16"/>
      <c r="F827" s="17">
        <f t="shared" si="297"/>
        <v>1194.5999999999999</v>
      </c>
      <c r="G827" s="17">
        <f t="shared" si="297"/>
        <v>0</v>
      </c>
      <c r="H827" s="17">
        <f t="shared" si="297"/>
        <v>1194.5999999999999</v>
      </c>
      <c r="I827" s="17">
        <f t="shared" si="297"/>
        <v>3616</v>
      </c>
      <c r="J827" s="17">
        <f t="shared" si="274"/>
        <v>4810.6000000000004</v>
      </c>
      <c r="K827" s="17">
        <f t="shared" si="297"/>
        <v>0</v>
      </c>
      <c r="L827" s="17">
        <f t="shared" si="275"/>
        <v>4810.6000000000004</v>
      </c>
      <c r="M827" s="17">
        <f t="shared" si="297"/>
        <v>-333.9</v>
      </c>
      <c r="N827" s="17">
        <f t="shared" si="276"/>
        <v>4476.7000000000007</v>
      </c>
      <c r="O827" s="17">
        <f t="shared" si="297"/>
        <v>0</v>
      </c>
      <c r="P827" s="17">
        <f t="shared" si="277"/>
        <v>4476.7000000000007</v>
      </c>
    </row>
    <row r="828" spans="1:16" x14ac:dyDescent="0.3">
      <c r="A828" s="10" t="s">
        <v>118</v>
      </c>
      <c r="B828" s="6" t="s">
        <v>530</v>
      </c>
      <c r="C828" s="16" t="s">
        <v>61</v>
      </c>
      <c r="D828" s="16" t="s">
        <v>132</v>
      </c>
      <c r="E828" s="16"/>
      <c r="F828" s="17">
        <f t="shared" si="297"/>
        <v>1194.5999999999999</v>
      </c>
      <c r="G828" s="17">
        <f t="shared" si="297"/>
        <v>0</v>
      </c>
      <c r="H828" s="17">
        <f t="shared" si="297"/>
        <v>1194.5999999999999</v>
      </c>
      <c r="I828" s="17">
        <f t="shared" si="297"/>
        <v>3616</v>
      </c>
      <c r="J828" s="17">
        <f t="shared" ref="J828:J830" si="298">H828+I828</f>
        <v>4810.6000000000004</v>
      </c>
      <c r="K828" s="17">
        <f t="shared" si="297"/>
        <v>0</v>
      </c>
      <c r="L828" s="17">
        <f t="shared" ref="L828:L830" si="299">J828+K828</f>
        <v>4810.6000000000004</v>
      </c>
      <c r="M828" s="17">
        <f t="shared" si="297"/>
        <v>-333.9</v>
      </c>
      <c r="N828" s="17">
        <f t="shared" ref="N828:N830" si="300">L828+M828</f>
        <v>4476.7000000000007</v>
      </c>
      <c r="O828" s="17">
        <f t="shared" si="297"/>
        <v>0</v>
      </c>
      <c r="P828" s="17">
        <f t="shared" ref="P828:P830" si="301">N828+O828</f>
        <v>4476.7000000000007</v>
      </c>
    </row>
    <row r="829" spans="1:16" ht="29.45" customHeight="1" x14ac:dyDescent="0.3">
      <c r="A829" s="10" t="s">
        <v>85</v>
      </c>
      <c r="B829" s="6" t="s">
        <v>530</v>
      </c>
      <c r="C829" s="16" t="s">
        <v>61</v>
      </c>
      <c r="D829" s="16" t="s">
        <v>132</v>
      </c>
      <c r="E829" s="16" t="s">
        <v>475</v>
      </c>
      <c r="F829" s="17">
        <f t="shared" si="297"/>
        <v>1194.5999999999999</v>
      </c>
      <c r="G829" s="17">
        <f t="shared" si="297"/>
        <v>0</v>
      </c>
      <c r="H829" s="17">
        <f t="shared" si="297"/>
        <v>1194.5999999999999</v>
      </c>
      <c r="I829" s="17">
        <f t="shared" si="297"/>
        <v>3616</v>
      </c>
      <c r="J829" s="17">
        <f t="shared" si="298"/>
        <v>4810.6000000000004</v>
      </c>
      <c r="K829" s="17">
        <f t="shared" si="297"/>
        <v>0</v>
      </c>
      <c r="L829" s="17">
        <f t="shared" si="299"/>
        <v>4810.6000000000004</v>
      </c>
      <c r="M829" s="17">
        <f t="shared" si="297"/>
        <v>-333.9</v>
      </c>
      <c r="N829" s="17">
        <f t="shared" si="300"/>
        <v>4476.7000000000007</v>
      </c>
      <c r="O829" s="17">
        <f t="shared" si="297"/>
        <v>0</v>
      </c>
      <c r="P829" s="17">
        <f t="shared" si="301"/>
        <v>4476.7000000000007</v>
      </c>
    </row>
    <row r="830" spans="1:16" ht="45" x14ac:dyDescent="0.3">
      <c r="A830" s="10" t="s">
        <v>86</v>
      </c>
      <c r="B830" s="6" t="s">
        <v>530</v>
      </c>
      <c r="C830" s="16" t="s">
        <v>61</v>
      </c>
      <c r="D830" s="16" t="s">
        <v>132</v>
      </c>
      <c r="E830" s="16" t="s">
        <v>471</v>
      </c>
      <c r="F830" s="17">
        <v>1194.5999999999999</v>
      </c>
      <c r="G830" s="5"/>
      <c r="H830" s="17">
        <f t="shared" si="279"/>
        <v>1194.5999999999999</v>
      </c>
      <c r="I830" s="17">
        <v>3616</v>
      </c>
      <c r="J830" s="17">
        <f t="shared" si="298"/>
        <v>4810.6000000000004</v>
      </c>
      <c r="K830" s="17"/>
      <c r="L830" s="17">
        <f t="shared" si="299"/>
        <v>4810.6000000000004</v>
      </c>
      <c r="M830" s="17">
        <f>-232.9-100-1</f>
        <v>-333.9</v>
      </c>
      <c r="N830" s="17">
        <f t="shared" si="300"/>
        <v>4476.7000000000007</v>
      </c>
      <c r="O830" s="17"/>
      <c r="P830" s="17">
        <f t="shared" si="301"/>
        <v>4476.7000000000007</v>
      </c>
    </row>
  </sheetData>
  <mergeCells count="24">
    <mergeCell ref="O5:O6"/>
    <mergeCell ref="P5:P6"/>
    <mergeCell ref="A1:P1"/>
    <mergeCell ref="A2:P2"/>
    <mergeCell ref="A3:P3"/>
    <mergeCell ref="F5:F6"/>
    <mergeCell ref="M5:M6"/>
    <mergeCell ref="N5:N6"/>
    <mergeCell ref="K5:K6"/>
    <mergeCell ref="L5:L6"/>
    <mergeCell ref="I5:I6"/>
    <mergeCell ref="J5:J6"/>
    <mergeCell ref="G5:G6"/>
    <mergeCell ref="H5:H6"/>
    <mergeCell ref="A5:A6"/>
    <mergeCell ref="B5:B6"/>
    <mergeCell ref="C5:C6"/>
    <mergeCell ref="D5:D6"/>
    <mergeCell ref="E5:E6"/>
    <mergeCell ref="A157:A158"/>
    <mergeCell ref="B157:B158"/>
    <mergeCell ref="C157:C158"/>
    <mergeCell ref="D157:D158"/>
    <mergeCell ref="E157:E158"/>
  </mergeCells>
  <pageMargins left="1.1811023622047245" right="0.39370078740157483" top="0.78740157480314965" bottom="0.78740157480314965" header="0.31496062992125984" footer="0.31496062992125984"/>
  <pageSetup paperSize="9" scale="73" fitToHeight="0" orientation="portrait" verticalDpi="0" r:id="rId1"/>
  <rowBreaks count="1" manualBreakCount="1">
    <brk id="75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G25"/>
  <sheetViews>
    <sheetView view="pageBreakPreview" zoomScale="80" zoomScaleNormal="90" zoomScaleSheetLayoutView="80" workbookViewId="0">
      <selection activeCell="A3" sqref="A1:G1048576"/>
    </sheetView>
  </sheetViews>
  <sheetFormatPr defaultColWidth="8.85546875" defaultRowHeight="15" outlineLevelCol="1" x14ac:dyDescent="0.3"/>
  <cols>
    <col min="1" max="1" width="7.42578125" style="1" customWidth="1"/>
    <col min="2" max="2" width="42.5703125" style="1" customWidth="1"/>
    <col min="3" max="3" width="20.42578125" style="1" hidden="1" customWidth="1" outlineLevel="1"/>
    <col min="4" max="4" width="16.7109375" style="1" hidden="1" customWidth="1" outlineLevel="1"/>
    <col min="5" max="5" width="17.7109375" style="1" hidden="1" customWidth="1" outlineLevel="1" collapsed="1"/>
    <col min="6" max="6" width="17" style="1" hidden="1" customWidth="1" outlineLevel="1"/>
    <col min="7" max="7" width="22.85546875" style="1" customWidth="1" collapsed="1"/>
    <col min="8" max="16384" width="8.85546875" style="1"/>
  </cols>
  <sheetData>
    <row r="1" spans="1:7" ht="71.25" customHeight="1" x14ac:dyDescent="0.3">
      <c r="A1" s="142" t="s">
        <v>1008</v>
      </c>
      <c r="B1" s="142"/>
      <c r="C1" s="142"/>
      <c r="D1" s="142"/>
      <c r="E1" s="142"/>
      <c r="F1" s="142"/>
      <c r="G1" s="142"/>
    </row>
    <row r="2" spans="1:7" ht="48.6" customHeight="1" x14ac:dyDescent="0.3">
      <c r="A2" s="142" t="s">
        <v>944</v>
      </c>
      <c r="B2" s="142"/>
      <c r="C2" s="142"/>
      <c r="D2" s="142"/>
      <c r="E2" s="142"/>
      <c r="F2" s="142"/>
      <c r="G2" s="142"/>
    </row>
    <row r="3" spans="1:7" x14ac:dyDescent="0.3">
      <c r="A3" s="86" t="s">
        <v>947</v>
      </c>
      <c r="D3" s="115"/>
      <c r="E3" s="108"/>
      <c r="F3" s="115"/>
      <c r="G3" s="108" t="s">
        <v>966</v>
      </c>
    </row>
    <row r="4" spans="1:7" ht="89.45" customHeight="1" x14ac:dyDescent="0.3">
      <c r="A4" s="175" t="s">
        <v>967</v>
      </c>
      <c r="B4" s="175"/>
      <c r="C4" s="175"/>
      <c r="D4" s="175"/>
      <c r="E4" s="175"/>
      <c r="F4" s="175"/>
      <c r="G4" s="175"/>
    </row>
    <row r="5" spans="1:7" x14ac:dyDescent="0.3">
      <c r="A5" s="56"/>
      <c r="B5" s="56"/>
      <c r="E5" s="56"/>
      <c r="G5" s="56" t="s">
        <v>462</v>
      </c>
    </row>
    <row r="6" spans="1:7" x14ac:dyDescent="0.3">
      <c r="A6" s="147" t="s">
        <v>463</v>
      </c>
      <c r="B6" s="147" t="s">
        <v>466</v>
      </c>
      <c r="C6" s="147" t="s">
        <v>968</v>
      </c>
      <c r="D6" s="171" t="s">
        <v>929</v>
      </c>
      <c r="E6" s="173" t="s">
        <v>632</v>
      </c>
      <c r="F6" s="171" t="s">
        <v>945</v>
      </c>
      <c r="G6" s="173" t="s">
        <v>632</v>
      </c>
    </row>
    <row r="7" spans="1:7" ht="26.45" customHeight="1" x14ac:dyDescent="0.3">
      <c r="A7" s="147"/>
      <c r="B7" s="147"/>
      <c r="C7" s="147"/>
      <c r="D7" s="172"/>
      <c r="E7" s="174"/>
      <c r="F7" s="172"/>
      <c r="G7" s="174"/>
    </row>
    <row r="8" spans="1:7" x14ac:dyDescent="0.3">
      <c r="A8" s="123">
        <v>1</v>
      </c>
      <c r="B8" s="13" t="s">
        <v>969</v>
      </c>
      <c r="C8" s="116">
        <v>239.2</v>
      </c>
      <c r="D8" s="117">
        <v>-12.45</v>
      </c>
      <c r="E8" s="17">
        <f>C8+D8</f>
        <v>226.75</v>
      </c>
      <c r="F8" s="117">
        <v>14.4</v>
      </c>
      <c r="G8" s="17">
        <f>E8+F8</f>
        <v>241.15</v>
      </c>
    </row>
    <row r="9" spans="1:7" x14ac:dyDescent="0.3">
      <c r="A9" s="123">
        <v>2</v>
      </c>
      <c r="B9" s="13" t="s">
        <v>970</v>
      </c>
      <c r="C9" s="116">
        <v>239.1</v>
      </c>
      <c r="D9" s="117">
        <v>-7.9</v>
      </c>
      <c r="E9" s="17">
        <f t="shared" ref="E9:E24" si="0">C9+D9</f>
        <v>231.2</v>
      </c>
      <c r="F9" s="117">
        <v>11.9</v>
      </c>
      <c r="G9" s="17">
        <f t="shared" ref="G9:G24" si="1">E9+F9</f>
        <v>243.1</v>
      </c>
    </row>
    <row r="10" spans="1:7" x14ac:dyDescent="0.3">
      <c r="A10" s="123">
        <v>3</v>
      </c>
      <c r="B10" s="13" t="s">
        <v>971</v>
      </c>
      <c r="C10" s="116">
        <v>95.6</v>
      </c>
      <c r="D10" s="117">
        <v>-6.22</v>
      </c>
      <c r="E10" s="17">
        <f t="shared" si="0"/>
        <v>89.38</v>
      </c>
      <c r="F10" s="117">
        <v>5.5</v>
      </c>
      <c r="G10" s="17">
        <f t="shared" si="1"/>
        <v>94.88</v>
      </c>
    </row>
    <row r="11" spans="1:7" x14ac:dyDescent="0.3">
      <c r="A11" s="123">
        <v>4</v>
      </c>
      <c r="B11" s="13" t="s">
        <v>972</v>
      </c>
      <c r="C11" s="116">
        <v>95.6</v>
      </c>
      <c r="D11" s="117">
        <v>-4.42</v>
      </c>
      <c r="E11" s="17">
        <f t="shared" si="0"/>
        <v>91.179999999999993</v>
      </c>
      <c r="F11" s="117">
        <v>5.5</v>
      </c>
      <c r="G11" s="17">
        <f t="shared" si="1"/>
        <v>96.679999999999993</v>
      </c>
    </row>
    <row r="12" spans="1:7" x14ac:dyDescent="0.3">
      <c r="A12" s="123">
        <v>5</v>
      </c>
      <c r="B12" s="13" t="s">
        <v>973</v>
      </c>
      <c r="C12" s="116">
        <v>239.1</v>
      </c>
      <c r="D12" s="117">
        <v>-9.4</v>
      </c>
      <c r="E12" s="17">
        <f t="shared" si="0"/>
        <v>229.7</v>
      </c>
      <c r="F12" s="117">
        <v>12.7</v>
      </c>
      <c r="G12" s="17">
        <f t="shared" si="1"/>
        <v>242.39999999999998</v>
      </c>
    </row>
    <row r="13" spans="1:7" x14ac:dyDescent="0.3">
      <c r="A13" s="123">
        <v>6</v>
      </c>
      <c r="B13" s="13" t="s">
        <v>974</v>
      </c>
      <c r="C13" s="116">
        <v>239.1</v>
      </c>
      <c r="D13" s="117">
        <v>-12.83</v>
      </c>
      <c r="E13" s="17">
        <f t="shared" si="0"/>
        <v>226.26999999999998</v>
      </c>
      <c r="F13" s="117">
        <v>11.7</v>
      </c>
      <c r="G13" s="17">
        <f t="shared" si="1"/>
        <v>237.96999999999997</v>
      </c>
    </row>
    <row r="14" spans="1:7" x14ac:dyDescent="0.3">
      <c r="A14" s="123">
        <v>7</v>
      </c>
      <c r="B14" s="13" t="s">
        <v>975</v>
      </c>
      <c r="C14" s="116">
        <v>95.6</v>
      </c>
      <c r="D14" s="117">
        <v>-5.3</v>
      </c>
      <c r="E14" s="17">
        <f t="shared" si="0"/>
        <v>90.3</v>
      </c>
      <c r="F14" s="117">
        <v>6</v>
      </c>
      <c r="G14" s="17">
        <f t="shared" si="1"/>
        <v>96.3</v>
      </c>
    </row>
    <row r="15" spans="1:7" x14ac:dyDescent="0.3">
      <c r="A15" s="123">
        <v>8</v>
      </c>
      <c r="B15" s="13" t="s">
        <v>976</v>
      </c>
      <c r="C15" s="116">
        <v>95.6</v>
      </c>
      <c r="D15" s="117">
        <v>125.8</v>
      </c>
      <c r="E15" s="17">
        <f t="shared" si="0"/>
        <v>221.39999999999998</v>
      </c>
      <c r="F15" s="117">
        <v>15.1</v>
      </c>
      <c r="G15" s="17">
        <f t="shared" si="1"/>
        <v>236.49999999999997</v>
      </c>
    </row>
    <row r="16" spans="1:7" x14ac:dyDescent="0.3">
      <c r="A16" s="123">
        <v>9</v>
      </c>
      <c r="B16" s="13" t="s">
        <v>977</v>
      </c>
      <c r="C16" s="116">
        <v>239.2</v>
      </c>
      <c r="D16" s="117">
        <v>-13.27</v>
      </c>
      <c r="E16" s="17">
        <f t="shared" si="0"/>
        <v>225.92999999999998</v>
      </c>
      <c r="F16" s="117">
        <v>14.9</v>
      </c>
      <c r="G16" s="17">
        <f t="shared" si="1"/>
        <v>240.82999999999998</v>
      </c>
    </row>
    <row r="17" spans="1:7" x14ac:dyDescent="0.3">
      <c r="A17" s="123">
        <v>10</v>
      </c>
      <c r="B17" s="13" t="s">
        <v>978</v>
      </c>
      <c r="C17" s="116">
        <v>95.6</v>
      </c>
      <c r="D17" s="117">
        <v>-4.5</v>
      </c>
      <c r="E17" s="17">
        <f t="shared" si="0"/>
        <v>91.1</v>
      </c>
      <c r="F17" s="117">
        <v>5.5</v>
      </c>
      <c r="G17" s="17">
        <f t="shared" si="1"/>
        <v>96.6</v>
      </c>
    </row>
    <row r="18" spans="1:7" x14ac:dyDescent="0.3">
      <c r="A18" s="123">
        <v>11</v>
      </c>
      <c r="B18" s="13" t="s">
        <v>979</v>
      </c>
      <c r="C18" s="116">
        <v>95.6</v>
      </c>
      <c r="D18" s="117">
        <v>-3.37</v>
      </c>
      <c r="E18" s="17">
        <f t="shared" si="0"/>
        <v>92.22999999999999</v>
      </c>
      <c r="F18" s="117">
        <v>4.9000000000000004</v>
      </c>
      <c r="G18" s="17">
        <f t="shared" si="1"/>
        <v>97.13</v>
      </c>
    </row>
    <row r="19" spans="1:7" x14ac:dyDescent="0.3">
      <c r="A19" s="123">
        <v>12</v>
      </c>
      <c r="B19" s="13" t="s">
        <v>980</v>
      </c>
      <c r="C19" s="116">
        <v>95.6</v>
      </c>
      <c r="D19" s="117">
        <v>-6.07</v>
      </c>
      <c r="E19" s="17">
        <f t="shared" si="0"/>
        <v>89.53</v>
      </c>
      <c r="F19" s="117">
        <v>6.4</v>
      </c>
      <c r="G19" s="17">
        <f t="shared" si="1"/>
        <v>95.93</v>
      </c>
    </row>
    <row r="20" spans="1:7" x14ac:dyDescent="0.3">
      <c r="A20" s="123">
        <v>13</v>
      </c>
      <c r="B20" s="13" t="s">
        <v>981</v>
      </c>
      <c r="C20" s="116">
        <v>95.6</v>
      </c>
      <c r="D20" s="117">
        <v>-7</v>
      </c>
      <c r="E20" s="17">
        <f t="shared" si="0"/>
        <v>88.6</v>
      </c>
      <c r="F20" s="117">
        <v>7</v>
      </c>
      <c r="G20" s="17">
        <f t="shared" si="1"/>
        <v>95.6</v>
      </c>
    </row>
    <row r="21" spans="1:7" x14ac:dyDescent="0.3">
      <c r="A21" s="123">
        <v>14</v>
      </c>
      <c r="B21" s="13" t="s">
        <v>982</v>
      </c>
      <c r="C21" s="116">
        <v>95.6</v>
      </c>
      <c r="D21" s="117">
        <v>-7</v>
      </c>
      <c r="E21" s="17">
        <f t="shared" si="0"/>
        <v>88.6</v>
      </c>
      <c r="F21" s="117">
        <v>7</v>
      </c>
      <c r="G21" s="17">
        <f t="shared" si="1"/>
        <v>95.6</v>
      </c>
    </row>
    <row r="22" spans="1:7" x14ac:dyDescent="0.3">
      <c r="A22" s="123">
        <v>15</v>
      </c>
      <c r="B22" s="13" t="s">
        <v>983</v>
      </c>
      <c r="C22" s="116">
        <v>239.2</v>
      </c>
      <c r="D22" s="117">
        <v>-7.7</v>
      </c>
      <c r="E22" s="17">
        <f t="shared" si="0"/>
        <v>231.5</v>
      </c>
      <c r="F22" s="117">
        <v>11.7</v>
      </c>
      <c r="G22" s="17">
        <f t="shared" si="1"/>
        <v>243.2</v>
      </c>
    </row>
    <row r="23" spans="1:7" x14ac:dyDescent="0.3">
      <c r="A23" s="123">
        <v>16</v>
      </c>
      <c r="B23" s="13" t="s">
        <v>984</v>
      </c>
      <c r="C23" s="116">
        <v>239.1</v>
      </c>
      <c r="D23" s="117">
        <v>-15.27</v>
      </c>
      <c r="E23" s="17">
        <f t="shared" si="0"/>
        <v>223.82999999999998</v>
      </c>
      <c r="F23" s="117">
        <v>16.100000000000001</v>
      </c>
      <c r="G23" s="17">
        <f t="shared" si="1"/>
        <v>239.92999999999998</v>
      </c>
    </row>
    <row r="24" spans="1:7" x14ac:dyDescent="0.3">
      <c r="A24" s="123">
        <v>17</v>
      </c>
      <c r="B24" s="13" t="s">
        <v>985</v>
      </c>
      <c r="C24" s="116">
        <v>95.6</v>
      </c>
      <c r="D24" s="117">
        <v>-3.1</v>
      </c>
      <c r="E24" s="17">
        <f t="shared" si="0"/>
        <v>92.5</v>
      </c>
      <c r="F24" s="117">
        <v>4.7</v>
      </c>
      <c r="G24" s="17">
        <f t="shared" si="1"/>
        <v>97.2</v>
      </c>
    </row>
    <row r="25" spans="1:7" x14ac:dyDescent="0.3">
      <c r="A25" s="124"/>
      <c r="B25" s="14" t="s">
        <v>946</v>
      </c>
      <c r="C25" s="72">
        <f>SUM(C8:C24)</f>
        <v>2629.9999999999991</v>
      </c>
      <c r="D25" s="72">
        <f t="shared" ref="D25:E25" si="2">SUM(D8:D24)</f>
        <v>8.4376949871511897E-15</v>
      </c>
      <c r="E25" s="72">
        <f t="shared" si="2"/>
        <v>2629.9999999999995</v>
      </c>
      <c r="F25" s="72">
        <f t="shared" ref="F25" si="3">SUM(F8:F24)</f>
        <v>160.99999999999997</v>
      </c>
      <c r="G25" s="72">
        <f>SUM(G8:G24)</f>
        <v>2790.9999999999991</v>
      </c>
    </row>
  </sheetData>
  <mergeCells count="10">
    <mergeCell ref="F6:F7"/>
    <mergeCell ref="G6:G7"/>
    <mergeCell ref="A1:G1"/>
    <mergeCell ref="A2:G2"/>
    <mergeCell ref="A4:G4"/>
    <mergeCell ref="C6:C7"/>
    <mergeCell ref="A6:A7"/>
    <mergeCell ref="B6:B7"/>
    <mergeCell ref="D6:D7"/>
    <mergeCell ref="E6:E7"/>
  </mergeCells>
  <pageMargins left="1.1811023622047245" right="0.39370078740157483" top="0.78740157480314965" bottom="0.78740157480314965" header="0" footer="0.31496062992125984"/>
  <pageSetup paperSize="9"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view="pageBreakPreview" zoomScale="110" zoomScaleNormal="100" zoomScaleSheetLayoutView="110" workbookViewId="0">
      <selection activeCell="B3" sqref="B3"/>
    </sheetView>
  </sheetViews>
  <sheetFormatPr defaultColWidth="36" defaultRowHeight="15" outlineLevelCol="1" x14ac:dyDescent="0.3"/>
  <cols>
    <col min="1" max="1" width="6.7109375" style="1" customWidth="1"/>
    <col min="2" max="2" width="48.7109375" style="1" customWidth="1"/>
    <col min="3" max="3" width="17.28515625" style="1" hidden="1" customWidth="1" outlineLevel="1"/>
    <col min="4" max="4" width="15.85546875" style="1" hidden="1" customWidth="1" outlineLevel="1"/>
    <col min="5" max="5" width="21.7109375" style="1" customWidth="1" collapsed="1"/>
    <col min="6" max="16384" width="36" style="1"/>
  </cols>
  <sheetData>
    <row r="1" spans="1:11" ht="66.75" customHeight="1" x14ac:dyDescent="0.3">
      <c r="A1" s="142" t="s">
        <v>1002</v>
      </c>
      <c r="B1" s="142"/>
      <c r="C1" s="142"/>
      <c r="D1" s="142"/>
      <c r="E1" s="142"/>
      <c r="F1" s="71"/>
      <c r="G1" s="71"/>
      <c r="H1" s="71"/>
      <c r="I1" s="71"/>
      <c r="J1" s="71"/>
      <c r="K1" s="71"/>
    </row>
    <row r="2" spans="1:11" ht="42.6" customHeight="1" x14ac:dyDescent="0.3">
      <c r="B2" s="142" t="s">
        <v>944</v>
      </c>
      <c r="C2" s="142"/>
      <c r="D2" s="142"/>
      <c r="E2" s="142"/>
      <c r="F2" s="71"/>
      <c r="G2" s="71"/>
      <c r="H2" s="71"/>
      <c r="I2" s="71"/>
    </row>
    <row r="3" spans="1:11" ht="31.5" customHeight="1" x14ac:dyDescent="0.3">
      <c r="A3" s="86"/>
      <c r="E3" s="140" t="s">
        <v>986</v>
      </c>
    </row>
    <row r="4" spans="1:11" ht="31.5" customHeight="1" x14ac:dyDescent="0.3">
      <c r="A4" s="176" t="s">
        <v>987</v>
      </c>
      <c r="B4" s="176"/>
      <c r="C4" s="176"/>
      <c r="D4" s="176"/>
      <c r="E4" s="176"/>
    </row>
    <row r="5" spans="1:11" ht="102.75" customHeight="1" x14ac:dyDescent="0.3">
      <c r="A5" s="176"/>
      <c r="B5" s="176"/>
      <c r="C5" s="176"/>
      <c r="D5" s="176"/>
      <c r="E5" s="176"/>
    </row>
    <row r="6" spans="1:11" x14ac:dyDescent="0.3">
      <c r="A6" s="56"/>
      <c r="B6" s="56"/>
      <c r="E6" s="56" t="s">
        <v>462</v>
      </c>
    </row>
    <row r="7" spans="1:11" x14ac:dyDescent="0.3">
      <c r="A7" s="147" t="s">
        <v>463</v>
      </c>
      <c r="B7" s="147" t="s">
        <v>988</v>
      </c>
      <c r="C7" s="147" t="s">
        <v>968</v>
      </c>
      <c r="D7" s="171" t="s">
        <v>929</v>
      </c>
      <c r="E7" s="173" t="s">
        <v>632</v>
      </c>
    </row>
    <row r="8" spans="1:11" ht="24.6" customHeight="1" x14ac:dyDescent="0.3">
      <c r="A8" s="147"/>
      <c r="B8" s="147"/>
      <c r="C8" s="147"/>
      <c r="D8" s="172"/>
      <c r="E8" s="174"/>
    </row>
    <row r="9" spans="1:11" x14ac:dyDescent="0.3">
      <c r="A9" s="113">
        <v>1</v>
      </c>
      <c r="B9" s="13" t="s">
        <v>969</v>
      </c>
      <c r="C9" s="118">
        <v>2098</v>
      </c>
      <c r="D9" s="121">
        <v>1710</v>
      </c>
      <c r="E9" s="122">
        <f>C9+D9</f>
        <v>3808</v>
      </c>
    </row>
    <row r="10" spans="1:11" x14ac:dyDescent="0.3">
      <c r="A10" s="113">
        <v>2</v>
      </c>
      <c r="B10" s="13" t="s">
        <v>970</v>
      </c>
      <c r="C10" s="118">
        <v>684</v>
      </c>
      <c r="D10" s="121"/>
      <c r="E10" s="122">
        <f t="shared" ref="E10:E25" si="0">C10+D10</f>
        <v>684</v>
      </c>
    </row>
    <row r="11" spans="1:11" x14ac:dyDescent="0.3">
      <c r="A11" s="113">
        <v>3</v>
      </c>
      <c r="B11" s="13" t="s">
        <v>971</v>
      </c>
      <c r="C11" s="118">
        <v>977</v>
      </c>
      <c r="D11" s="121"/>
      <c r="E11" s="122">
        <f t="shared" si="0"/>
        <v>977</v>
      </c>
    </row>
    <row r="12" spans="1:11" x14ac:dyDescent="0.3">
      <c r="A12" s="113">
        <v>4</v>
      </c>
      <c r="B12" s="13" t="s">
        <v>972</v>
      </c>
      <c r="C12" s="118">
        <v>150</v>
      </c>
      <c r="D12" s="121"/>
      <c r="E12" s="122">
        <f t="shared" si="0"/>
        <v>150</v>
      </c>
    </row>
    <row r="13" spans="1:11" x14ac:dyDescent="0.3">
      <c r="A13" s="113">
        <v>5</v>
      </c>
      <c r="B13" s="13" t="s">
        <v>973</v>
      </c>
      <c r="C13" s="118">
        <v>453.2</v>
      </c>
      <c r="D13" s="121">
        <v>260</v>
      </c>
      <c r="E13" s="122">
        <f t="shared" si="0"/>
        <v>713.2</v>
      </c>
    </row>
    <row r="14" spans="1:11" x14ac:dyDescent="0.3">
      <c r="A14" s="113">
        <v>6</v>
      </c>
      <c r="B14" s="13" t="s">
        <v>974</v>
      </c>
      <c r="C14" s="118">
        <v>286.60000000000002</v>
      </c>
      <c r="D14" s="121"/>
      <c r="E14" s="122">
        <f t="shared" si="0"/>
        <v>286.60000000000002</v>
      </c>
    </row>
    <row r="15" spans="1:11" x14ac:dyDescent="0.3">
      <c r="A15" s="113">
        <v>7</v>
      </c>
      <c r="B15" s="13" t="s">
        <v>975</v>
      </c>
      <c r="C15" s="118">
        <v>358.5</v>
      </c>
      <c r="D15" s="121"/>
      <c r="E15" s="122">
        <f t="shared" si="0"/>
        <v>358.5</v>
      </c>
    </row>
    <row r="16" spans="1:11" x14ac:dyDescent="0.3">
      <c r="A16" s="113">
        <v>8</v>
      </c>
      <c r="B16" s="13" t="s">
        <v>976</v>
      </c>
      <c r="C16" s="118">
        <f>710-400</f>
        <v>310</v>
      </c>
      <c r="D16" s="121"/>
      <c r="E16" s="122">
        <f t="shared" si="0"/>
        <v>310</v>
      </c>
    </row>
    <row r="17" spans="1:5" x14ac:dyDescent="0.3">
      <c r="A17" s="113">
        <v>9</v>
      </c>
      <c r="B17" s="13" t="s">
        <v>978</v>
      </c>
      <c r="C17" s="118">
        <v>970</v>
      </c>
      <c r="D17" s="121"/>
      <c r="E17" s="122">
        <f t="shared" si="0"/>
        <v>970</v>
      </c>
    </row>
    <row r="18" spans="1:5" x14ac:dyDescent="0.3">
      <c r="A18" s="113">
        <v>10</v>
      </c>
      <c r="B18" s="13" t="s">
        <v>977</v>
      </c>
      <c r="C18" s="118">
        <v>195</v>
      </c>
      <c r="D18" s="121"/>
      <c r="E18" s="122">
        <f t="shared" si="0"/>
        <v>195</v>
      </c>
    </row>
    <row r="19" spans="1:5" x14ac:dyDescent="0.3">
      <c r="A19" s="113">
        <v>11</v>
      </c>
      <c r="B19" s="13" t="s">
        <v>979</v>
      </c>
      <c r="C19" s="118">
        <v>1601.3</v>
      </c>
      <c r="D19" s="121">
        <v>230</v>
      </c>
      <c r="E19" s="122">
        <f t="shared" si="0"/>
        <v>1831.3</v>
      </c>
    </row>
    <row r="20" spans="1:5" x14ac:dyDescent="0.3">
      <c r="A20" s="113">
        <v>12</v>
      </c>
      <c r="B20" s="13" t="s">
        <v>980</v>
      </c>
      <c r="C20" s="118">
        <v>543.5</v>
      </c>
      <c r="D20" s="121"/>
      <c r="E20" s="122">
        <f t="shared" si="0"/>
        <v>543.5</v>
      </c>
    </row>
    <row r="21" spans="1:5" x14ac:dyDescent="0.3">
      <c r="A21" s="113">
        <v>13</v>
      </c>
      <c r="B21" s="13" t="s">
        <v>981</v>
      </c>
      <c r="C21" s="118">
        <v>692.4</v>
      </c>
      <c r="D21" s="121"/>
      <c r="E21" s="122">
        <f t="shared" si="0"/>
        <v>692.4</v>
      </c>
    </row>
    <row r="22" spans="1:5" x14ac:dyDescent="0.3">
      <c r="A22" s="113">
        <v>14</v>
      </c>
      <c r="B22" s="13" t="s">
        <v>982</v>
      </c>
      <c r="C22" s="118">
        <v>427.1</v>
      </c>
      <c r="D22" s="121"/>
      <c r="E22" s="122">
        <f t="shared" si="0"/>
        <v>427.1</v>
      </c>
    </row>
    <row r="23" spans="1:5" x14ac:dyDescent="0.3">
      <c r="A23" s="113">
        <v>15</v>
      </c>
      <c r="B23" s="13" t="s">
        <v>983</v>
      </c>
      <c r="C23" s="118">
        <v>241</v>
      </c>
      <c r="D23" s="121"/>
      <c r="E23" s="122">
        <f t="shared" si="0"/>
        <v>241</v>
      </c>
    </row>
    <row r="24" spans="1:5" x14ac:dyDescent="0.3">
      <c r="A24" s="113">
        <v>16</v>
      </c>
      <c r="B24" s="13" t="s">
        <v>984</v>
      </c>
      <c r="C24" s="118">
        <v>1126</v>
      </c>
      <c r="D24" s="121"/>
      <c r="E24" s="122">
        <f t="shared" si="0"/>
        <v>1126</v>
      </c>
    </row>
    <row r="25" spans="1:5" x14ac:dyDescent="0.3">
      <c r="A25" s="89">
        <v>17</v>
      </c>
      <c r="B25" s="13" t="s">
        <v>985</v>
      </c>
      <c r="C25" s="119">
        <v>292.5</v>
      </c>
      <c r="D25" s="121"/>
      <c r="E25" s="122">
        <f t="shared" si="0"/>
        <v>292.5</v>
      </c>
    </row>
    <row r="26" spans="1:5" x14ac:dyDescent="0.3">
      <c r="A26" s="114"/>
      <c r="B26" s="14" t="s">
        <v>946</v>
      </c>
      <c r="C26" s="120">
        <f>SUM(C9:C25)</f>
        <v>11406.1</v>
      </c>
      <c r="D26" s="72">
        <f>SUM(D9:D25)</f>
        <v>2200</v>
      </c>
      <c r="E26" s="72">
        <f t="shared" ref="E26" si="1">SUM(E9:E25)</f>
        <v>13606.099999999999</v>
      </c>
    </row>
  </sheetData>
  <mergeCells count="8">
    <mergeCell ref="A1:E1"/>
    <mergeCell ref="D7:D8"/>
    <mergeCell ref="E7:E8"/>
    <mergeCell ref="B2:E2"/>
    <mergeCell ref="A4:E5"/>
    <mergeCell ref="A7:A8"/>
    <mergeCell ref="B7:B8"/>
    <mergeCell ref="C7:C8"/>
  </mergeCells>
  <pageMargins left="1.1811023622047245" right="0.39370078740157483" top="0.78740157480314965" bottom="0.78740157480314965" header="0.31496062992125984" footer="0.31496062992125984"/>
  <pageSetup paperSize="9" fitToHeight="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tabSelected="1" zoomScale="90" zoomScaleNormal="90" workbookViewId="0">
      <selection activeCell="A5" sqref="A1:C1048576"/>
    </sheetView>
  </sheetViews>
  <sheetFormatPr defaultColWidth="8.85546875" defaultRowHeight="15" x14ac:dyDescent="0.25"/>
  <cols>
    <col min="1" max="1" width="5.140625" style="128" customWidth="1"/>
    <col min="2" max="2" width="58.42578125" style="128" customWidth="1"/>
    <col min="3" max="6" width="16.7109375" style="128" customWidth="1"/>
    <col min="7" max="16384" width="8.85546875" style="128"/>
  </cols>
  <sheetData>
    <row r="1" spans="1:3" ht="68.25" customHeight="1" x14ac:dyDescent="0.25">
      <c r="A1" s="142" t="s">
        <v>1003</v>
      </c>
      <c r="B1" s="142"/>
      <c r="C1" s="142"/>
    </row>
    <row r="2" spans="1:3" ht="45.6" customHeight="1" x14ac:dyDescent="0.25">
      <c r="A2" s="142" t="s">
        <v>944</v>
      </c>
      <c r="B2" s="142"/>
      <c r="C2" s="142"/>
    </row>
    <row r="3" spans="1:3" ht="60.75" customHeight="1" x14ac:dyDescent="0.25">
      <c r="A3" s="142" t="s">
        <v>991</v>
      </c>
      <c r="B3" s="142"/>
      <c r="C3" s="142"/>
    </row>
    <row r="4" spans="1:3" ht="37.15" customHeight="1" x14ac:dyDescent="0.25">
      <c r="A4" s="177" t="s">
        <v>992</v>
      </c>
      <c r="B4" s="177"/>
      <c r="C4" s="177"/>
    </row>
    <row r="5" spans="1:3" ht="15.75" customHeight="1" x14ac:dyDescent="0.3">
      <c r="A5" s="1"/>
      <c r="B5" s="115"/>
      <c r="C5" s="129" t="s">
        <v>462</v>
      </c>
    </row>
    <row r="6" spans="1:3" ht="30" x14ac:dyDescent="0.25">
      <c r="A6" s="132" t="s">
        <v>463</v>
      </c>
      <c r="B6" s="125" t="s">
        <v>466</v>
      </c>
      <c r="C6" s="130" t="s">
        <v>632</v>
      </c>
    </row>
    <row r="7" spans="1:3" x14ac:dyDescent="0.25">
      <c r="A7" s="126">
        <v>1</v>
      </c>
      <c r="B7" s="131" t="s">
        <v>977</v>
      </c>
      <c r="C7" s="139">
        <v>3941.6</v>
      </c>
    </row>
    <row r="8" spans="1:3" ht="15.75" customHeight="1" x14ac:dyDescent="0.3">
      <c r="A8" s="127"/>
      <c r="B8" s="14" t="s">
        <v>993</v>
      </c>
      <c r="C8" s="72">
        <f>SUM(C7:C7)</f>
        <v>3941.6</v>
      </c>
    </row>
  </sheetData>
  <mergeCells count="4">
    <mergeCell ref="A1:C1"/>
    <mergeCell ref="A2:C2"/>
    <mergeCell ref="A3:C3"/>
    <mergeCell ref="A4:C4"/>
  </mergeCells>
  <pageMargins left="1.1811023622047245" right="0.39370078740157483" top="0.78740157480314965" bottom="0.78740157480314965" header="0.31496062992125984" footer="0.31496062992125984"/>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 1.</vt:lpstr>
      <vt:lpstr>прил 2</vt:lpstr>
      <vt:lpstr>прил 3</vt:lpstr>
      <vt:lpstr>прил 4</vt:lpstr>
      <vt:lpstr>прил 5</vt:lpstr>
      <vt:lpstr>прил 6</vt:lpstr>
      <vt:lpstr>прил 7</vt:lpstr>
      <vt:lpstr>'прил 1.'!Область_печати</vt:lpstr>
      <vt:lpstr>'прил 3'!Область_печати</vt:lpstr>
      <vt:lpstr>'прил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2022-07-29T07:35:23Z</dcterms:modified>
</cp:coreProperties>
</file>