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325" tabRatio="804" activeTab="5"/>
  </bookViews>
  <sheets>
    <sheet name="прил 1." sheetId="1" r:id="rId1"/>
    <sheet name="прил 2." sheetId="4" r:id="rId2"/>
    <sheet name="прил 3." sheetId="5" r:id="rId3"/>
    <sheet name="прил 4." sheetId="10" r:id="rId4"/>
    <sheet name="прил 5." sheetId="11" r:id="rId5"/>
    <sheet name="прил 6." sheetId="8" r:id="rId6"/>
    <sheet name="прил 7." sheetId="9" r:id="rId7"/>
    <sheet name="прил 8." sheetId="12" r:id="rId8"/>
    <sheet name="прил 9." sheetId="13" r:id="rId9"/>
    <sheet name="прил 10 таб 1" sheetId="19" r:id="rId10"/>
    <sheet name="прил 10 таб 2" sheetId="21" r:id="rId11"/>
    <sheet name="прил 10 таб 3" sheetId="20" r:id="rId12"/>
    <sheet name="прил 10 таб 4" sheetId="22" r:id="rId13"/>
    <sheet name="прил 10 табл 5" sheetId="37" r:id="rId14"/>
    <sheet name="прил 10 таб 6." sheetId="43" r:id="rId15"/>
    <sheet name="прил 10 табл 7." sheetId="47" r:id="rId16"/>
    <sheet name="прил 10 табл 8" sheetId="48" r:id="rId17"/>
    <sheet name="прил 10 табл 9" sheetId="46" r:id="rId18"/>
    <sheet name="прил 10 таб 10" sheetId="25" r:id="rId19"/>
    <sheet name="прил 10 таб 11" sheetId="24" r:id="rId20"/>
    <sheet name="прил 10 таб 12" sheetId="44" r:id="rId21"/>
    <sheet name="прил 10 таб 13" sheetId="45" r:id="rId22"/>
    <sheet name="прил 11 таб 1" sheetId="23" r:id="rId23"/>
    <sheet name="прил 11 таб 2" sheetId="28" r:id="rId24"/>
    <sheet name="прил 11 таб 3" sheetId="27" r:id="rId25"/>
    <sheet name="прил 11 таб 4" sheetId="26" r:id="rId26"/>
    <sheet name="прил 11 таб 5" sheetId="32" r:id="rId27"/>
    <sheet name="прил 11 табл 6" sheetId="42" r:id="rId28"/>
    <sheet name="прил 11 табл 7" sheetId="49" r:id="rId29"/>
    <sheet name="прил 11 табл 8" sheetId="50" r:id="rId30"/>
    <sheet name="прил 12." sheetId="6" r:id="rId31"/>
    <sheet name="прил 13." sheetId="7" r:id="rId32"/>
    <sheet name="прил 14." sheetId="16" r:id="rId33"/>
    <sheet name="прил 15." sheetId="17" r:id="rId34"/>
    <sheet name="прил 16" sheetId="36" r:id="rId35"/>
    <sheet name="прил17." sheetId="35" r:id="rId36"/>
    <sheet name="прил 18." sheetId="18" r:id="rId37"/>
    <sheet name="прил 19." sheetId="30" r:id="rId38"/>
    <sheet name="прил 20." sheetId="34" r:id="rId39"/>
    <sheet name="прил 21" sheetId="33" r:id="rId40"/>
  </sheets>
  <definedNames>
    <definedName name="_xlnm.Print_Area" localSheetId="0">'прил 1.'!$A$1:$D$83</definedName>
    <definedName name="_xlnm.Print_Area" localSheetId="20">'прил 10 таб 12'!$A$1:$C$10</definedName>
    <definedName name="_xlnm.Print_Area" localSheetId="21">'прил 10 таб 13'!$A$1:$C$11</definedName>
    <definedName name="_xlnm.Print_Area" localSheetId="26">'прил 11 таб 5'!$A$1:$D$9</definedName>
    <definedName name="_xlnm.Print_Area" localSheetId="1">'прил 2.'!$A$1:$C$63</definedName>
    <definedName name="_xlnm.Print_Area" localSheetId="2">'прил 3.'!$A$1:$D$59</definedName>
    <definedName name="_xlnm.Print_Area" localSheetId="5">'прил 6.'!$A$1:$F$606</definedName>
    <definedName name="_xlnm.Print_Area" localSheetId="7">'прил 8.'!$A$1:$F$718</definedName>
  </definedNames>
  <calcPr calcId="162913"/>
</workbook>
</file>

<file path=xl/calcChain.xml><?xml version="1.0" encoding="utf-8"?>
<calcChain xmlns="http://schemas.openxmlformats.org/spreadsheetml/2006/main">
  <c r="D7" i="50" l="1"/>
  <c r="C7" i="50"/>
  <c r="D9" i="49"/>
  <c r="C9" i="49"/>
  <c r="C7" i="48"/>
  <c r="C10" i="47"/>
  <c r="C10" i="43"/>
  <c r="C7" i="46"/>
  <c r="C9" i="45"/>
  <c r="C9" i="44"/>
  <c r="H604" i="11" l="1"/>
  <c r="G604" i="11"/>
  <c r="H605" i="11"/>
  <c r="G605" i="11"/>
  <c r="G619" i="10"/>
  <c r="G620" i="10"/>
  <c r="F773" i="12"/>
  <c r="G123" i="13" l="1"/>
  <c r="G122" i="13" s="1"/>
  <c r="G121" i="13" s="1"/>
  <c r="G120" i="13" s="1"/>
  <c r="F123" i="13"/>
  <c r="F122" i="13" s="1"/>
  <c r="F121" i="13" s="1"/>
  <c r="F120" i="13" s="1"/>
  <c r="F750" i="12"/>
  <c r="F795" i="12"/>
  <c r="F794" i="12"/>
  <c r="F793" i="12" s="1"/>
  <c r="F792" i="12" s="1"/>
  <c r="F127" i="12"/>
  <c r="F126" i="12"/>
  <c r="F125" i="12" s="1"/>
  <c r="F124" i="12" s="1"/>
  <c r="F117" i="12"/>
  <c r="F116" i="12" s="1"/>
  <c r="F115" i="12" s="1"/>
  <c r="F114" i="12" s="1"/>
  <c r="F30" i="12"/>
  <c r="F29" i="12" s="1"/>
  <c r="F28" i="12" s="1"/>
  <c r="F27" i="12" s="1"/>
  <c r="G339" i="9"/>
  <c r="G338" i="9" s="1"/>
  <c r="F339" i="9"/>
  <c r="F338" i="9"/>
  <c r="F441" i="8" l="1"/>
  <c r="F351" i="8"/>
  <c r="F350" i="8" s="1"/>
  <c r="F345" i="8"/>
  <c r="F344" i="8"/>
  <c r="F123" i="8"/>
  <c r="F136" i="8"/>
  <c r="F135" i="8" s="1"/>
  <c r="H383" i="11" l="1"/>
  <c r="H382" i="11"/>
  <c r="G383" i="11"/>
  <c r="G382" i="11"/>
  <c r="G272" i="10"/>
  <c r="G273" i="10"/>
  <c r="G398" i="10"/>
  <c r="G397" i="10"/>
  <c r="G392" i="10"/>
  <c r="G391" i="10"/>
  <c r="G88" i="10" l="1"/>
  <c r="G87" i="10" s="1"/>
  <c r="C57" i="4" l="1"/>
  <c r="C36" i="4" l="1"/>
  <c r="C8" i="7" l="1"/>
  <c r="C7" i="7"/>
  <c r="G47" i="13" l="1"/>
  <c r="G46" i="13" s="1"/>
  <c r="G45" i="13" s="1"/>
  <c r="G44" i="13" s="1"/>
  <c r="G120" i="9" l="1"/>
  <c r="G712" i="13" l="1"/>
  <c r="G711" i="13" s="1"/>
  <c r="G710" i="13" s="1"/>
  <c r="G709" i="13" s="1"/>
  <c r="F712" i="13"/>
  <c r="F711" i="13"/>
  <c r="F710" i="13"/>
  <c r="F709" i="13" s="1"/>
  <c r="F582" i="13"/>
  <c r="F581" i="13" s="1"/>
  <c r="F580" i="13" s="1"/>
  <c r="F579" i="13" s="1"/>
  <c r="F578" i="13" s="1"/>
  <c r="F577" i="13" s="1"/>
  <c r="G582" i="13"/>
  <c r="G581" i="13"/>
  <c r="G580" i="13" s="1"/>
  <c r="G579" i="13" s="1"/>
  <c r="G578" i="13" s="1"/>
  <c r="G577" i="13" s="1"/>
  <c r="G293" i="13"/>
  <c r="F293" i="13"/>
  <c r="F292" i="13"/>
  <c r="F291" i="13" s="1"/>
  <c r="F290" i="13" s="1"/>
  <c r="G150" i="13"/>
  <c r="F150" i="13"/>
  <c r="F47" i="13"/>
  <c r="F46" i="13" s="1"/>
  <c r="F45" i="13" s="1"/>
  <c r="F44" i="13" s="1"/>
  <c r="G512" i="9"/>
  <c r="G511" i="9" s="1"/>
  <c r="F512" i="9"/>
  <c r="F511" i="9"/>
  <c r="G461" i="9"/>
  <c r="G460" i="9" s="1"/>
  <c r="F461" i="9"/>
  <c r="F460" i="9"/>
  <c r="G447" i="9"/>
  <c r="G446" i="9"/>
  <c r="F447" i="9"/>
  <c r="F446" i="9"/>
  <c r="G387" i="9"/>
  <c r="F387" i="9"/>
  <c r="G298" i="9"/>
  <c r="G297" i="9" s="1"/>
  <c r="G296" i="9" s="1"/>
  <c r="G295" i="9" s="1"/>
  <c r="F298" i="9"/>
  <c r="F297" i="9" s="1"/>
  <c r="F296" i="9" s="1"/>
  <c r="F295" i="9" s="1"/>
  <c r="H493" i="11"/>
  <c r="G493" i="11"/>
  <c r="H651" i="11"/>
  <c r="H636" i="11" s="1"/>
  <c r="H637" i="11"/>
  <c r="H594" i="11"/>
  <c r="H519" i="11"/>
  <c r="H512" i="11"/>
  <c r="H278" i="11"/>
  <c r="H277" i="11" s="1"/>
  <c r="G278" i="11"/>
  <c r="G277" i="11" s="1"/>
  <c r="H196" i="11"/>
  <c r="H195" i="11" s="1"/>
  <c r="H194" i="11" s="1"/>
  <c r="H193" i="11" s="1"/>
  <c r="H192" i="11" s="1"/>
  <c r="G196" i="11"/>
  <c r="G195" i="11" s="1"/>
  <c r="G194" i="11" s="1"/>
  <c r="G193" i="11" s="1"/>
  <c r="G192" i="11" s="1"/>
  <c r="H129" i="11"/>
  <c r="G129" i="11"/>
  <c r="G128" i="11" s="1"/>
  <c r="G127" i="11" s="1"/>
  <c r="G126" i="11" s="1"/>
  <c r="G125" i="11" s="1"/>
  <c r="H589" i="11"/>
  <c r="H588" i="11" s="1"/>
  <c r="G589" i="11"/>
  <c r="G588" i="11" s="1"/>
  <c r="H425" i="11"/>
  <c r="G425" i="11"/>
  <c r="G292" i="13" l="1"/>
  <c r="G291" i="13" s="1"/>
  <c r="G290" i="13" s="1"/>
  <c r="H128" i="11"/>
  <c r="H127" i="11" s="1"/>
  <c r="H126" i="11" s="1"/>
  <c r="H125" i="11" s="1"/>
  <c r="D9" i="32"/>
  <c r="C9" i="32"/>
  <c r="D9" i="42"/>
  <c r="C9" i="42"/>
  <c r="D25" i="26"/>
  <c r="C25" i="26"/>
  <c r="F722" i="12" l="1"/>
  <c r="F721" i="12" s="1"/>
  <c r="F720" i="12" s="1"/>
  <c r="F719" i="12" s="1"/>
  <c r="F587" i="12"/>
  <c r="F586" i="12" s="1"/>
  <c r="F585" i="12" s="1"/>
  <c r="F584" i="12" s="1"/>
  <c r="F583" i="12" s="1"/>
  <c r="F582" i="12" s="1"/>
  <c r="F297" i="12"/>
  <c r="F296" i="12" s="1"/>
  <c r="F295" i="12" s="1"/>
  <c r="F294" i="12" s="1"/>
  <c r="F166" i="12"/>
  <c r="F167" i="12"/>
  <c r="F154" i="12"/>
  <c r="F46" i="12"/>
  <c r="F45" i="12" s="1"/>
  <c r="F44" i="12" s="1"/>
  <c r="F43" i="12" s="1"/>
  <c r="F521" i="8"/>
  <c r="F520" i="8" s="1"/>
  <c r="F473" i="8"/>
  <c r="F472" i="8" s="1"/>
  <c r="F459" i="8"/>
  <c r="F458" i="8" s="1"/>
  <c r="F399" i="8"/>
  <c r="F214" i="8"/>
  <c r="F213" i="8" s="1"/>
  <c r="F212" i="8" s="1"/>
  <c r="F211" i="8" s="1"/>
  <c r="F210" i="8" s="1"/>
  <c r="G141" i="10" l="1"/>
  <c r="G140" i="10" s="1"/>
  <c r="G139" i="10" s="1"/>
  <c r="G138" i="10" s="1"/>
  <c r="G137" i="10" s="1"/>
  <c r="G440" i="10" l="1"/>
  <c r="G290" i="10"/>
  <c r="G289" i="10" s="1"/>
  <c r="C25" i="21" l="1"/>
  <c r="D36" i="5" l="1"/>
  <c r="C36" i="5"/>
  <c r="C46" i="4"/>
  <c r="C33" i="4"/>
  <c r="C32" i="4" l="1"/>
  <c r="C31" i="4" s="1"/>
  <c r="D54" i="5"/>
  <c r="C54" i="5"/>
  <c r="D44" i="5"/>
  <c r="C44" i="5"/>
  <c r="D34" i="5"/>
  <c r="C34" i="5"/>
  <c r="D27" i="5"/>
  <c r="C27" i="5"/>
  <c r="D25" i="5"/>
  <c r="C25" i="5"/>
  <c r="D20" i="5"/>
  <c r="C20" i="5"/>
  <c r="D17" i="5"/>
  <c r="C17" i="5"/>
  <c r="D12" i="5"/>
  <c r="C12" i="5"/>
  <c r="D9" i="5"/>
  <c r="C9" i="5"/>
  <c r="C26" i="4"/>
  <c r="C24" i="4"/>
  <c r="C19" i="4"/>
  <c r="C16" i="4"/>
  <c r="C11" i="4"/>
  <c r="C8" i="4"/>
  <c r="D33" i="5" l="1"/>
  <c r="D32" i="5" s="1"/>
  <c r="C33" i="5"/>
  <c r="C32" i="5" s="1"/>
  <c r="C8" i="5"/>
  <c r="D8" i="5"/>
  <c r="C7" i="4"/>
  <c r="C6" i="4" s="1"/>
  <c r="C12" i="36"/>
  <c r="C9" i="36"/>
  <c r="D7" i="5" l="1"/>
  <c r="C7" i="5"/>
  <c r="C10" i="17"/>
  <c r="F480" i="13" l="1"/>
  <c r="D36" i="7" l="1"/>
  <c r="D35" i="7" s="1"/>
  <c r="D34" i="7" s="1"/>
  <c r="D28" i="7"/>
  <c r="D27" i="7"/>
  <c r="D26" i="7"/>
  <c r="D24" i="7"/>
  <c r="D23" i="7" s="1"/>
  <c r="D22" i="7" s="1"/>
  <c r="D21" i="7" s="1"/>
  <c r="D19" i="7"/>
  <c r="D17" i="7"/>
  <c r="D15" i="7"/>
  <c r="D14" i="7"/>
  <c r="D11" i="7"/>
  <c r="D10" i="7" s="1"/>
  <c r="D8" i="7"/>
  <c r="C36" i="7"/>
  <c r="C35" i="7" s="1"/>
  <c r="C34" i="7" s="1"/>
  <c r="C28" i="7"/>
  <c r="C27" i="7" s="1"/>
  <c r="C26" i="7" s="1"/>
  <c r="C19" i="7"/>
  <c r="C17" i="7"/>
  <c r="C15" i="7"/>
  <c r="C14" i="7" s="1"/>
  <c r="C11" i="7"/>
  <c r="C10" i="7" s="1"/>
  <c r="C36" i="6"/>
  <c r="C35" i="6" s="1"/>
  <c r="C28" i="6"/>
  <c r="C27" i="6" s="1"/>
  <c r="C26" i="6" s="1"/>
  <c r="C24" i="6"/>
  <c r="C23" i="6"/>
  <c r="C22" i="6" s="1"/>
  <c r="C19" i="6"/>
  <c r="C17" i="6"/>
  <c r="C15" i="6"/>
  <c r="C14" i="6" s="1"/>
  <c r="C11" i="6"/>
  <c r="C10" i="6" s="1"/>
  <c r="C8" i="6"/>
  <c r="C13" i="7" l="1"/>
  <c r="D7" i="7"/>
  <c r="D6" i="7" s="1"/>
  <c r="C13" i="6"/>
  <c r="C21" i="6"/>
  <c r="C7" i="6"/>
  <c r="C6" i="6" s="1"/>
  <c r="C34" i="6"/>
  <c r="G780" i="13" l="1"/>
  <c r="G779" i="13" s="1"/>
  <c r="G778" i="13" s="1"/>
  <c r="G777" i="13" s="1"/>
  <c r="F780" i="13"/>
  <c r="F779" i="13"/>
  <c r="F778" i="13" s="1"/>
  <c r="F777" i="13" s="1"/>
  <c r="G775" i="13"/>
  <c r="G774" i="13" s="1"/>
  <c r="G773" i="13" s="1"/>
  <c r="G772" i="13" s="1"/>
  <c r="F775" i="13"/>
  <c r="F774" i="13"/>
  <c r="F773" i="13" s="1"/>
  <c r="F772" i="13" s="1"/>
  <c r="G770" i="13"/>
  <c r="G769" i="13" s="1"/>
  <c r="G768" i="13" s="1"/>
  <c r="G763" i="13" s="1"/>
  <c r="F770" i="13"/>
  <c r="F769" i="13" s="1"/>
  <c r="F768" i="13" s="1"/>
  <c r="F763" i="13" s="1"/>
  <c r="G766" i="13"/>
  <c r="G765" i="13" s="1"/>
  <c r="F766" i="13"/>
  <c r="F765" i="13" s="1"/>
  <c r="F764" i="13" s="1"/>
  <c r="G764" i="13"/>
  <c r="G761" i="13"/>
  <c r="G760" i="13" s="1"/>
  <c r="G759" i="13" s="1"/>
  <c r="G758" i="13" s="1"/>
  <c r="F761" i="13"/>
  <c r="F760" i="13" s="1"/>
  <c r="F759" i="13" s="1"/>
  <c r="F758" i="13" s="1"/>
  <c r="G756" i="13"/>
  <c r="G755" i="13" s="1"/>
  <c r="G754" i="13" s="1"/>
  <c r="G753" i="13" s="1"/>
  <c r="F756" i="13"/>
  <c r="F755" i="13" s="1"/>
  <c r="F754" i="13" s="1"/>
  <c r="F753" i="13" s="1"/>
  <c r="G751" i="13"/>
  <c r="G750" i="13" s="1"/>
  <c r="G749" i="13" s="1"/>
  <c r="G748" i="13" s="1"/>
  <c r="F751" i="13"/>
  <c r="F750" i="13" s="1"/>
  <c r="F749" i="13" s="1"/>
  <c r="F748" i="13" s="1"/>
  <c r="G746" i="13"/>
  <c r="F746" i="13"/>
  <c r="G744" i="13"/>
  <c r="F744" i="13"/>
  <c r="G738" i="13"/>
  <c r="G737" i="13" s="1"/>
  <c r="F738" i="13"/>
  <c r="F737" i="13" s="1"/>
  <c r="F736" i="13" s="1"/>
  <c r="F735" i="13" s="1"/>
  <c r="F734" i="13" s="1"/>
  <c r="G736" i="13"/>
  <c r="G735" i="13" s="1"/>
  <c r="G734" i="13" s="1"/>
  <c r="G732" i="13"/>
  <c r="G731" i="13" s="1"/>
  <c r="G730" i="13" s="1"/>
  <c r="G729" i="13" s="1"/>
  <c r="F732" i="13"/>
  <c r="F731" i="13" s="1"/>
  <c r="F730" i="13" s="1"/>
  <c r="F729" i="13" s="1"/>
  <c r="G727" i="13"/>
  <c r="G726" i="13" s="1"/>
  <c r="G725" i="13" s="1"/>
  <c r="G724" i="13" s="1"/>
  <c r="F727" i="13"/>
  <c r="F726" i="13"/>
  <c r="F725" i="13" s="1"/>
  <c r="F724" i="13" s="1"/>
  <c r="G722" i="13"/>
  <c r="G721" i="13" s="1"/>
  <c r="G720" i="13" s="1"/>
  <c r="G719" i="13" s="1"/>
  <c r="F722" i="13"/>
  <c r="F721" i="13" s="1"/>
  <c r="F720" i="13" s="1"/>
  <c r="F719" i="13" s="1"/>
  <c r="G717" i="13"/>
  <c r="G716" i="13" s="1"/>
  <c r="G715" i="13" s="1"/>
  <c r="G714" i="13" s="1"/>
  <c r="F717" i="13"/>
  <c r="F716" i="13" s="1"/>
  <c r="F715" i="13" s="1"/>
  <c r="F714" i="13" s="1"/>
  <c r="G707" i="13"/>
  <c r="F707" i="13"/>
  <c r="F706" i="13" s="1"/>
  <c r="F705" i="13" s="1"/>
  <c r="F704" i="13" s="1"/>
  <c r="G706" i="13"/>
  <c r="G705" i="13" s="1"/>
  <c r="G704" i="13" s="1"/>
  <c r="G702" i="13"/>
  <c r="G701" i="13" s="1"/>
  <c r="G700" i="13" s="1"/>
  <c r="G699" i="13" s="1"/>
  <c r="F702" i="13"/>
  <c r="F701" i="13" s="1"/>
  <c r="F700" i="13" s="1"/>
  <c r="F699" i="13" s="1"/>
  <c r="G697" i="13"/>
  <c r="G696" i="13" s="1"/>
  <c r="G695" i="13" s="1"/>
  <c r="G694" i="13" s="1"/>
  <c r="F697" i="13"/>
  <c r="F696" i="13" s="1"/>
  <c r="F695" i="13" s="1"/>
  <c r="F694" i="13" s="1"/>
  <c r="G692" i="13"/>
  <c r="G691" i="13" s="1"/>
  <c r="G690" i="13" s="1"/>
  <c r="G689" i="13" s="1"/>
  <c r="F692" i="13"/>
  <c r="F691" i="13" s="1"/>
  <c r="F690" i="13" s="1"/>
  <c r="F689" i="13" s="1"/>
  <c r="G687" i="13"/>
  <c r="F687" i="13"/>
  <c r="F686" i="13" s="1"/>
  <c r="F685" i="13" s="1"/>
  <c r="F684" i="13" s="1"/>
  <c r="G686" i="13"/>
  <c r="G685" i="13" s="1"/>
  <c r="G684" i="13" s="1"/>
  <c r="G682" i="13"/>
  <c r="G681" i="13" s="1"/>
  <c r="G680" i="13" s="1"/>
  <c r="G679" i="13" s="1"/>
  <c r="F682" i="13"/>
  <c r="F681" i="13"/>
  <c r="F680" i="13" s="1"/>
  <c r="F679" i="13" s="1"/>
  <c r="G677" i="13"/>
  <c r="F677" i="13"/>
  <c r="G675" i="13"/>
  <c r="F675" i="13"/>
  <c r="F674" i="13" s="1"/>
  <c r="F673" i="13" s="1"/>
  <c r="F672" i="13" s="1"/>
  <c r="G670" i="13"/>
  <c r="G669" i="13" s="1"/>
  <c r="G668" i="13" s="1"/>
  <c r="G667" i="13" s="1"/>
  <c r="F670" i="13"/>
  <c r="F669" i="13" s="1"/>
  <c r="F668" i="13" s="1"/>
  <c r="F667" i="13" s="1"/>
  <c r="G665" i="13"/>
  <c r="G664" i="13" s="1"/>
  <c r="G663" i="13" s="1"/>
  <c r="G662" i="13" s="1"/>
  <c r="F665" i="13"/>
  <c r="F664" i="13" s="1"/>
  <c r="F663" i="13" s="1"/>
  <c r="F662" i="13" s="1"/>
  <c r="G660" i="13"/>
  <c r="G659" i="13" s="1"/>
  <c r="G658" i="13" s="1"/>
  <c r="G657" i="13" s="1"/>
  <c r="F660" i="13"/>
  <c r="F659" i="13" s="1"/>
  <c r="F658" i="13" s="1"/>
  <c r="F657" i="13" s="1"/>
  <c r="G653" i="13"/>
  <c r="F653" i="13"/>
  <c r="G651" i="13"/>
  <c r="F651" i="13"/>
  <c r="G649" i="13"/>
  <c r="F649" i="13"/>
  <c r="G644" i="13"/>
  <c r="G643" i="13" s="1"/>
  <c r="G642" i="13" s="1"/>
  <c r="F644" i="13"/>
  <c r="F643" i="13" s="1"/>
  <c r="F642" i="13" s="1"/>
  <c r="G639" i="13"/>
  <c r="F639" i="13"/>
  <c r="G635" i="13"/>
  <c r="F635" i="13"/>
  <c r="G633" i="13"/>
  <c r="F633" i="13"/>
  <c r="G628" i="13"/>
  <c r="G627" i="13" s="1"/>
  <c r="G626" i="13" s="1"/>
  <c r="F628" i="13"/>
  <c r="F627" i="13" s="1"/>
  <c r="F626" i="13" s="1"/>
  <c r="G622" i="13"/>
  <c r="F622" i="13"/>
  <c r="G620" i="13"/>
  <c r="G619" i="13" s="1"/>
  <c r="G618" i="13" s="1"/>
  <c r="G617" i="13" s="1"/>
  <c r="F620" i="13"/>
  <c r="G615" i="13"/>
  <c r="G614" i="13" s="1"/>
  <c r="G613" i="13" s="1"/>
  <c r="F615" i="13"/>
  <c r="F614" i="13" s="1"/>
  <c r="F613" i="13" s="1"/>
  <c r="G609" i="13"/>
  <c r="F609" i="13"/>
  <c r="G607" i="13"/>
  <c r="F607" i="13"/>
  <c r="G605" i="13"/>
  <c r="G604" i="13" s="1"/>
  <c r="G603" i="13" s="1"/>
  <c r="G602" i="13" s="1"/>
  <c r="F605" i="13"/>
  <c r="G600" i="13"/>
  <c r="G599" i="13" s="1"/>
  <c r="G598" i="13" s="1"/>
  <c r="G597" i="13" s="1"/>
  <c r="F600" i="13"/>
  <c r="F599" i="13" s="1"/>
  <c r="F598" i="13" s="1"/>
  <c r="F597" i="13" s="1"/>
  <c r="G594" i="13"/>
  <c r="G593" i="13" s="1"/>
  <c r="G592" i="13" s="1"/>
  <c r="G591" i="13" s="1"/>
  <c r="F594" i="13"/>
  <c r="F593" i="13" s="1"/>
  <c r="F592" i="13" s="1"/>
  <c r="F591" i="13" s="1"/>
  <c r="G589" i="13"/>
  <c r="G588" i="13" s="1"/>
  <c r="G587" i="13" s="1"/>
  <c r="G586" i="13" s="1"/>
  <c r="F589" i="13"/>
  <c r="F588" i="13" s="1"/>
  <c r="F587" i="13" s="1"/>
  <c r="F586" i="13" s="1"/>
  <c r="G575" i="13"/>
  <c r="G574" i="13" s="1"/>
  <c r="G573" i="13" s="1"/>
  <c r="G572" i="13" s="1"/>
  <c r="G571" i="13" s="1"/>
  <c r="G570" i="13" s="1"/>
  <c r="F575" i="13"/>
  <c r="F574" i="13" s="1"/>
  <c r="F573" i="13" s="1"/>
  <c r="F572" i="13" s="1"/>
  <c r="F571" i="13" s="1"/>
  <c r="F570" i="13" s="1"/>
  <c r="G568" i="13"/>
  <c r="G567" i="13" s="1"/>
  <c r="G566" i="13" s="1"/>
  <c r="G565" i="13" s="1"/>
  <c r="F568" i="13"/>
  <c r="F567" i="13" s="1"/>
  <c r="F566" i="13" s="1"/>
  <c r="F565" i="13" s="1"/>
  <c r="G563" i="13"/>
  <c r="G562" i="13" s="1"/>
  <c r="G561" i="13" s="1"/>
  <c r="G560" i="13" s="1"/>
  <c r="F563" i="13"/>
  <c r="F562" i="13" s="1"/>
  <c r="F561" i="13" s="1"/>
  <c r="F560" i="13" s="1"/>
  <c r="G556" i="13"/>
  <c r="G555" i="13" s="1"/>
  <c r="G554" i="13" s="1"/>
  <c r="G553" i="13" s="1"/>
  <c r="G552" i="13" s="1"/>
  <c r="G551" i="13" s="1"/>
  <c r="F556" i="13"/>
  <c r="F555" i="13" s="1"/>
  <c r="F554" i="13" s="1"/>
  <c r="F553" i="13" s="1"/>
  <c r="F552" i="13" s="1"/>
  <c r="F551" i="13" s="1"/>
  <c r="G549" i="13"/>
  <c r="G548" i="13" s="1"/>
  <c r="G547" i="13" s="1"/>
  <c r="G546" i="13" s="1"/>
  <c r="G545" i="13" s="1"/>
  <c r="G544" i="13" s="1"/>
  <c r="F549" i="13"/>
  <c r="F548" i="13" s="1"/>
  <c r="F547" i="13" s="1"/>
  <c r="F546" i="13" s="1"/>
  <c r="F545" i="13" s="1"/>
  <c r="F544" i="13" s="1"/>
  <c r="G542" i="13"/>
  <c r="G541" i="13" s="1"/>
  <c r="G540" i="13" s="1"/>
  <c r="G539" i="13" s="1"/>
  <c r="G538" i="13" s="1"/>
  <c r="G537" i="13" s="1"/>
  <c r="F542" i="13"/>
  <c r="F541" i="13" s="1"/>
  <c r="F540" i="13" s="1"/>
  <c r="F539" i="13" s="1"/>
  <c r="F538" i="13" s="1"/>
  <c r="F537" i="13" s="1"/>
  <c r="G535" i="13"/>
  <c r="G534" i="13" s="1"/>
  <c r="G533" i="13" s="1"/>
  <c r="G532" i="13" s="1"/>
  <c r="G531" i="13" s="1"/>
  <c r="G530" i="13" s="1"/>
  <c r="F535" i="13"/>
  <c r="F534" i="13" s="1"/>
  <c r="F533" i="13" s="1"/>
  <c r="F532" i="13" s="1"/>
  <c r="F531" i="13" s="1"/>
  <c r="F530" i="13" s="1"/>
  <c r="G528" i="13"/>
  <c r="G527" i="13" s="1"/>
  <c r="G526" i="13" s="1"/>
  <c r="G525" i="13" s="1"/>
  <c r="G524" i="13" s="1"/>
  <c r="G523" i="13" s="1"/>
  <c r="F528" i="13"/>
  <c r="F527" i="13" s="1"/>
  <c r="F526" i="13" s="1"/>
  <c r="F525" i="13" s="1"/>
  <c r="F524" i="13" s="1"/>
  <c r="F523" i="13" s="1"/>
  <c r="G521" i="13"/>
  <c r="G520" i="13" s="1"/>
  <c r="G519" i="13" s="1"/>
  <c r="G518" i="13" s="1"/>
  <c r="G517" i="13" s="1"/>
  <c r="G516" i="13" s="1"/>
  <c r="F521" i="13"/>
  <c r="F520" i="13" s="1"/>
  <c r="F519" i="13" s="1"/>
  <c r="F518" i="13" s="1"/>
  <c r="F517" i="13" s="1"/>
  <c r="F516" i="13" s="1"/>
  <c r="G514" i="13"/>
  <c r="G513" i="13" s="1"/>
  <c r="F514" i="13"/>
  <c r="F513" i="13" s="1"/>
  <c r="G511" i="13"/>
  <c r="G510" i="13" s="1"/>
  <c r="F511" i="13"/>
  <c r="F510" i="13" s="1"/>
  <c r="F509" i="13" s="1"/>
  <c r="G507" i="13"/>
  <c r="G506" i="13" s="1"/>
  <c r="G505" i="13" s="1"/>
  <c r="F507" i="13"/>
  <c r="F506" i="13" s="1"/>
  <c r="F505" i="13" s="1"/>
  <c r="G500" i="13"/>
  <c r="G499" i="13" s="1"/>
  <c r="G498" i="13" s="1"/>
  <c r="G497" i="13" s="1"/>
  <c r="F500" i="13"/>
  <c r="F499" i="13" s="1"/>
  <c r="F498" i="13" s="1"/>
  <c r="F497" i="13" s="1"/>
  <c r="G495" i="13"/>
  <c r="G494" i="13" s="1"/>
  <c r="G493" i="13" s="1"/>
  <c r="G492" i="13" s="1"/>
  <c r="F495" i="13"/>
  <c r="F494" i="13" s="1"/>
  <c r="F493" i="13" s="1"/>
  <c r="F492" i="13" s="1"/>
  <c r="G490" i="13"/>
  <c r="G489" i="13" s="1"/>
  <c r="G488" i="13" s="1"/>
  <c r="G487" i="13" s="1"/>
  <c r="F490" i="13"/>
  <c r="F489" i="13" s="1"/>
  <c r="F488" i="13" s="1"/>
  <c r="F487" i="13" s="1"/>
  <c r="G482" i="13"/>
  <c r="F482" i="13"/>
  <c r="F479" i="13" s="1"/>
  <c r="F478" i="13" s="1"/>
  <c r="F477" i="13" s="1"/>
  <c r="F476" i="13" s="1"/>
  <c r="G480" i="13"/>
  <c r="G474" i="13"/>
  <c r="G473" i="13" s="1"/>
  <c r="G472" i="13" s="1"/>
  <c r="G471" i="13" s="1"/>
  <c r="G470" i="13" s="1"/>
  <c r="F474" i="13"/>
  <c r="F473" i="13" s="1"/>
  <c r="F472" i="13" s="1"/>
  <c r="F471" i="13" s="1"/>
  <c r="F470" i="13" s="1"/>
  <c r="G467" i="13"/>
  <c r="G466" i="13" s="1"/>
  <c r="G465" i="13" s="1"/>
  <c r="G464" i="13" s="1"/>
  <c r="G463" i="13" s="1"/>
  <c r="G462" i="13" s="1"/>
  <c r="F467" i="13"/>
  <c r="F466" i="13" s="1"/>
  <c r="F465" i="13" s="1"/>
  <c r="F464" i="13" s="1"/>
  <c r="F463" i="13" s="1"/>
  <c r="F462" i="13" s="1"/>
  <c r="G460" i="13"/>
  <c r="G459" i="13" s="1"/>
  <c r="G458" i="13" s="1"/>
  <c r="G457" i="13" s="1"/>
  <c r="G456" i="13" s="1"/>
  <c r="G455" i="13" s="1"/>
  <c r="F460" i="13"/>
  <c r="F459" i="13" s="1"/>
  <c r="F458" i="13" s="1"/>
  <c r="F457" i="13" s="1"/>
  <c r="F456" i="13" s="1"/>
  <c r="F455" i="13" s="1"/>
  <c r="G453" i="13"/>
  <c r="G452" i="13" s="1"/>
  <c r="F453" i="13"/>
  <c r="F452" i="13" s="1"/>
  <c r="G445" i="13"/>
  <c r="G444" i="13" s="1"/>
  <c r="G443" i="13" s="1"/>
  <c r="G442" i="13" s="1"/>
  <c r="G441" i="13" s="1"/>
  <c r="G440" i="13" s="1"/>
  <c r="F445" i="13"/>
  <c r="F444" i="13" s="1"/>
  <c r="F443" i="13" s="1"/>
  <c r="F442" i="13" s="1"/>
  <c r="F441" i="13" s="1"/>
  <c r="F440" i="13" s="1"/>
  <c r="G438" i="13"/>
  <c r="F438" i="13"/>
  <c r="G436" i="13"/>
  <c r="F436" i="13"/>
  <c r="F435" i="13" s="1"/>
  <c r="F434" i="13" s="1"/>
  <c r="F433" i="13" s="1"/>
  <c r="G435" i="13"/>
  <c r="G434" i="13" s="1"/>
  <c r="G433" i="13" s="1"/>
  <c r="G431" i="13"/>
  <c r="F431" i="13"/>
  <c r="G429" i="13"/>
  <c r="F429" i="13"/>
  <c r="G424" i="13"/>
  <c r="G423" i="13" s="1"/>
  <c r="G422" i="13" s="1"/>
  <c r="G421" i="13" s="1"/>
  <c r="F424" i="13"/>
  <c r="F423" i="13" s="1"/>
  <c r="F422" i="13" s="1"/>
  <c r="F421" i="13" s="1"/>
  <c r="G419" i="13"/>
  <c r="G418" i="13" s="1"/>
  <c r="G417" i="13" s="1"/>
  <c r="G416" i="13" s="1"/>
  <c r="F419" i="13"/>
  <c r="F418" i="13" s="1"/>
  <c r="F417" i="13" s="1"/>
  <c r="F416" i="13" s="1"/>
  <c r="G414" i="13"/>
  <c r="G413" i="13" s="1"/>
  <c r="G412" i="13" s="1"/>
  <c r="G411" i="13" s="1"/>
  <c r="F414" i="13"/>
  <c r="F413" i="13" s="1"/>
  <c r="F412" i="13" s="1"/>
  <c r="F411" i="13" s="1"/>
  <c r="G408" i="13"/>
  <c r="G407" i="13" s="1"/>
  <c r="F408" i="13"/>
  <c r="F407" i="13" s="1"/>
  <c r="G405" i="13"/>
  <c r="G404" i="13" s="1"/>
  <c r="G403" i="13" s="1"/>
  <c r="G402" i="13" s="1"/>
  <c r="F405" i="13"/>
  <c r="F404" i="13" s="1"/>
  <c r="F403" i="13" s="1"/>
  <c r="F402" i="13" s="1"/>
  <c r="G399" i="13"/>
  <c r="G398" i="13" s="1"/>
  <c r="G397" i="13" s="1"/>
  <c r="F399" i="13"/>
  <c r="F398" i="13" s="1"/>
  <c r="F397" i="13" s="1"/>
  <c r="G395" i="13"/>
  <c r="G394" i="13" s="1"/>
  <c r="G393" i="13" s="1"/>
  <c r="F395" i="13"/>
  <c r="F394" i="13" s="1"/>
  <c r="F393" i="13" s="1"/>
  <c r="G388" i="13"/>
  <c r="F388" i="13"/>
  <c r="G386" i="13"/>
  <c r="F386" i="13"/>
  <c r="F385" i="13" s="1"/>
  <c r="F384" i="13" s="1"/>
  <c r="F383" i="13" s="1"/>
  <c r="F382" i="13" s="1"/>
  <c r="F381" i="13" s="1"/>
  <c r="G379" i="13"/>
  <c r="G378" i="13" s="1"/>
  <c r="G377" i="13" s="1"/>
  <c r="G376" i="13" s="1"/>
  <c r="G375" i="13" s="1"/>
  <c r="G374" i="13" s="1"/>
  <c r="F379" i="13"/>
  <c r="F378" i="13" s="1"/>
  <c r="F377" i="13" s="1"/>
  <c r="F376" i="13" s="1"/>
  <c r="F375" i="13" s="1"/>
  <c r="F374" i="13" s="1"/>
  <c r="G372" i="13"/>
  <c r="G371" i="13" s="1"/>
  <c r="G370" i="13" s="1"/>
  <c r="G369" i="13" s="1"/>
  <c r="G368" i="13" s="1"/>
  <c r="G367" i="13" s="1"/>
  <c r="F372" i="13"/>
  <c r="F371" i="13" s="1"/>
  <c r="F370" i="13" s="1"/>
  <c r="F369" i="13" s="1"/>
  <c r="F368" i="13" s="1"/>
  <c r="F367" i="13" s="1"/>
  <c r="G364" i="13"/>
  <c r="G363" i="13" s="1"/>
  <c r="G362" i="13" s="1"/>
  <c r="G361" i="13" s="1"/>
  <c r="G350" i="13" s="1"/>
  <c r="G349" i="13" s="1"/>
  <c r="F364" i="13"/>
  <c r="F363" i="13" s="1"/>
  <c r="F362" i="13" s="1"/>
  <c r="F361" i="13" s="1"/>
  <c r="F350" i="13" s="1"/>
  <c r="F349" i="13" s="1"/>
  <c r="G347" i="13"/>
  <c r="G346" i="13" s="1"/>
  <c r="G345" i="13" s="1"/>
  <c r="G344" i="13" s="1"/>
  <c r="G343" i="13" s="1"/>
  <c r="G342" i="13" s="1"/>
  <c r="F347" i="13"/>
  <c r="F346" i="13" s="1"/>
  <c r="F345" i="13" s="1"/>
  <c r="F344" i="13" s="1"/>
  <c r="F343" i="13" s="1"/>
  <c r="F342" i="13" s="1"/>
  <c r="G340" i="13"/>
  <c r="G339" i="13" s="1"/>
  <c r="G338" i="13" s="1"/>
  <c r="G337" i="13" s="1"/>
  <c r="F340" i="13"/>
  <c r="F339" i="13" s="1"/>
  <c r="F338" i="13" s="1"/>
  <c r="F337" i="13" s="1"/>
  <c r="G335" i="13"/>
  <c r="F335" i="13"/>
  <c r="G333" i="13"/>
  <c r="G332" i="13" s="1"/>
  <c r="G331" i="13" s="1"/>
  <c r="F333" i="13"/>
  <c r="F332" i="13" s="1"/>
  <c r="F331" i="13" s="1"/>
  <c r="G329" i="13"/>
  <c r="G328" i="13" s="1"/>
  <c r="G327" i="13" s="1"/>
  <c r="G320" i="13" s="1"/>
  <c r="G319" i="13" s="1"/>
  <c r="G318" i="13" s="1"/>
  <c r="F329" i="13"/>
  <c r="F328" i="13" s="1"/>
  <c r="F327" i="13" s="1"/>
  <c r="F320" i="13" s="1"/>
  <c r="F319" i="13" s="1"/>
  <c r="F318" i="13" s="1"/>
  <c r="G325" i="13"/>
  <c r="F325" i="13"/>
  <c r="F322" i="13" s="1"/>
  <c r="F321" i="13" s="1"/>
  <c r="G323" i="13"/>
  <c r="G322" i="13" s="1"/>
  <c r="G321" i="13" s="1"/>
  <c r="F323" i="13"/>
  <c r="G315" i="13"/>
  <c r="G314" i="13" s="1"/>
  <c r="G313" i="13" s="1"/>
  <c r="G312" i="13" s="1"/>
  <c r="F315" i="13"/>
  <c r="F314" i="13" s="1"/>
  <c r="F313" i="13" s="1"/>
  <c r="F312" i="13" s="1"/>
  <c r="G310" i="13"/>
  <c r="G309" i="13" s="1"/>
  <c r="G308" i="13" s="1"/>
  <c r="G307" i="13" s="1"/>
  <c r="F310" i="13"/>
  <c r="F309" i="13" s="1"/>
  <c r="F308" i="13" s="1"/>
  <c r="F307" i="13" s="1"/>
  <c r="G305" i="13"/>
  <c r="G304" i="13" s="1"/>
  <c r="G303" i="13" s="1"/>
  <c r="G302" i="13" s="1"/>
  <c r="F305" i="13"/>
  <c r="F304" i="13" s="1"/>
  <c r="F303" i="13" s="1"/>
  <c r="F302" i="13" s="1"/>
  <c r="G298" i="13"/>
  <c r="G297" i="13" s="1"/>
  <c r="G296" i="13" s="1"/>
  <c r="G295" i="13" s="1"/>
  <c r="F298" i="13"/>
  <c r="F297" i="13" s="1"/>
  <c r="F296" i="13" s="1"/>
  <c r="F295" i="13" s="1"/>
  <c r="G286" i="13"/>
  <c r="F286" i="13"/>
  <c r="G284" i="13"/>
  <c r="F284" i="13"/>
  <c r="G282" i="13"/>
  <c r="G281" i="13" s="1"/>
  <c r="G280" i="13" s="1"/>
  <c r="G279" i="13" s="1"/>
  <c r="G278" i="13" s="1"/>
  <c r="G277" i="13" s="1"/>
  <c r="F282" i="13"/>
  <c r="G275" i="13"/>
  <c r="G274" i="13" s="1"/>
  <c r="G273" i="13" s="1"/>
  <c r="G272" i="13" s="1"/>
  <c r="F275" i="13"/>
  <c r="F274" i="13" s="1"/>
  <c r="F273" i="13" s="1"/>
  <c r="F272" i="13" s="1"/>
  <c r="G270" i="13"/>
  <c r="G269" i="13" s="1"/>
  <c r="G268" i="13" s="1"/>
  <c r="G267" i="13" s="1"/>
  <c r="F270" i="13"/>
  <c r="F269" i="13" s="1"/>
  <c r="F268" i="13" s="1"/>
  <c r="F267" i="13" s="1"/>
  <c r="G265" i="13"/>
  <c r="G264" i="13" s="1"/>
  <c r="G263" i="13" s="1"/>
  <c r="G262" i="13" s="1"/>
  <c r="F265" i="13"/>
  <c r="F264" i="13" s="1"/>
  <c r="F263" i="13" s="1"/>
  <c r="F262" i="13" s="1"/>
  <c r="G257" i="13"/>
  <c r="G256" i="13" s="1"/>
  <c r="G255" i="13" s="1"/>
  <c r="G254" i="13" s="1"/>
  <c r="G253" i="13" s="1"/>
  <c r="G252" i="13" s="1"/>
  <c r="F257" i="13"/>
  <c r="F256" i="13" s="1"/>
  <c r="F255" i="13" s="1"/>
  <c r="F254" i="13" s="1"/>
  <c r="F253" i="13" s="1"/>
  <c r="F252" i="13" s="1"/>
  <c r="G250" i="13"/>
  <c r="F250" i="13"/>
  <c r="G248" i="13"/>
  <c r="F248" i="13"/>
  <c r="G246" i="13"/>
  <c r="F246" i="13"/>
  <c r="G241" i="13"/>
  <c r="F241" i="13"/>
  <c r="G239" i="13"/>
  <c r="F239" i="13"/>
  <c r="F238" i="13" s="1"/>
  <c r="F237" i="13" s="1"/>
  <c r="F236" i="13" s="1"/>
  <c r="G238" i="13"/>
  <c r="G237" i="13" s="1"/>
  <c r="G236" i="13" s="1"/>
  <c r="G234" i="13"/>
  <c r="G233" i="13" s="1"/>
  <c r="G232" i="13" s="1"/>
  <c r="G231" i="13" s="1"/>
  <c r="F234" i="13"/>
  <c r="F233" i="13" s="1"/>
  <c r="F232" i="13" s="1"/>
  <c r="F231" i="13" s="1"/>
  <c r="G227" i="13"/>
  <c r="G226" i="13" s="1"/>
  <c r="G225" i="13" s="1"/>
  <c r="G224" i="13" s="1"/>
  <c r="F227" i="13"/>
  <c r="F226" i="13" s="1"/>
  <c r="F225" i="13" s="1"/>
  <c r="F224" i="13" s="1"/>
  <c r="G222" i="13"/>
  <c r="G221" i="13" s="1"/>
  <c r="G220" i="13" s="1"/>
  <c r="G219" i="13" s="1"/>
  <c r="F222" i="13"/>
  <c r="F221" i="13" s="1"/>
  <c r="F220" i="13" s="1"/>
  <c r="F219" i="13" s="1"/>
  <c r="G217" i="13"/>
  <c r="G216" i="13" s="1"/>
  <c r="G215" i="13" s="1"/>
  <c r="G214" i="13" s="1"/>
  <c r="F217" i="13"/>
  <c r="F216" i="13" s="1"/>
  <c r="F215" i="13" s="1"/>
  <c r="F214" i="13" s="1"/>
  <c r="G210" i="13"/>
  <c r="G209" i="13" s="1"/>
  <c r="G208" i="13" s="1"/>
  <c r="G207" i="13" s="1"/>
  <c r="G206" i="13" s="1"/>
  <c r="G205" i="13" s="1"/>
  <c r="F210" i="13"/>
  <c r="F209" i="13" s="1"/>
  <c r="F208" i="13" s="1"/>
  <c r="F207" i="13" s="1"/>
  <c r="F206" i="13" s="1"/>
  <c r="F205" i="13" s="1"/>
  <c r="G203" i="13"/>
  <c r="G202" i="13" s="1"/>
  <c r="G201" i="13" s="1"/>
  <c r="G200" i="13" s="1"/>
  <c r="G199" i="13" s="1"/>
  <c r="G198" i="13" s="1"/>
  <c r="F203" i="13"/>
  <c r="F202" i="13" s="1"/>
  <c r="F201" i="13" s="1"/>
  <c r="F200" i="13" s="1"/>
  <c r="F199" i="13" s="1"/>
  <c r="F198" i="13" s="1"/>
  <c r="G196" i="13"/>
  <c r="G195" i="13" s="1"/>
  <c r="G194" i="13" s="1"/>
  <c r="G193" i="13" s="1"/>
  <c r="F196" i="13"/>
  <c r="F195" i="13" s="1"/>
  <c r="F194" i="13" s="1"/>
  <c r="F193" i="13" s="1"/>
  <c r="G191" i="13"/>
  <c r="G190" i="13" s="1"/>
  <c r="G189" i="13" s="1"/>
  <c r="G188" i="13" s="1"/>
  <c r="F191" i="13"/>
  <c r="F190" i="13" s="1"/>
  <c r="F189" i="13" s="1"/>
  <c r="F188" i="13" s="1"/>
  <c r="G186" i="13"/>
  <c r="G185" i="13" s="1"/>
  <c r="G184" i="13" s="1"/>
  <c r="G183" i="13" s="1"/>
  <c r="F186" i="13"/>
  <c r="F185" i="13" s="1"/>
  <c r="F184" i="13" s="1"/>
  <c r="F183" i="13" s="1"/>
  <c r="G181" i="13"/>
  <c r="G180" i="13" s="1"/>
  <c r="G179" i="13" s="1"/>
  <c r="G178" i="13" s="1"/>
  <c r="F181" i="13"/>
  <c r="F180" i="13" s="1"/>
  <c r="F179" i="13" s="1"/>
  <c r="F178" i="13" s="1"/>
  <c r="G176" i="13"/>
  <c r="G175" i="13" s="1"/>
  <c r="G174" i="13" s="1"/>
  <c r="G173" i="13" s="1"/>
  <c r="F176" i="13"/>
  <c r="F175" i="13" s="1"/>
  <c r="F174" i="13" s="1"/>
  <c r="F173" i="13" s="1"/>
  <c r="G169" i="13"/>
  <c r="G168" i="13" s="1"/>
  <c r="G167" i="13" s="1"/>
  <c r="G166" i="13" s="1"/>
  <c r="F169" i="13"/>
  <c r="F168" i="13" s="1"/>
  <c r="F167" i="13" s="1"/>
  <c r="F166" i="13" s="1"/>
  <c r="G163" i="13"/>
  <c r="F163" i="13"/>
  <c r="G158" i="13"/>
  <c r="G157" i="13" s="1"/>
  <c r="G156" i="13" s="1"/>
  <c r="F158" i="13"/>
  <c r="F157" i="13" s="1"/>
  <c r="F156" i="13" s="1"/>
  <c r="G149" i="13"/>
  <c r="G148" i="13" s="1"/>
  <c r="G147" i="13" s="1"/>
  <c r="G146" i="13" s="1"/>
  <c r="G145" i="13" s="1"/>
  <c r="F149" i="13"/>
  <c r="F148" i="13" s="1"/>
  <c r="F147" i="13" s="1"/>
  <c r="F146" i="13" s="1"/>
  <c r="F145" i="13" s="1"/>
  <c r="G143" i="13"/>
  <c r="G142" i="13" s="1"/>
  <c r="G141" i="13" s="1"/>
  <c r="G140" i="13" s="1"/>
  <c r="F143" i="13"/>
  <c r="F142" i="13" s="1"/>
  <c r="F141" i="13" s="1"/>
  <c r="F140" i="13" s="1"/>
  <c r="G138" i="13"/>
  <c r="G137" i="13" s="1"/>
  <c r="G136" i="13" s="1"/>
  <c r="G135" i="13" s="1"/>
  <c r="F138" i="13"/>
  <c r="F137" i="13" s="1"/>
  <c r="F136" i="13" s="1"/>
  <c r="F135" i="13" s="1"/>
  <c r="G133" i="13"/>
  <c r="G132" i="13" s="1"/>
  <c r="G131" i="13" s="1"/>
  <c r="G130" i="13" s="1"/>
  <c r="G114" i="13" s="1"/>
  <c r="F133" i="13"/>
  <c r="F132" i="13" s="1"/>
  <c r="F131" i="13" s="1"/>
  <c r="F130" i="13" s="1"/>
  <c r="F114" i="13" s="1"/>
  <c r="G128" i="13"/>
  <c r="G127" i="13" s="1"/>
  <c r="G126" i="13" s="1"/>
  <c r="G125" i="13" s="1"/>
  <c r="F128" i="13"/>
  <c r="F127" i="13" s="1"/>
  <c r="F126" i="13" s="1"/>
  <c r="F125" i="13" s="1"/>
  <c r="G118" i="13"/>
  <c r="G117" i="13" s="1"/>
  <c r="G116" i="13" s="1"/>
  <c r="G115" i="13" s="1"/>
  <c r="F118" i="13"/>
  <c r="F117" i="13" s="1"/>
  <c r="F116" i="13" s="1"/>
  <c r="F115" i="13" s="1"/>
  <c r="G111" i="13"/>
  <c r="G110" i="13" s="1"/>
  <c r="G109" i="13" s="1"/>
  <c r="G108" i="13" s="1"/>
  <c r="F111" i="13"/>
  <c r="F110" i="13" s="1"/>
  <c r="F109" i="13" s="1"/>
  <c r="F108" i="13" s="1"/>
  <c r="G106" i="13"/>
  <c r="G105" i="13" s="1"/>
  <c r="G104" i="13" s="1"/>
  <c r="G103" i="13" s="1"/>
  <c r="F106" i="13"/>
  <c r="F105" i="13" s="1"/>
  <c r="F104" i="13" s="1"/>
  <c r="F103" i="13" s="1"/>
  <c r="G98" i="13"/>
  <c r="G97" i="13" s="1"/>
  <c r="G96" i="13" s="1"/>
  <c r="G95" i="13" s="1"/>
  <c r="G94" i="13" s="1"/>
  <c r="G93" i="13" s="1"/>
  <c r="F98" i="13"/>
  <c r="F97" i="13" s="1"/>
  <c r="F96" i="13" s="1"/>
  <c r="F95" i="13" s="1"/>
  <c r="F94" i="13" s="1"/>
  <c r="F93" i="13" s="1"/>
  <c r="G91" i="13"/>
  <c r="G90" i="13" s="1"/>
  <c r="G89" i="13" s="1"/>
  <c r="G88" i="13" s="1"/>
  <c r="G87" i="13" s="1"/>
  <c r="G86" i="13" s="1"/>
  <c r="F91" i="13"/>
  <c r="F90" i="13" s="1"/>
  <c r="F89" i="13" s="1"/>
  <c r="F88" i="13" s="1"/>
  <c r="F87" i="13" s="1"/>
  <c r="F86" i="13" s="1"/>
  <c r="G83" i="13"/>
  <c r="G80" i="13" s="1"/>
  <c r="G79" i="13" s="1"/>
  <c r="G78" i="13" s="1"/>
  <c r="F83" i="13"/>
  <c r="F80" i="13" s="1"/>
  <c r="F79" i="13" s="1"/>
  <c r="F78" i="13" s="1"/>
  <c r="G81" i="13"/>
  <c r="F81" i="13"/>
  <c r="G76" i="13"/>
  <c r="F76" i="13"/>
  <c r="G74" i="13"/>
  <c r="F74" i="13"/>
  <c r="G72" i="13"/>
  <c r="F72" i="13"/>
  <c r="G67" i="13"/>
  <c r="F67" i="13"/>
  <c r="G66" i="13"/>
  <c r="F66" i="13"/>
  <c r="G64" i="13"/>
  <c r="G63" i="13" s="1"/>
  <c r="G62" i="13" s="1"/>
  <c r="G61" i="13" s="1"/>
  <c r="F64" i="13"/>
  <c r="F63" i="13" s="1"/>
  <c r="F62" i="13" s="1"/>
  <c r="F61" i="13" s="1"/>
  <c r="G52" i="13"/>
  <c r="G51" i="13" s="1"/>
  <c r="G50" i="13" s="1"/>
  <c r="G49" i="13" s="1"/>
  <c r="F52" i="13"/>
  <c r="F51" i="13" s="1"/>
  <c r="F50" i="13" s="1"/>
  <c r="F49" i="13" s="1"/>
  <c r="G42" i="13"/>
  <c r="G41" i="13" s="1"/>
  <c r="G40" i="13" s="1"/>
  <c r="G39" i="13" s="1"/>
  <c r="F42" i="13"/>
  <c r="F41" i="13" s="1"/>
  <c r="F40" i="13" s="1"/>
  <c r="F39" i="13" s="1"/>
  <c r="G36" i="13"/>
  <c r="G35" i="13" s="1"/>
  <c r="G34" i="13" s="1"/>
  <c r="G33" i="13" s="1"/>
  <c r="F36" i="13"/>
  <c r="F35" i="13" s="1"/>
  <c r="F34" i="13" s="1"/>
  <c r="F33" i="13" s="1"/>
  <c r="G31" i="13"/>
  <c r="F31" i="13"/>
  <c r="G30" i="13"/>
  <c r="G29" i="13" s="1"/>
  <c r="G28" i="13" s="1"/>
  <c r="F30" i="13"/>
  <c r="F29" i="13" s="1"/>
  <c r="F28" i="13" s="1"/>
  <c r="G26" i="13"/>
  <c r="G25" i="13" s="1"/>
  <c r="G24" i="13" s="1"/>
  <c r="G23" i="13" s="1"/>
  <c r="F26" i="13"/>
  <c r="F25" i="13" s="1"/>
  <c r="F24" i="13" s="1"/>
  <c r="F23" i="13" s="1"/>
  <c r="G21" i="13"/>
  <c r="G20" i="13" s="1"/>
  <c r="G19" i="13" s="1"/>
  <c r="G18" i="13" s="1"/>
  <c r="F21" i="13"/>
  <c r="F20" i="13" s="1"/>
  <c r="F19" i="13" s="1"/>
  <c r="F18" i="13" s="1"/>
  <c r="G14" i="13"/>
  <c r="G13" i="13" s="1"/>
  <c r="G12" i="13" s="1"/>
  <c r="G11" i="13" s="1"/>
  <c r="G10" i="13" s="1"/>
  <c r="G9" i="13" s="1"/>
  <c r="F14" i="13"/>
  <c r="F13" i="13" s="1"/>
  <c r="F12" i="13" s="1"/>
  <c r="F11" i="13" s="1"/>
  <c r="F10" i="13" s="1"/>
  <c r="F9" i="13" s="1"/>
  <c r="F790" i="12"/>
  <c r="F789" i="12" s="1"/>
  <c r="F788" i="12" s="1"/>
  <c r="F787" i="12" s="1"/>
  <c r="F785" i="12"/>
  <c r="F784" i="12" s="1"/>
  <c r="F783" i="12" s="1"/>
  <c r="F782" i="12" s="1"/>
  <c r="F780" i="12"/>
  <c r="F779" i="12" s="1"/>
  <c r="F778" i="12" s="1"/>
  <c r="F776" i="12"/>
  <c r="F775" i="12" s="1"/>
  <c r="F774" i="12" s="1"/>
  <c r="F771" i="12"/>
  <c r="F770" i="12" s="1"/>
  <c r="F769" i="12" s="1"/>
  <c r="F768" i="12" s="1"/>
  <c r="F766" i="12"/>
  <c r="F765" i="12" s="1"/>
  <c r="F764" i="12" s="1"/>
  <c r="F763" i="12" s="1"/>
  <c r="F761" i="12"/>
  <c r="F760" i="12" s="1"/>
  <c r="F759" i="12" s="1"/>
  <c r="F758" i="12" s="1"/>
  <c r="F756" i="12"/>
  <c r="F754" i="12"/>
  <c r="F748" i="12"/>
  <c r="F747" i="12" s="1"/>
  <c r="F746" i="12" s="1"/>
  <c r="F745" i="12" s="1"/>
  <c r="F744" i="12" s="1"/>
  <c r="F742" i="12"/>
  <c r="F741" i="12" s="1"/>
  <c r="F740" i="12" s="1"/>
  <c r="F739" i="12" s="1"/>
  <c r="F737" i="12"/>
  <c r="F736" i="12" s="1"/>
  <c r="F735" i="12" s="1"/>
  <c r="F734" i="12" s="1"/>
  <c r="F732" i="12"/>
  <c r="F731" i="12" s="1"/>
  <c r="F730" i="12" s="1"/>
  <c r="F729" i="12" s="1"/>
  <c r="F727" i="12"/>
  <c r="F726" i="12" s="1"/>
  <c r="F725" i="12" s="1"/>
  <c r="F724" i="12" s="1"/>
  <c r="F717" i="12"/>
  <c r="F716" i="12" s="1"/>
  <c r="F715" i="12" s="1"/>
  <c r="F714" i="12" s="1"/>
  <c r="F712" i="12"/>
  <c r="F711" i="12" s="1"/>
  <c r="F710" i="12" s="1"/>
  <c r="F709" i="12" s="1"/>
  <c r="F707" i="12"/>
  <c r="F706" i="12" s="1"/>
  <c r="F705" i="12" s="1"/>
  <c r="F704" i="12" s="1"/>
  <c r="F702" i="12"/>
  <c r="F701" i="12" s="1"/>
  <c r="F700" i="12" s="1"/>
  <c r="F699" i="12" s="1"/>
  <c r="F697" i="12"/>
  <c r="F696" i="12" s="1"/>
  <c r="F695" i="12" s="1"/>
  <c r="F694" i="12" s="1"/>
  <c r="F692" i="12"/>
  <c r="F691" i="12" s="1"/>
  <c r="F690" i="12" s="1"/>
  <c r="F689" i="12" s="1"/>
  <c r="F687" i="12"/>
  <c r="F686" i="12" s="1"/>
  <c r="F685" i="12" s="1"/>
  <c r="F684" i="12" s="1"/>
  <c r="F682" i="12"/>
  <c r="F680" i="12"/>
  <c r="F675" i="12"/>
  <c r="F674" i="12" s="1"/>
  <c r="F673" i="12" s="1"/>
  <c r="F672" i="12" s="1"/>
  <c r="F670" i="12"/>
  <c r="F669" i="12" s="1"/>
  <c r="F668" i="12" s="1"/>
  <c r="F667" i="12" s="1"/>
  <c r="F665" i="12"/>
  <c r="F664" i="12" s="1"/>
  <c r="F663" i="12" s="1"/>
  <c r="F662" i="12" s="1"/>
  <c r="F658" i="12"/>
  <c r="F656" i="12"/>
  <c r="F654" i="12"/>
  <c r="F649" i="12"/>
  <c r="F648" i="12" s="1"/>
  <c r="F647" i="12" s="1"/>
  <c r="F644" i="12"/>
  <c r="F640" i="12"/>
  <c r="F638" i="12"/>
  <c r="F633" i="12"/>
  <c r="F632" i="12" s="1"/>
  <c r="F631" i="12" s="1"/>
  <c r="F627" i="12"/>
  <c r="F625" i="12"/>
  <c r="F620" i="12"/>
  <c r="F619" i="12" s="1"/>
  <c r="F618" i="12" s="1"/>
  <c r="F614" i="12"/>
  <c r="F612" i="12"/>
  <c r="F610" i="12"/>
  <c r="F605" i="12"/>
  <c r="F604" i="12" s="1"/>
  <c r="F603" i="12" s="1"/>
  <c r="F602" i="12" s="1"/>
  <c r="F599" i="12"/>
  <c r="F598" i="12" s="1"/>
  <c r="F597" i="12" s="1"/>
  <c r="F596" i="12" s="1"/>
  <c r="F594" i="12"/>
  <c r="F593" i="12" s="1"/>
  <c r="F592" i="12" s="1"/>
  <c r="F591" i="12" s="1"/>
  <c r="F580" i="12"/>
  <c r="F579" i="12" s="1"/>
  <c r="F578" i="12" s="1"/>
  <c r="F577" i="12" s="1"/>
  <c r="F576" i="12" s="1"/>
  <c r="F575" i="12" s="1"/>
  <c r="F573" i="12"/>
  <c r="F572" i="12" s="1"/>
  <c r="F571" i="12" s="1"/>
  <c r="F570" i="12" s="1"/>
  <c r="F568" i="12"/>
  <c r="F567" i="12" s="1"/>
  <c r="F566" i="12" s="1"/>
  <c r="F565" i="12" s="1"/>
  <c r="F561" i="12"/>
  <c r="F560" i="12" s="1"/>
  <c r="F559" i="12" s="1"/>
  <c r="F558" i="12" s="1"/>
  <c r="F557" i="12" s="1"/>
  <c r="F556" i="12" s="1"/>
  <c r="F554" i="12"/>
  <c r="F553" i="12" s="1"/>
  <c r="F552" i="12" s="1"/>
  <c r="F551" i="12" s="1"/>
  <c r="F550" i="12" s="1"/>
  <c r="F549" i="12" s="1"/>
  <c r="F547" i="12"/>
  <c r="F546" i="12" s="1"/>
  <c r="F545" i="12" s="1"/>
  <c r="F544" i="12" s="1"/>
  <c r="F543" i="12" s="1"/>
  <c r="F542" i="12" s="1"/>
  <c r="F540" i="12"/>
  <c r="F539" i="12" s="1"/>
  <c r="F538" i="12" s="1"/>
  <c r="F537" i="12" s="1"/>
  <c r="F536" i="12" s="1"/>
  <c r="F535" i="12" s="1"/>
  <c r="F533" i="12"/>
  <c r="F532" i="12" s="1"/>
  <c r="F531" i="12" s="1"/>
  <c r="F530" i="12" s="1"/>
  <c r="F529" i="12" s="1"/>
  <c r="F528" i="12" s="1"/>
  <c r="F526" i="12"/>
  <c r="F525" i="12" s="1"/>
  <c r="F524" i="12" s="1"/>
  <c r="F523" i="12" s="1"/>
  <c r="F522" i="12" s="1"/>
  <c r="F521" i="12" s="1"/>
  <c r="F519" i="12"/>
  <c r="F518" i="12" s="1"/>
  <c r="F516" i="12"/>
  <c r="F515" i="12"/>
  <c r="F512" i="12"/>
  <c r="F511" i="12" s="1"/>
  <c r="F510" i="12" s="1"/>
  <c r="F505" i="12"/>
  <c r="F504" i="12" s="1"/>
  <c r="F503" i="12" s="1"/>
  <c r="F502" i="12" s="1"/>
  <c r="F500" i="12"/>
  <c r="F499" i="12" s="1"/>
  <c r="F498" i="12" s="1"/>
  <c r="F497" i="12" s="1"/>
  <c r="F495" i="12"/>
  <c r="F494" i="12" s="1"/>
  <c r="F493" i="12" s="1"/>
  <c r="F492" i="12" s="1"/>
  <c r="F487" i="12"/>
  <c r="F485" i="12"/>
  <c r="F479" i="12"/>
  <c r="F478" i="12" s="1"/>
  <c r="F477" i="12" s="1"/>
  <c r="F476" i="12" s="1"/>
  <c r="F475" i="12" s="1"/>
  <c r="F472" i="12"/>
  <c r="F471" i="12" s="1"/>
  <c r="F470" i="12" s="1"/>
  <c r="F469" i="12" s="1"/>
  <c r="F468" i="12" s="1"/>
  <c r="F467" i="12" s="1"/>
  <c r="F465" i="12"/>
  <c r="F464" i="12" s="1"/>
  <c r="F463" i="12" s="1"/>
  <c r="F462" i="12" s="1"/>
  <c r="F461" i="12" s="1"/>
  <c r="F460" i="12" s="1"/>
  <c r="F458" i="12"/>
  <c r="F456" i="12" s="1"/>
  <c r="F455" i="12" s="1"/>
  <c r="F454" i="12" s="1"/>
  <c r="F453" i="12" s="1"/>
  <c r="F450" i="12"/>
  <c r="F449" i="12" s="1"/>
  <c r="F448" i="12" s="1"/>
  <c r="F447" i="12" s="1"/>
  <c r="F446" i="12" s="1"/>
  <c r="F445" i="12" s="1"/>
  <c r="F443" i="12"/>
  <c r="F441" i="12"/>
  <c r="F436" i="12"/>
  <c r="F434" i="12"/>
  <c r="F429" i="12"/>
  <c r="F428" i="12" s="1"/>
  <c r="F427" i="12" s="1"/>
  <c r="F426" i="12" s="1"/>
  <c r="F424" i="12"/>
  <c r="F423" i="12" s="1"/>
  <c r="F422" i="12" s="1"/>
  <c r="F421" i="12" s="1"/>
  <c r="F419" i="12"/>
  <c r="F418" i="12" s="1"/>
  <c r="F417" i="12" s="1"/>
  <c r="F416" i="12" s="1"/>
  <c r="F413" i="12"/>
  <c r="F412" i="12" s="1"/>
  <c r="F410" i="12"/>
  <c r="F409" i="12" s="1"/>
  <c r="F408" i="12" s="1"/>
  <c r="F407" i="12" s="1"/>
  <c r="F404" i="12"/>
  <c r="F403" i="12" s="1"/>
  <c r="F402" i="12" s="1"/>
  <c r="F400" i="12"/>
  <c r="F399" i="12" s="1"/>
  <c r="F398" i="12" s="1"/>
  <c r="F393" i="12"/>
  <c r="F391" i="12"/>
  <c r="F384" i="12"/>
  <c r="F383" i="12" s="1"/>
  <c r="F382" i="12" s="1"/>
  <c r="F381" i="12" s="1"/>
  <c r="F380" i="12" s="1"/>
  <c r="F379" i="12" s="1"/>
  <c r="F377" i="12"/>
  <c r="F376" i="12" s="1"/>
  <c r="F375" i="12" s="1"/>
  <c r="F374" i="12" s="1"/>
  <c r="F373" i="12" s="1"/>
  <c r="F372" i="12" s="1"/>
  <c r="F369" i="12"/>
  <c r="F368" i="12" s="1"/>
  <c r="F367" i="12" s="1"/>
  <c r="F366" i="12" s="1"/>
  <c r="F355" i="12" s="1"/>
  <c r="F354" i="12" s="1"/>
  <c r="F352" i="12"/>
  <c r="F351" i="12" s="1"/>
  <c r="F350" i="12" s="1"/>
  <c r="F349" i="12" s="1"/>
  <c r="F348" i="12" s="1"/>
  <c r="F347" i="12" s="1"/>
  <c r="F345" i="12"/>
  <c r="F344" i="12" s="1"/>
  <c r="F343" i="12" s="1"/>
  <c r="F342" i="12" s="1"/>
  <c r="F341" i="12" s="1"/>
  <c r="F339" i="12"/>
  <c r="F337" i="12"/>
  <c r="F336" i="12" s="1"/>
  <c r="F335" i="12" s="1"/>
  <c r="F333" i="12"/>
  <c r="F332" i="12" s="1"/>
  <c r="F331" i="12" s="1"/>
  <c r="F324" i="12" s="1"/>
  <c r="F329" i="12"/>
  <c r="F327" i="12"/>
  <c r="F323" i="12"/>
  <c r="F319" i="12"/>
  <c r="F318" i="12" s="1"/>
  <c r="F317" i="12" s="1"/>
  <c r="F316" i="12" s="1"/>
  <c r="F314" i="12"/>
  <c r="F313" i="12" s="1"/>
  <c r="F312" i="12" s="1"/>
  <c r="F311" i="12" s="1"/>
  <c r="F309" i="12"/>
  <c r="F308" i="12" s="1"/>
  <c r="F307" i="12" s="1"/>
  <c r="F306" i="12" s="1"/>
  <c r="F302" i="12"/>
  <c r="F301" i="12" s="1"/>
  <c r="F300" i="12" s="1"/>
  <c r="F299" i="12" s="1"/>
  <c r="F290" i="12"/>
  <c r="F288" i="12"/>
  <c r="F286" i="12"/>
  <c r="F279" i="12"/>
  <c r="F278" i="12" s="1"/>
  <c r="F277" i="12" s="1"/>
  <c r="F276" i="12" s="1"/>
  <c r="F274" i="12"/>
  <c r="F273" i="12" s="1"/>
  <c r="F272" i="12" s="1"/>
  <c r="F271" i="12" s="1"/>
  <c r="F269" i="12"/>
  <c r="F268" i="12" s="1"/>
  <c r="F267" i="12" s="1"/>
  <c r="F266" i="12" s="1"/>
  <c r="F261" i="12"/>
  <c r="F260" i="12" s="1"/>
  <c r="F259" i="12" s="1"/>
  <c r="F258" i="12" s="1"/>
  <c r="F257" i="12" s="1"/>
  <c r="F256" i="12" s="1"/>
  <c r="F254" i="12"/>
  <c r="F252" i="12"/>
  <c r="F250" i="12"/>
  <c r="F245" i="12"/>
  <c r="F243" i="12"/>
  <c r="F238" i="12"/>
  <c r="F237" i="12" s="1"/>
  <c r="F236" i="12" s="1"/>
  <c r="F235" i="12" s="1"/>
  <c r="F231" i="12"/>
  <c r="F230" i="12" s="1"/>
  <c r="F229" i="12" s="1"/>
  <c r="F228" i="12" s="1"/>
  <c r="F226" i="12"/>
  <c r="F225" i="12" s="1"/>
  <c r="F224" i="12" s="1"/>
  <c r="F223" i="12" s="1"/>
  <c r="F221" i="12"/>
  <c r="F220" i="12" s="1"/>
  <c r="F219" i="12" s="1"/>
  <c r="F218" i="12" s="1"/>
  <c r="F214" i="12"/>
  <c r="F213" i="12" s="1"/>
  <c r="F212" i="12" s="1"/>
  <c r="F211" i="12" s="1"/>
  <c r="F210" i="12" s="1"/>
  <c r="F209" i="12" s="1"/>
  <c r="F207" i="12"/>
  <c r="F206" i="12" s="1"/>
  <c r="F205" i="12" s="1"/>
  <c r="F204" i="12" s="1"/>
  <c r="F203" i="12" s="1"/>
  <c r="F202" i="12" s="1"/>
  <c r="F200" i="12"/>
  <c r="F199" i="12" s="1"/>
  <c r="F198" i="12" s="1"/>
  <c r="F197" i="12" s="1"/>
  <c r="F195" i="12"/>
  <c r="F194" i="12" s="1"/>
  <c r="F193" i="12" s="1"/>
  <c r="F192" i="12" s="1"/>
  <c r="F190" i="12"/>
  <c r="F189" i="12" s="1"/>
  <c r="F188" i="12" s="1"/>
  <c r="F187" i="12" s="1"/>
  <c r="F185" i="12"/>
  <c r="F184" i="12" s="1"/>
  <c r="F183" i="12" s="1"/>
  <c r="F182" i="12" s="1"/>
  <c r="F180" i="12"/>
  <c r="F179" i="12" s="1"/>
  <c r="F178" i="12" s="1"/>
  <c r="F177" i="12" s="1"/>
  <c r="F173" i="12"/>
  <c r="F172" i="12" s="1"/>
  <c r="F171" i="12" s="1"/>
  <c r="F170" i="12" s="1"/>
  <c r="F165" i="12"/>
  <c r="F164" i="12" s="1"/>
  <c r="F162" i="12"/>
  <c r="F161" i="12" s="1"/>
  <c r="F160" i="12" s="1"/>
  <c r="F159" i="12" s="1"/>
  <c r="F153" i="12"/>
  <c r="F152" i="12" s="1"/>
  <c r="F151" i="12" s="1"/>
  <c r="F150" i="12" s="1"/>
  <c r="F149" i="12" s="1"/>
  <c r="F147" i="12"/>
  <c r="F146" i="12" s="1"/>
  <c r="F145" i="12" s="1"/>
  <c r="F144" i="12" s="1"/>
  <c r="F142" i="12"/>
  <c r="F141" i="12" s="1"/>
  <c r="F140" i="12" s="1"/>
  <c r="F139" i="12" s="1"/>
  <c r="F137" i="12"/>
  <c r="F136" i="12" s="1"/>
  <c r="F135" i="12" s="1"/>
  <c r="F134" i="12" s="1"/>
  <c r="F132" i="12"/>
  <c r="F131" i="12" s="1"/>
  <c r="F130" i="12" s="1"/>
  <c r="F129" i="12" s="1"/>
  <c r="F122" i="12"/>
  <c r="F121" i="12" s="1"/>
  <c r="F120" i="12" s="1"/>
  <c r="F119" i="12" s="1"/>
  <c r="F110" i="12"/>
  <c r="F109" i="12" s="1"/>
  <c r="F108" i="12" s="1"/>
  <c r="F107" i="12" s="1"/>
  <c r="F105" i="12"/>
  <c r="F104" i="12" s="1"/>
  <c r="F103" i="12" s="1"/>
  <c r="F102" i="12" s="1"/>
  <c r="F97" i="12"/>
  <c r="F96" i="12" s="1"/>
  <c r="F95" i="12" s="1"/>
  <c r="F94" i="12" s="1"/>
  <c r="F93" i="12" s="1"/>
  <c r="F92" i="12" s="1"/>
  <c r="F90" i="12"/>
  <c r="F89" i="12" s="1"/>
  <c r="F88" i="12" s="1"/>
  <c r="F87" i="12" s="1"/>
  <c r="F86" i="12" s="1"/>
  <c r="F85" i="12" s="1"/>
  <c r="F82" i="12"/>
  <c r="F80" i="12"/>
  <c r="F75" i="12"/>
  <c r="F73" i="12"/>
  <c r="F70" i="12" s="1"/>
  <c r="F69" i="12" s="1"/>
  <c r="F68" i="12" s="1"/>
  <c r="F71" i="12"/>
  <c r="F66" i="12"/>
  <c r="F65" i="12" s="1"/>
  <c r="F63" i="12"/>
  <c r="F62" i="12" s="1"/>
  <c r="F61" i="12" s="1"/>
  <c r="F60" i="12" s="1"/>
  <c r="F51" i="12"/>
  <c r="F50" i="12" s="1"/>
  <c r="F49" i="12" s="1"/>
  <c r="F48" i="12" s="1"/>
  <c r="F41" i="12"/>
  <c r="F40" i="12" s="1"/>
  <c r="F39" i="12" s="1"/>
  <c r="F38" i="12" s="1"/>
  <c r="F35" i="12"/>
  <c r="F34" i="12" s="1"/>
  <c r="F33" i="12" s="1"/>
  <c r="F32" i="12" s="1"/>
  <c r="F25" i="12"/>
  <c r="F24" i="12" s="1"/>
  <c r="F23" i="12" s="1"/>
  <c r="F22" i="12" s="1"/>
  <c r="F20" i="12"/>
  <c r="F19" i="12" s="1"/>
  <c r="F18" i="12" s="1"/>
  <c r="F17" i="12" s="1"/>
  <c r="F13" i="12"/>
  <c r="F12" i="12" s="1"/>
  <c r="F11" i="12" s="1"/>
  <c r="F10" i="12" s="1"/>
  <c r="F9" i="12" s="1"/>
  <c r="F8" i="12" s="1"/>
  <c r="F656" i="13" l="1"/>
  <c r="F113" i="12"/>
  <c r="F112" i="12"/>
  <c r="F79" i="12"/>
  <c r="F78" i="12" s="1"/>
  <c r="F77" i="12" s="1"/>
  <c r="F390" i="12"/>
  <c r="F389" i="12" s="1"/>
  <c r="F388" i="12" s="1"/>
  <c r="F387" i="12" s="1"/>
  <c r="F386" i="12" s="1"/>
  <c r="F433" i="12"/>
  <c r="F432" i="12" s="1"/>
  <c r="F431" i="12" s="1"/>
  <c r="F16" i="12"/>
  <c r="G451" i="13"/>
  <c r="G450" i="13" s="1"/>
  <c r="G449" i="13" s="1"/>
  <c r="G448" i="13" s="1"/>
  <c r="G447" i="13" s="1"/>
  <c r="F451" i="13"/>
  <c r="F450" i="13" s="1"/>
  <c r="F449" i="13" s="1"/>
  <c r="F448" i="13" s="1"/>
  <c r="F447" i="13" s="1"/>
  <c r="G743" i="13"/>
  <c r="G742" i="13" s="1"/>
  <c r="G741" i="13" s="1"/>
  <c r="F743" i="13"/>
  <c r="F742" i="13" s="1"/>
  <c r="F741" i="13" s="1"/>
  <c r="F740" i="13" s="1"/>
  <c r="F585" i="13"/>
  <c r="G585" i="13"/>
  <c r="F648" i="13"/>
  <c r="F647" i="13" s="1"/>
  <c r="F646" i="13" s="1"/>
  <c r="F632" i="13"/>
  <c r="F631" i="13" s="1"/>
  <c r="F630" i="13" s="1"/>
  <c r="F604" i="13"/>
  <c r="F603" i="13" s="1"/>
  <c r="F602" i="13" s="1"/>
  <c r="F102" i="13"/>
  <c r="F101" i="13" s="1"/>
  <c r="F559" i="13"/>
  <c r="F558" i="13" s="1"/>
  <c r="F213" i="13"/>
  <c r="F212" i="13" s="1"/>
  <c r="G504" i="13"/>
  <c r="G503" i="13" s="1"/>
  <c r="G502" i="13" s="1"/>
  <c r="F504" i="13"/>
  <c r="F503" i="13" s="1"/>
  <c r="F502" i="13" s="1"/>
  <c r="F392" i="13"/>
  <c r="F317" i="13"/>
  <c r="G289" i="13"/>
  <c r="G288" i="13" s="1"/>
  <c r="F289" i="13"/>
  <c r="F288" i="13" s="1"/>
  <c r="F281" i="13"/>
  <c r="F280" i="13" s="1"/>
  <c r="F279" i="13" s="1"/>
  <c r="F278" i="13" s="1"/>
  <c r="F277" i="13" s="1"/>
  <c r="F261" i="13"/>
  <c r="F260" i="13" s="1"/>
  <c r="F245" i="13"/>
  <c r="F244" i="13" s="1"/>
  <c r="F243" i="13" s="1"/>
  <c r="G213" i="13"/>
  <c r="G212" i="13" s="1"/>
  <c r="G172" i="13"/>
  <c r="G171" i="13" s="1"/>
  <c r="G162" i="13"/>
  <c r="G161" i="13" s="1"/>
  <c r="G160" i="13" s="1"/>
  <c r="G154" i="13" s="1"/>
  <c r="G153" i="13" s="1"/>
  <c r="F162" i="13"/>
  <c r="F161" i="13" s="1"/>
  <c r="F160" i="13" s="1"/>
  <c r="F154" i="13" s="1"/>
  <c r="F153" i="13" s="1"/>
  <c r="G38" i="13"/>
  <c r="G85" i="13"/>
  <c r="F38" i="13"/>
  <c r="F71" i="13"/>
  <c r="F70" i="13" s="1"/>
  <c r="F69" i="13" s="1"/>
  <c r="G71" i="13"/>
  <c r="G70" i="13" s="1"/>
  <c r="G69" i="13" s="1"/>
  <c r="F230" i="13"/>
  <c r="F229" i="13" s="1"/>
  <c r="G559" i="13"/>
  <c r="G558" i="13" s="1"/>
  <c r="F85" i="13"/>
  <c r="G261" i="13"/>
  <c r="G260" i="13" s="1"/>
  <c r="G259" i="13" s="1"/>
  <c r="G113" i="13"/>
  <c r="G245" i="13"/>
  <c r="G244" i="13" s="1"/>
  <c r="G243" i="13" s="1"/>
  <c r="G230" i="13" s="1"/>
  <c r="G229" i="13" s="1"/>
  <c r="G385" i="13"/>
  <c r="G384" i="13" s="1"/>
  <c r="G383" i="13" s="1"/>
  <c r="G382" i="13" s="1"/>
  <c r="G381" i="13" s="1"/>
  <c r="G366" i="13" s="1"/>
  <c r="G392" i="13"/>
  <c r="G391" i="13" s="1"/>
  <c r="G390" i="13" s="1"/>
  <c r="G509" i="13"/>
  <c r="G632" i="13"/>
  <c r="G631" i="13" s="1"/>
  <c r="G630" i="13" s="1"/>
  <c r="G648" i="13"/>
  <c r="G647" i="13" s="1"/>
  <c r="G646" i="13" s="1"/>
  <c r="G674" i="13"/>
  <c r="G673" i="13" s="1"/>
  <c r="G672" i="13" s="1"/>
  <c r="G656" i="13" s="1"/>
  <c r="G479" i="13"/>
  <c r="G478" i="13" s="1"/>
  <c r="G477" i="13" s="1"/>
  <c r="G476" i="13" s="1"/>
  <c r="G469" i="13" s="1"/>
  <c r="F619" i="13"/>
  <c r="F618" i="13" s="1"/>
  <c r="F617" i="13" s="1"/>
  <c r="G317" i="13"/>
  <c r="F679" i="12"/>
  <c r="F678" i="12" s="1"/>
  <c r="F677" i="12" s="1"/>
  <c r="F661" i="12" s="1"/>
  <c r="F637" i="12"/>
  <c r="F636" i="12" s="1"/>
  <c r="F635" i="12" s="1"/>
  <c r="F630" i="12" s="1"/>
  <c r="F609" i="12"/>
  <c r="F608" i="12" s="1"/>
  <c r="F607" i="12" s="1"/>
  <c r="F601" i="12" s="1"/>
  <c r="F37" i="12"/>
  <c r="F293" i="12"/>
  <c r="F292" i="12" s="1"/>
  <c r="F440" i="12"/>
  <c r="F439" i="12" s="1"/>
  <c r="F438" i="12" s="1"/>
  <c r="F397" i="12"/>
  <c r="F322" i="12"/>
  <c r="F321" i="12" s="1"/>
  <c r="F242" i="12"/>
  <c r="F241" i="12" s="1"/>
  <c r="F240" i="12" s="1"/>
  <c r="F428" i="13"/>
  <c r="F427" i="13" s="1"/>
  <c r="F426" i="13" s="1"/>
  <c r="G428" i="13"/>
  <c r="G427" i="13" s="1"/>
  <c r="G426" i="13" s="1"/>
  <c r="F59" i="12"/>
  <c r="F58" i="12" s="1"/>
  <c r="F84" i="12"/>
  <c r="F285" i="12"/>
  <c r="F284" i="12" s="1"/>
  <c r="F283" i="12" s="1"/>
  <c r="F282" i="12" s="1"/>
  <c r="F281" i="12" s="1"/>
  <c r="F564" i="12"/>
  <c r="F563" i="12" s="1"/>
  <c r="F249" i="12"/>
  <c r="F248" i="12" s="1"/>
  <c r="F247" i="12" s="1"/>
  <c r="F217" i="12"/>
  <c r="F216" i="12" s="1"/>
  <c r="F326" i="12"/>
  <c r="F325" i="12" s="1"/>
  <c r="F514" i="12"/>
  <c r="F509" i="12" s="1"/>
  <c r="F508" i="12" s="1"/>
  <c r="F507" i="12" s="1"/>
  <c r="F101" i="12"/>
  <c r="F100" i="12" s="1"/>
  <c r="F590" i="12"/>
  <c r="F457" i="12"/>
  <c r="F371" i="12"/>
  <c r="F624" i="12"/>
  <c r="F623" i="12" s="1"/>
  <c r="F622" i="12" s="1"/>
  <c r="F617" i="12" s="1"/>
  <c r="F616" i="12" s="1"/>
  <c r="F17" i="13"/>
  <c r="F113" i="13"/>
  <c r="F155" i="13"/>
  <c r="G155" i="13"/>
  <c r="G102" i="13"/>
  <c r="G101" i="13" s="1"/>
  <c r="F172" i="13"/>
  <c r="F171" i="13" s="1"/>
  <c r="F301" i="13"/>
  <c r="F300" i="13" s="1"/>
  <c r="F366" i="13"/>
  <c r="F469" i="13"/>
  <c r="F485" i="13"/>
  <c r="F484" i="13" s="1"/>
  <c r="F486" i="13"/>
  <c r="G17" i="13"/>
  <c r="F60" i="13"/>
  <c r="F59" i="13" s="1"/>
  <c r="G60" i="13"/>
  <c r="G59" i="13" s="1"/>
  <c r="G301" i="13"/>
  <c r="G300" i="13" s="1"/>
  <c r="G485" i="13"/>
  <c r="G484" i="13" s="1"/>
  <c r="G486" i="13"/>
  <c r="F596" i="13"/>
  <c r="F584" i="13" s="1"/>
  <c r="F612" i="13"/>
  <c r="F611" i="13" s="1"/>
  <c r="F625" i="13"/>
  <c r="F641" i="13"/>
  <c r="G596" i="13"/>
  <c r="G612" i="13"/>
  <c r="G611" i="13" s="1"/>
  <c r="G625" i="13"/>
  <c r="G641" i="13"/>
  <c r="G740" i="13"/>
  <c r="F176" i="12"/>
  <c r="F175" i="12" s="1"/>
  <c r="F234" i="12"/>
  <c r="F233" i="12" s="1"/>
  <c r="F452" i="12"/>
  <c r="F158" i="12"/>
  <c r="F157" i="12" s="1"/>
  <c r="F265" i="12"/>
  <c r="F264" i="12" s="1"/>
  <c r="F305" i="12"/>
  <c r="F304" i="12" s="1"/>
  <c r="F490" i="12"/>
  <c r="F489" i="12" s="1"/>
  <c r="F491" i="12"/>
  <c r="F484" i="12"/>
  <c r="F483" i="12" s="1"/>
  <c r="F482" i="12" s="1"/>
  <c r="F481" i="12" s="1"/>
  <c r="F474" i="12" s="1"/>
  <c r="F653" i="12"/>
  <c r="F652" i="12" s="1"/>
  <c r="F651" i="12" s="1"/>
  <c r="F646" i="12" s="1"/>
  <c r="F753" i="12"/>
  <c r="F752" i="12" s="1"/>
  <c r="F751" i="12" s="1"/>
  <c r="G596" i="9"/>
  <c r="G595" i="9" s="1"/>
  <c r="G594" i="9" s="1"/>
  <c r="G593" i="9" s="1"/>
  <c r="F596" i="9"/>
  <c r="F595" i="9" s="1"/>
  <c r="F594" i="9" s="1"/>
  <c r="F593" i="9" s="1"/>
  <c r="G591" i="9"/>
  <c r="G590" i="9" s="1"/>
  <c r="F591" i="9"/>
  <c r="F590" i="9" s="1"/>
  <c r="G588" i="9"/>
  <c r="G587" i="9" s="1"/>
  <c r="F588" i="9"/>
  <c r="F587" i="9" s="1"/>
  <c r="G581" i="9"/>
  <c r="G580" i="9" s="1"/>
  <c r="G579" i="9" s="1"/>
  <c r="G577" i="9" s="1"/>
  <c r="F581" i="9"/>
  <c r="F580" i="9" s="1"/>
  <c r="F579" i="9" s="1"/>
  <c r="F577" i="9" s="1"/>
  <c r="G574" i="9"/>
  <c r="F574" i="9"/>
  <c r="G573" i="9"/>
  <c r="F573" i="9"/>
  <c r="G571" i="9"/>
  <c r="G570" i="9" s="1"/>
  <c r="F571" i="9"/>
  <c r="F570" i="9" s="1"/>
  <c r="F569" i="9" s="1"/>
  <c r="F568" i="9" s="1"/>
  <c r="F567" i="9" s="1"/>
  <c r="G564" i="9"/>
  <c r="F564" i="9"/>
  <c r="F563" i="9" s="1"/>
  <c r="F562" i="9" s="1"/>
  <c r="F561" i="9" s="1"/>
  <c r="F560" i="9" s="1"/>
  <c r="F559" i="9" s="1"/>
  <c r="G563" i="9"/>
  <c r="G562" i="9" s="1"/>
  <c r="G561" i="9" s="1"/>
  <c r="G560" i="9" s="1"/>
  <c r="G559" i="9" s="1"/>
  <c r="G557" i="9"/>
  <c r="G556" i="9" s="1"/>
  <c r="G555" i="9" s="1"/>
  <c r="G554" i="9" s="1"/>
  <c r="G553" i="9" s="1"/>
  <c r="G552" i="9" s="1"/>
  <c r="F557" i="9"/>
  <c r="F556" i="9" s="1"/>
  <c r="F555" i="9" s="1"/>
  <c r="F554" i="9" s="1"/>
  <c r="F553" i="9" s="1"/>
  <c r="F552" i="9" s="1"/>
  <c r="G550" i="9"/>
  <c r="G549" i="9" s="1"/>
  <c r="G548" i="9" s="1"/>
  <c r="G547" i="9" s="1"/>
  <c r="F550" i="9"/>
  <c r="F549" i="9" s="1"/>
  <c r="F548" i="9" s="1"/>
  <c r="F547" i="9" s="1"/>
  <c r="G545" i="9"/>
  <c r="F545" i="9"/>
  <c r="G543" i="9"/>
  <c r="F543" i="9"/>
  <c r="G535" i="9"/>
  <c r="F535" i="9"/>
  <c r="F534" i="9" s="1"/>
  <c r="F533" i="9" s="1"/>
  <c r="F532" i="9" s="1"/>
  <c r="F531" i="9" s="1"/>
  <c r="F530" i="9" s="1"/>
  <c r="G534" i="9"/>
  <c r="G533" i="9" s="1"/>
  <c r="G532" i="9" s="1"/>
  <c r="G531" i="9" s="1"/>
  <c r="G530" i="9" s="1"/>
  <c r="G528" i="9"/>
  <c r="F528" i="9"/>
  <c r="F527" i="9" s="1"/>
  <c r="F526" i="9" s="1"/>
  <c r="F525" i="9" s="1"/>
  <c r="F524" i="9" s="1"/>
  <c r="F523" i="9" s="1"/>
  <c r="G527" i="9"/>
  <c r="G526" i="9" s="1"/>
  <c r="G525" i="9" s="1"/>
  <c r="G524" i="9" s="1"/>
  <c r="G523" i="9" s="1"/>
  <c r="G521" i="9"/>
  <c r="G520" i="9" s="1"/>
  <c r="G519" i="9" s="1"/>
  <c r="G518" i="9" s="1"/>
  <c r="G517" i="9" s="1"/>
  <c r="F521" i="9"/>
  <c r="F520" i="9" s="1"/>
  <c r="F519" i="9" s="1"/>
  <c r="F518" i="9" s="1"/>
  <c r="F517" i="9" s="1"/>
  <c r="G515" i="9"/>
  <c r="G514" i="9" s="1"/>
  <c r="F515" i="9"/>
  <c r="F514" i="9" s="1"/>
  <c r="G507" i="9"/>
  <c r="G506" i="9" s="1"/>
  <c r="G505" i="9" s="1"/>
  <c r="G504" i="9" s="1"/>
  <c r="G503" i="9" s="1"/>
  <c r="F507" i="9"/>
  <c r="F506" i="9" s="1"/>
  <c r="F505" i="9" s="1"/>
  <c r="F504" i="9" s="1"/>
  <c r="F503" i="9" s="1"/>
  <c r="G500" i="9"/>
  <c r="G499" i="9" s="1"/>
  <c r="G498" i="9" s="1"/>
  <c r="G497" i="9" s="1"/>
  <c r="G496" i="9" s="1"/>
  <c r="G495" i="9" s="1"/>
  <c r="F500" i="9"/>
  <c r="F499" i="9" s="1"/>
  <c r="F498" i="9" s="1"/>
  <c r="F497" i="9" s="1"/>
  <c r="F496" i="9" s="1"/>
  <c r="F495" i="9" s="1"/>
  <c r="G492" i="9"/>
  <c r="G491" i="9" s="1"/>
  <c r="F492" i="9"/>
  <c r="F491" i="9" s="1"/>
  <c r="G489" i="9"/>
  <c r="G488" i="9" s="1"/>
  <c r="G487" i="9" s="1"/>
  <c r="G486" i="9" s="1"/>
  <c r="F489" i="9"/>
  <c r="F488" i="9" s="1"/>
  <c r="F487" i="9" s="1"/>
  <c r="F486" i="9" s="1"/>
  <c r="G484" i="9"/>
  <c r="F484" i="9"/>
  <c r="G482" i="9"/>
  <c r="F482" i="9"/>
  <c r="G480" i="9"/>
  <c r="F480" i="9"/>
  <c r="G477" i="9"/>
  <c r="G476" i="9" s="1"/>
  <c r="F477" i="9"/>
  <c r="F476" i="9" s="1"/>
  <c r="G474" i="9"/>
  <c r="G473" i="9" s="1"/>
  <c r="F474" i="9"/>
  <c r="F473" i="9" s="1"/>
  <c r="G467" i="9"/>
  <c r="G466" i="9" s="1"/>
  <c r="F467" i="9"/>
  <c r="F466" i="9" s="1"/>
  <c r="G464" i="9"/>
  <c r="G463" i="9" s="1"/>
  <c r="F464" i="9"/>
  <c r="F463" i="9" s="1"/>
  <c r="G458" i="9"/>
  <c r="G457" i="9" s="1"/>
  <c r="F458" i="9"/>
  <c r="F457" i="9" s="1"/>
  <c r="G455" i="9"/>
  <c r="G454" i="9" s="1"/>
  <c r="F455" i="9"/>
  <c r="F454" i="9" s="1"/>
  <c r="G450" i="9"/>
  <c r="G449" i="9" s="1"/>
  <c r="F450" i="9"/>
  <c r="F449" i="9" s="1"/>
  <c r="G444" i="9"/>
  <c r="G443" i="9" s="1"/>
  <c r="F444" i="9"/>
  <c r="F443" i="9" s="1"/>
  <c r="F442" i="9" s="1"/>
  <c r="G440" i="9"/>
  <c r="G439" i="9" s="1"/>
  <c r="F440" i="9"/>
  <c r="F439" i="9" s="1"/>
  <c r="G437" i="9"/>
  <c r="G436" i="9" s="1"/>
  <c r="F437" i="9"/>
  <c r="F436" i="9" s="1"/>
  <c r="G434" i="9"/>
  <c r="G433" i="9" s="1"/>
  <c r="F434" i="9"/>
  <c r="F433" i="9" s="1"/>
  <c r="G431" i="9"/>
  <c r="G430" i="9" s="1"/>
  <c r="F431" i="9"/>
  <c r="F430" i="9" s="1"/>
  <c r="G423" i="9"/>
  <c r="F423" i="9"/>
  <c r="G421" i="9"/>
  <c r="F421" i="9"/>
  <c r="G419" i="9"/>
  <c r="F419" i="9"/>
  <c r="G416" i="9"/>
  <c r="F416" i="9"/>
  <c r="G414" i="9"/>
  <c r="G413" i="9" s="1"/>
  <c r="F414" i="9"/>
  <c r="G411" i="9"/>
  <c r="G410" i="9" s="1"/>
  <c r="F411" i="9"/>
  <c r="F410" i="9" s="1"/>
  <c r="G404" i="9"/>
  <c r="G403" i="9" s="1"/>
  <c r="G402" i="9" s="1"/>
  <c r="G401" i="9" s="1"/>
  <c r="G400" i="9" s="1"/>
  <c r="F404" i="9"/>
  <c r="F403" i="9" s="1"/>
  <c r="F402" i="9" s="1"/>
  <c r="F401" i="9" s="1"/>
  <c r="F400" i="9" s="1"/>
  <c r="G398" i="9"/>
  <c r="G397" i="9" s="1"/>
  <c r="G396" i="9" s="1"/>
  <c r="G395" i="9" s="1"/>
  <c r="F398" i="9"/>
  <c r="F397" i="9" s="1"/>
  <c r="F396" i="9" s="1"/>
  <c r="F395" i="9" s="1"/>
  <c r="G393" i="9"/>
  <c r="G392" i="9" s="1"/>
  <c r="G391" i="9" s="1"/>
  <c r="G390" i="9" s="1"/>
  <c r="F393" i="9"/>
  <c r="F392" i="9" s="1"/>
  <c r="F391" i="9" s="1"/>
  <c r="F390" i="9" s="1"/>
  <c r="G386" i="9"/>
  <c r="G385" i="9" s="1"/>
  <c r="G384" i="9" s="1"/>
  <c r="F386" i="9"/>
  <c r="F385" i="9" s="1"/>
  <c r="F384" i="9" s="1"/>
  <c r="G381" i="9"/>
  <c r="G380" i="9" s="1"/>
  <c r="G379" i="9" s="1"/>
  <c r="G378" i="9" s="1"/>
  <c r="G377" i="9" s="1"/>
  <c r="F381" i="9"/>
  <c r="F380" i="9" s="1"/>
  <c r="F379" i="9" s="1"/>
  <c r="F378" i="9" s="1"/>
  <c r="F377" i="9" s="1"/>
  <c r="G374" i="9"/>
  <c r="G373" i="9" s="1"/>
  <c r="G372" i="9" s="1"/>
  <c r="G371" i="9" s="1"/>
  <c r="F374" i="9"/>
  <c r="F373" i="9" s="1"/>
  <c r="F372" i="9" s="1"/>
  <c r="F371" i="9" s="1"/>
  <c r="G369" i="9"/>
  <c r="G368" i="9" s="1"/>
  <c r="G367" i="9" s="1"/>
  <c r="G366" i="9" s="1"/>
  <c r="F369" i="9"/>
  <c r="F368" i="9" s="1"/>
  <c r="F367" i="9" s="1"/>
  <c r="F366" i="9" s="1"/>
  <c r="G364" i="9"/>
  <c r="G363" i="9" s="1"/>
  <c r="F364" i="9"/>
  <c r="F363" i="9" s="1"/>
  <c r="G361" i="9"/>
  <c r="G360" i="9" s="1"/>
  <c r="F361" i="9"/>
  <c r="F360" i="9" s="1"/>
  <c r="G358" i="9"/>
  <c r="G357" i="9" s="1"/>
  <c r="F358" i="9"/>
  <c r="F357" i="9" s="1"/>
  <c r="G353" i="9"/>
  <c r="G352" i="9" s="1"/>
  <c r="G351" i="9" s="1"/>
  <c r="G350" i="9" s="1"/>
  <c r="F353" i="9"/>
  <c r="F352" i="9" s="1"/>
  <c r="F351" i="9" s="1"/>
  <c r="F350" i="9" s="1"/>
  <c r="G348" i="9"/>
  <c r="G347" i="9" s="1"/>
  <c r="F348" i="9"/>
  <c r="F347" i="9" s="1"/>
  <c r="G345" i="9"/>
  <c r="G344" i="9" s="1"/>
  <c r="G334" i="9" s="1"/>
  <c r="F345" i="9"/>
  <c r="F344" i="9" s="1"/>
  <c r="F334" i="9" s="1"/>
  <c r="G342" i="9"/>
  <c r="G341" i="9" s="1"/>
  <c r="F342" i="9"/>
  <c r="F341" i="9" s="1"/>
  <c r="G336" i="9"/>
  <c r="G335" i="9" s="1"/>
  <c r="F336" i="9"/>
  <c r="F335" i="9" s="1"/>
  <c r="G329" i="9"/>
  <c r="G328" i="9" s="1"/>
  <c r="G327" i="9" s="1"/>
  <c r="G326" i="9" s="1"/>
  <c r="F329" i="9"/>
  <c r="F328" i="9" s="1"/>
  <c r="F327" i="9" s="1"/>
  <c r="F326" i="9" s="1"/>
  <c r="G324" i="9"/>
  <c r="G323" i="9" s="1"/>
  <c r="G322" i="9" s="1"/>
  <c r="G321" i="9" s="1"/>
  <c r="F324" i="9"/>
  <c r="F323" i="9" s="1"/>
  <c r="F322" i="9" s="1"/>
  <c r="F321" i="9" s="1"/>
  <c r="G319" i="9"/>
  <c r="G318" i="9" s="1"/>
  <c r="G317" i="9" s="1"/>
  <c r="G316" i="9" s="1"/>
  <c r="F319" i="9"/>
  <c r="F318" i="9" s="1"/>
  <c r="F317" i="9" s="1"/>
  <c r="F316" i="9" s="1"/>
  <c r="G314" i="9"/>
  <c r="G313" i="9" s="1"/>
  <c r="G312" i="9" s="1"/>
  <c r="G311" i="9" s="1"/>
  <c r="F314" i="9"/>
  <c r="F313" i="9" s="1"/>
  <c r="F312" i="9" s="1"/>
  <c r="F311" i="9" s="1"/>
  <c r="G309" i="9"/>
  <c r="G308" i="9" s="1"/>
  <c r="F309" i="9"/>
  <c r="F308" i="9" s="1"/>
  <c r="G306" i="9"/>
  <c r="G305" i="9" s="1"/>
  <c r="F306" i="9"/>
  <c r="F305" i="9" s="1"/>
  <c r="G293" i="9"/>
  <c r="G292" i="9" s="1"/>
  <c r="F293" i="9"/>
  <c r="F292" i="9"/>
  <c r="G290" i="9"/>
  <c r="G289" i="9" s="1"/>
  <c r="F290" i="9"/>
  <c r="F289" i="9" s="1"/>
  <c r="F288" i="9" s="1"/>
  <c r="F287" i="9" s="1"/>
  <c r="F286" i="9" s="1"/>
  <c r="G284" i="9"/>
  <c r="G283" i="9" s="1"/>
  <c r="G282" i="9" s="1"/>
  <c r="F284" i="9"/>
  <c r="F283" i="9" s="1"/>
  <c r="F282" i="9" s="1"/>
  <c r="G280" i="9"/>
  <c r="G279" i="9" s="1"/>
  <c r="F280" i="9"/>
  <c r="F279" i="9" s="1"/>
  <c r="G277" i="9"/>
  <c r="G276" i="9" s="1"/>
  <c r="G275" i="9" s="1"/>
  <c r="F277" i="9"/>
  <c r="F276" i="9" s="1"/>
  <c r="F275" i="9" s="1"/>
  <c r="G272" i="9"/>
  <c r="G271" i="9" s="1"/>
  <c r="G270" i="9" s="1"/>
  <c r="G269" i="9" s="1"/>
  <c r="G268" i="9" s="1"/>
  <c r="F272" i="9"/>
  <c r="F271" i="9" s="1"/>
  <c r="F270" i="9" s="1"/>
  <c r="F269" i="9" s="1"/>
  <c r="F268" i="9" s="1"/>
  <c r="G265" i="9"/>
  <c r="G264" i="9" s="1"/>
  <c r="G263" i="9" s="1"/>
  <c r="G262" i="9" s="1"/>
  <c r="F265" i="9"/>
  <c r="F264" i="9" s="1"/>
  <c r="F263" i="9" s="1"/>
  <c r="F262" i="9" s="1"/>
  <c r="G260" i="9"/>
  <c r="G259" i="9" s="1"/>
  <c r="G258" i="9" s="1"/>
  <c r="G257" i="9" s="1"/>
  <c r="G256" i="9" s="1"/>
  <c r="F260" i="9"/>
  <c r="F259" i="9" s="1"/>
  <c r="F258" i="9" s="1"/>
  <c r="F257" i="9" s="1"/>
  <c r="F256" i="9" s="1"/>
  <c r="G254" i="9"/>
  <c r="F254" i="9"/>
  <c r="F253" i="9" s="1"/>
  <c r="F252" i="9" s="1"/>
  <c r="F251" i="9" s="1"/>
  <c r="G253" i="9"/>
  <c r="G252" i="9" s="1"/>
  <c r="G251" i="9" s="1"/>
  <c r="G247" i="9"/>
  <c r="G246" i="9" s="1"/>
  <c r="G245" i="9" s="1"/>
  <c r="G244" i="9" s="1"/>
  <c r="F247" i="9"/>
  <c r="F246" i="9" s="1"/>
  <c r="F245" i="9" s="1"/>
  <c r="F244" i="9" s="1"/>
  <c r="G242" i="9"/>
  <c r="G241" i="9" s="1"/>
  <c r="G240" i="9" s="1"/>
  <c r="G239" i="9" s="1"/>
  <c r="F242" i="9"/>
  <c r="F241" i="9" s="1"/>
  <c r="F240" i="9" s="1"/>
  <c r="F239" i="9" s="1"/>
  <c r="G237" i="9"/>
  <c r="G236" i="9" s="1"/>
  <c r="G235" i="9" s="1"/>
  <c r="G234" i="9" s="1"/>
  <c r="F237" i="9"/>
  <c r="F236" i="9" s="1"/>
  <c r="F235" i="9" s="1"/>
  <c r="F234" i="9" s="1"/>
  <c r="G232" i="9"/>
  <c r="G231" i="9" s="1"/>
  <c r="G230" i="9" s="1"/>
  <c r="G229" i="9" s="1"/>
  <c r="F232" i="9"/>
  <c r="F231" i="9" s="1"/>
  <c r="F230" i="9" s="1"/>
  <c r="F229" i="9" s="1"/>
  <c r="G227" i="9"/>
  <c r="G226" i="9" s="1"/>
  <c r="G225" i="9" s="1"/>
  <c r="G224" i="9" s="1"/>
  <c r="F227" i="9"/>
  <c r="F226" i="9" s="1"/>
  <c r="F225" i="9" s="1"/>
  <c r="F224" i="9" s="1"/>
  <c r="G221" i="9"/>
  <c r="G220" i="9" s="1"/>
  <c r="F221" i="9"/>
  <c r="F220" i="9" s="1"/>
  <c r="G218" i="9"/>
  <c r="G217" i="9" s="1"/>
  <c r="F218" i="9"/>
  <c r="F217" i="9" s="1"/>
  <c r="G215" i="9"/>
  <c r="G214" i="9" s="1"/>
  <c r="F215" i="9"/>
  <c r="F214" i="9"/>
  <c r="G212" i="9"/>
  <c r="G211" i="9" s="1"/>
  <c r="F212" i="9"/>
  <c r="F211" i="9" s="1"/>
  <c r="G209" i="9"/>
  <c r="G208" i="9" s="1"/>
  <c r="F209" i="9"/>
  <c r="F208" i="9" s="1"/>
  <c r="G206" i="9"/>
  <c r="G205" i="9" s="1"/>
  <c r="F206" i="9"/>
  <c r="F205" i="9" s="1"/>
  <c r="G200" i="9"/>
  <c r="G199" i="9" s="1"/>
  <c r="G198" i="9" s="1"/>
  <c r="G197" i="9" s="1"/>
  <c r="G196" i="9" s="1"/>
  <c r="F200" i="9"/>
  <c r="F199" i="9" s="1"/>
  <c r="F198" i="9" s="1"/>
  <c r="F197" i="9" s="1"/>
  <c r="F196" i="9" s="1"/>
  <c r="G194" i="9"/>
  <c r="F194" i="9"/>
  <c r="G192" i="9"/>
  <c r="F192" i="9"/>
  <c r="G185" i="9"/>
  <c r="G184" i="9" s="1"/>
  <c r="G183" i="9" s="1"/>
  <c r="G182" i="9" s="1"/>
  <c r="F185" i="9"/>
  <c r="F184" i="9" s="1"/>
  <c r="F183" i="9" s="1"/>
  <c r="F182" i="9" s="1"/>
  <c r="G180" i="9"/>
  <c r="G179" i="9" s="1"/>
  <c r="G178" i="9" s="1"/>
  <c r="G177" i="9" s="1"/>
  <c r="F180" i="9"/>
  <c r="F179" i="9" s="1"/>
  <c r="F178" i="9" s="1"/>
  <c r="F177" i="9" s="1"/>
  <c r="G175" i="9"/>
  <c r="G174" i="9" s="1"/>
  <c r="G173" i="9" s="1"/>
  <c r="G172" i="9" s="1"/>
  <c r="F175" i="9"/>
  <c r="F174" i="9" s="1"/>
  <c r="F173" i="9" s="1"/>
  <c r="F172" i="9" s="1"/>
  <c r="G170" i="9"/>
  <c r="G169" i="9" s="1"/>
  <c r="G168" i="9" s="1"/>
  <c r="G167" i="9" s="1"/>
  <c r="F170" i="9"/>
  <c r="F169" i="9" s="1"/>
  <c r="F168" i="9" s="1"/>
  <c r="F167" i="9" s="1"/>
  <c r="G165" i="9"/>
  <c r="G164" i="9" s="1"/>
  <c r="G163" i="9" s="1"/>
  <c r="G162" i="9" s="1"/>
  <c r="F165" i="9"/>
  <c r="F164" i="9" s="1"/>
  <c r="F163" i="9" s="1"/>
  <c r="F162" i="9" s="1"/>
  <c r="G158" i="9"/>
  <c r="F158" i="9"/>
  <c r="G156" i="9"/>
  <c r="F156" i="9"/>
  <c r="G154" i="9"/>
  <c r="G153" i="9" s="1"/>
  <c r="G152" i="9" s="1"/>
  <c r="G151" i="9" s="1"/>
  <c r="F154" i="9"/>
  <c r="G149" i="9"/>
  <c r="G148" i="9" s="1"/>
  <c r="F149" i="9"/>
  <c r="F148" i="9" s="1"/>
  <c r="G146" i="9"/>
  <c r="G145" i="9" s="1"/>
  <c r="F146" i="9"/>
  <c r="F145" i="9" s="1"/>
  <c r="G143" i="9"/>
  <c r="G142" i="9" s="1"/>
  <c r="F143" i="9"/>
  <c r="F142" i="9" s="1"/>
  <c r="F141" i="9" s="1"/>
  <c r="F140" i="9" s="1"/>
  <c r="G135" i="9"/>
  <c r="G134" i="9" s="1"/>
  <c r="G133" i="9" s="1"/>
  <c r="G132" i="9" s="1"/>
  <c r="G131" i="9" s="1"/>
  <c r="G130" i="9" s="1"/>
  <c r="F135" i="9"/>
  <c r="F134" i="9" s="1"/>
  <c r="F133" i="9" s="1"/>
  <c r="F132" i="9" s="1"/>
  <c r="F131" i="9" s="1"/>
  <c r="F130" i="9" s="1"/>
  <c r="G128" i="9"/>
  <c r="G127" i="9" s="1"/>
  <c r="F128" i="9"/>
  <c r="F127" i="9" s="1"/>
  <c r="G125" i="9"/>
  <c r="G124" i="9" s="1"/>
  <c r="F125" i="9"/>
  <c r="F124" i="9" s="1"/>
  <c r="G122" i="9"/>
  <c r="F122" i="9"/>
  <c r="F120" i="9"/>
  <c r="G116" i="9"/>
  <c r="F116" i="9"/>
  <c r="G114" i="9"/>
  <c r="F114" i="9"/>
  <c r="G109" i="9"/>
  <c r="G108" i="9" s="1"/>
  <c r="G107" i="9" s="1"/>
  <c r="G106" i="9" s="1"/>
  <c r="F109" i="9"/>
  <c r="F108" i="9" s="1"/>
  <c r="F107" i="9" s="1"/>
  <c r="F106" i="9" s="1"/>
  <c r="G104" i="9"/>
  <c r="G103" i="9" s="1"/>
  <c r="G102" i="9" s="1"/>
  <c r="G101" i="9" s="1"/>
  <c r="F104" i="9"/>
  <c r="F103" i="9" s="1"/>
  <c r="F102" i="9" s="1"/>
  <c r="F101" i="9" s="1"/>
  <c r="G99" i="9"/>
  <c r="G98" i="9" s="1"/>
  <c r="G97" i="9" s="1"/>
  <c r="G96" i="9" s="1"/>
  <c r="F99" i="9"/>
  <c r="F98" i="9" s="1"/>
  <c r="F97" i="9" s="1"/>
  <c r="F96" i="9" s="1"/>
  <c r="G94" i="9"/>
  <c r="G93" i="9" s="1"/>
  <c r="G92" i="9" s="1"/>
  <c r="G91" i="9" s="1"/>
  <c r="F94" i="9"/>
  <c r="F93" i="9" s="1"/>
  <c r="F92" i="9" s="1"/>
  <c r="F91" i="9" s="1"/>
  <c r="G89" i="9"/>
  <c r="F89" i="9"/>
  <c r="G87" i="9"/>
  <c r="F87" i="9"/>
  <c r="F86" i="9" s="1"/>
  <c r="F85" i="9" s="1"/>
  <c r="F84" i="9" s="1"/>
  <c r="G82" i="9"/>
  <c r="G81" i="9" s="1"/>
  <c r="G80" i="9" s="1"/>
  <c r="G79" i="9" s="1"/>
  <c r="F82" i="9"/>
  <c r="F81" i="9" s="1"/>
  <c r="F80" i="9" s="1"/>
  <c r="F79" i="9" s="1"/>
  <c r="G75" i="9"/>
  <c r="G74" i="9" s="1"/>
  <c r="G73" i="9" s="1"/>
  <c r="G72" i="9" s="1"/>
  <c r="F75" i="9"/>
  <c r="F74" i="9" s="1"/>
  <c r="F73" i="9" s="1"/>
  <c r="F72" i="9" s="1"/>
  <c r="G70" i="9"/>
  <c r="G69" i="9" s="1"/>
  <c r="G68" i="9" s="1"/>
  <c r="G67" i="9" s="1"/>
  <c r="G66" i="9" s="1"/>
  <c r="F70" i="9"/>
  <c r="F69" i="9" s="1"/>
  <c r="F68" i="9" s="1"/>
  <c r="F67" i="9" s="1"/>
  <c r="F66" i="9" s="1"/>
  <c r="G64" i="9"/>
  <c r="F64" i="9"/>
  <c r="G62" i="9"/>
  <c r="F62" i="9"/>
  <c r="G60" i="9"/>
  <c r="F60" i="9"/>
  <c r="F59" i="9" s="1"/>
  <c r="G57" i="9"/>
  <c r="G56" i="9" s="1"/>
  <c r="F57" i="9"/>
  <c r="F56" i="9" s="1"/>
  <c r="G53" i="9"/>
  <c r="F53" i="9"/>
  <c r="G51" i="9"/>
  <c r="F51" i="9"/>
  <c r="G49" i="9"/>
  <c r="F49" i="9"/>
  <c r="G46" i="9"/>
  <c r="G45" i="9" s="1"/>
  <c r="F46" i="9"/>
  <c r="F45" i="9" s="1"/>
  <c r="G40" i="9"/>
  <c r="F40" i="9"/>
  <c r="G38" i="9"/>
  <c r="F38" i="9"/>
  <c r="G36" i="9"/>
  <c r="F36" i="9"/>
  <c r="F35" i="9"/>
  <c r="G33" i="9"/>
  <c r="G32" i="9" s="1"/>
  <c r="F33" i="9"/>
  <c r="F32" i="9" s="1"/>
  <c r="G27" i="9"/>
  <c r="F27" i="9"/>
  <c r="G25" i="9"/>
  <c r="G24" i="9" s="1"/>
  <c r="F25" i="9"/>
  <c r="G22" i="9"/>
  <c r="G21" i="9" s="1"/>
  <c r="F22" i="9"/>
  <c r="F21" i="9" s="1"/>
  <c r="G16" i="9"/>
  <c r="G15" i="9" s="1"/>
  <c r="F16" i="9"/>
  <c r="F15" i="9" s="1"/>
  <c r="G13" i="9"/>
  <c r="G12" i="9" s="1"/>
  <c r="F13" i="9"/>
  <c r="F12" i="9" s="1"/>
  <c r="F604" i="8"/>
  <c r="F603" i="8" s="1"/>
  <c r="F602" i="8" s="1"/>
  <c r="F601" i="8" s="1"/>
  <c r="F599" i="8"/>
  <c r="F598" i="8" s="1"/>
  <c r="F596" i="8"/>
  <c r="F595" i="8" s="1"/>
  <c r="F589" i="8"/>
  <c r="F588" i="8" s="1"/>
  <c r="F587" i="8" s="1"/>
  <c r="F586" i="8" s="1"/>
  <c r="F583" i="8"/>
  <c r="F582" i="8" s="1"/>
  <c r="F580" i="8"/>
  <c r="F579" i="8" s="1"/>
  <c r="F573" i="8"/>
  <c r="F572" i="8" s="1"/>
  <c r="F571" i="8" s="1"/>
  <c r="F570" i="8" s="1"/>
  <c r="F569" i="8" s="1"/>
  <c r="F568" i="8" s="1"/>
  <c r="F566" i="8"/>
  <c r="F565" i="8" s="1"/>
  <c r="F564" i="8" s="1"/>
  <c r="F563" i="8" s="1"/>
  <c r="F562" i="8" s="1"/>
  <c r="F561" i="8" s="1"/>
  <c r="F559" i="8"/>
  <c r="F558" i="8" s="1"/>
  <c r="F557" i="8" s="1"/>
  <c r="F556" i="8" s="1"/>
  <c r="F554" i="8"/>
  <c r="F552" i="8"/>
  <c r="F544" i="8"/>
  <c r="F543" i="8" s="1"/>
  <c r="F542" i="8" s="1"/>
  <c r="F541" i="8" s="1"/>
  <c r="F540" i="8" s="1"/>
  <c r="F539" i="8" s="1"/>
  <c r="F537" i="8"/>
  <c r="F536" i="8" s="1"/>
  <c r="F535" i="8" s="1"/>
  <c r="F534" i="8" s="1"/>
  <c r="F533" i="8" s="1"/>
  <c r="F532" i="8" s="1"/>
  <c r="F530" i="8"/>
  <c r="F529" i="8" s="1"/>
  <c r="F528" i="8" s="1"/>
  <c r="F527" i="8" s="1"/>
  <c r="F526" i="8" s="1"/>
  <c r="F524" i="8"/>
  <c r="F523" i="8" s="1"/>
  <c r="F516" i="8"/>
  <c r="F515" i="8" s="1"/>
  <c r="F514" i="8" s="1"/>
  <c r="F513" i="8" s="1"/>
  <c r="F512" i="8" s="1"/>
  <c r="F509" i="8"/>
  <c r="F508" i="8" s="1"/>
  <c r="F507" i="8" s="1"/>
  <c r="F506" i="8" s="1"/>
  <c r="F505" i="8" s="1"/>
  <c r="F504" i="8" s="1"/>
  <c r="F501" i="8"/>
  <c r="F500" i="8" s="1"/>
  <c r="F498" i="8"/>
  <c r="F497" i="8" s="1"/>
  <c r="F496" i="8" s="1"/>
  <c r="F495" i="8" s="1"/>
  <c r="F493" i="8"/>
  <c r="F491" i="8"/>
  <c r="F489" i="8"/>
  <c r="F486" i="8"/>
  <c r="F485" i="8" s="1"/>
  <c r="F479" i="8"/>
  <c r="F478" i="8" s="1"/>
  <c r="F476" i="8"/>
  <c r="F475" i="8" s="1"/>
  <c r="F470" i="8"/>
  <c r="F469" i="8" s="1"/>
  <c r="F467" i="8"/>
  <c r="F466" i="8" s="1"/>
  <c r="F462" i="8"/>
  <c r="F461" i="8" s="1"/>
  <c r="F456" i="8"/>
  <c r="F455" i="8" s="1"/>
  <c r="F454" i="8" s="1"/>
  <c r="F452" i="8"/>
  <c r="F451" i="8" s="1"/>
  <c r="F449" i="8"/>
  <c r="F448" i="8" s="1"/>
  <c r="F446" i="8"/>
  <c r="F445" i="8" s="1"/>
  <c r="F443" i="8"/>
  <c r="F442" i="8" s="1"/>
  <c r="F435" i="8"/>
  <c r="F433" i="8"/>
  <c r="F431" i="8"/>
  <c r="F428" i="8"/>
  <c r="F426" i="8"/>
  <c r="F423" i="8"/>
  <c r="F422" i="8" s="1"/>
  <c r="F416" i="8"/>
  <c r="F415" i="8" s="1"/>
  <c r="F414" i="8" s="1"/>
  <c r="F413" i="8" s="1"/>
  <c r="F412" i="8" s="1"/>
  <c r="F410" i="8"/>
  <c r="F409" i="8" s="1"/>
  <c r="F408" i="8" s="1"/>
  <c r="F407" i="8" s="1"/>
  <c r="F405" i="8"/>
  <c r="F404" i="8" s="1"/>
  <c r="F403" i="8" s="1"/>
  <c r="F402" i="8" s="1"/>
  <c r="F398" i="8"/>
  <c r="F397" i="8" s="1"/>
  <c r="F396" i="8" s="1"/>
  <c r="F393" i="8"/>
  <c r="F392" i="8" s="1"/>
  <c r="F391" i="8" s="1"/>
  <c r="F390" i="8" s="1"/>
  <c r="F389" i="8" s="1"/>
  <c r="F386" i="8"/>
  <c r="F385" i="8" s="1"/>
  <c r="F384" i="8" s="1"/>
  <c r="F383" i="8" s="1"/>
  <c r="F381" i="8"/>
  <c r="F380" i="8" s="1"/>
  <c r="F379" i="8" s="1"/>
  <c r="F378" i="8" s="1"/>
  <c r="F376" i="8"/>
  <c r="F375" i="8" s="1"/>
  <c r="F373" i="8"/>
  <c r="F372" i="8" s="1"/>
  <c r="F370" i="8"/>
  <c r="F369" i="8" s="1"/>
  <c r="F365" i="8"/>
  <c r="F364" i="8" s="1"/>
  <c r="F363" i="8" s="1"/>
  <c r="F362" i="8" s="1"/>
  <c r="F360" i="8"/>
  <c r="F359" i="8" s="1"/>
  <c r="F357" i="8"/>
  <c r="F356" i="8" s="1"/>
  <c r="F354" i="8"/>
  <c r="F353" i="8" s="1"/>
  <c r="F348" i="8"/>
  <c r="F347" i="8" s="1"/>
  <c r="F338" i="8"/>
  <c r="F337" i="8" s="1"/>
  <c r="F336" i="8" s="1"/>
  <c r="F335" i="8" s="1"/>
  <c r="F333" i="8"/>
  <c r="F332" i="8" s="1"/>
  <c r="F331" i="8" s="1"/>
  <c r="F330" i="8" s="1"/>
  <c r="F328" i="8"/>
  <c r="F327" i="8" s="1"/>
  <c r="F326" i="8" s="1"/>
  <c r="F325" i="8" s="1"/>
  <c r="F323" i="8"/>
  <c r="F322" i="8" s="1"/>
  <c r="F321" i="8" s="1"/>
  <c r="F320" i="8" s="1"/>
  <c r="F318" i="8"/>
  <c r="F317" i="8" s="1"/>
  <c r="F315" i="8"/>
  <c r="F314" i="8" s="1"/>
  <c r="F307" i="8"/>
  <c r="F306" i="8" s="1"/>
  <c r="F304" i="8"/>
  <c r="F303" i="8" s="1"/>
  <c r="F298" i="8"/>
  <c r="F297" i="8" s="1"/>
  <c r="F296" i="8" s="1"/>
  <c r="F294" i="8"/>
  <c r="F293" i="8" s="1"/>
  <c r="F291" i="8"/>
  <c r="F290" i="8" s="1"/>
  <c r="F286" i="8"/>
  <c r="F285" i="8" s="1"/>
  <c r="F284" i="8" s="1"/>
  <c r="F283" i="8" s="1"/>
  <c r="F282" i="8" s="1"/>
  <c r="F279" i="8"/>
  <c r="F278" i="8" s="1"/>
  <c r="F277" i="8" s="1"/>
  <c r="F276" i="8" s="1"/>
  <c r="F274" i="8"/>
  <c r="F273" i="8" s="1"/>
  <c r="F272" i="8" s="1"/>
  <c r="F271" i="8" s="1"/>
  <c r="F270" i="8" s="1"/>
  <c r="F268" i="8"/>
  <c r="F267" i="8" s="1"/>
  <c r="F266" i="8" s="1"/>
  <c r="F265" i="8" s="1"/>
  <c r="F261" i="8"/>
  <c r="F260" i="8" s="1"/>
  <c r="F259" i="8" s="1"/>
  <c r="F258" i="8" s="1"/>
  <c r="F256" i="8"/>
  <c r="F255" i="8" s="1"/>
  <c r="F254" i="8" s="1"/>
  <c r="F253" i="8" s="1"/>
  <c r="F251" i="8"/>
  <c r="F250" i="8" s="1"/>
  <c r="F249" i="8" s="1"/>
  <c r="F248" i="8" s="1"/>
  <c r="F246" i="8"/>
  <c r="F245" i="8" s="1"/>
  <c r="F244" i="8" s="1"/>
  <c r="F243" i="8" s="1"/>
  <c r="F241" i="8"/>
  <c r="F240" i="8" s="1"/>
  <c r="F239" i="8" s="1"/>
  <c r="F238" i="8" s="1"/>
  <c r="F235" i="8"/>
  <c r="F234" i="8" s="1"/>
  <c r="F232" i="8"/>
  <c r="F231" i="8" s="1"/>
  <c r="F229" i="8"/>
  <c r="F228" i="8" s="1"/>
  <c r="F226" i="8"/>
  <c r="F225" i="8" s="1"/>
  <c r="F223" i="8"/>
  <c r="F222" i="8" s="1"/>
  <c r="F220" i="8"/>
  <c r="F219" i="8" s="1"/>
  <c r="F208" i="8"/>
  <c r="F207" i="8" s="1"/>
  <c r="F206" i="8" s="1"/>
  <c r="F205" i="8" s="1"/>
  <c r="F204" i="8" s="1"/>
  <c r="F202" i="8"/>
  <c r="F200" i="8"/>
  <c r="F193" i="8"/>
  <c r="F192" i="8" s="1"/>
  <c r="F191" i="8" s="1"/>
  <c r="F190" i="8" s="1"/>
  <c r="F188" i="8"/>
  <c r="F187" i="8" s="1"/>
  <c r="F186" i="8" s="1"/>
  <c r="F185" i="8" s="1"/>
  <c r="F183" i="8"/>
  <c r="F182" i="8" s="1"/>
  <c r="F181" i="8" s="1"/>
  <c r="F180" i="8" s="1"/>
  <c r="F178" i="8"/>
  <c r="F177" i="8" s="1"/>
  <c r="F176" i="8" s="1"/>
  <c r="F175" i="8" s="1"/>
  <c r="F173" i="8"/>
  <c r="F172" i="8" s="1"/>
  <c r="F171" i="8" s="1"/>
  <c r="F170" i="8" s="1"/>
  <c r="F166" i="8"/>
  <c r="F164" i="8"/>
  <c r="F162" i="8"/>
  <c r="F157" i="8"/>
  <c r="F156" i="8" s="1"/>
  <c r="F154" i="8"/>
  <c r="F153" i="8" s="1"/>
  <c r="F151" i="8"/>
  <c r="F150" i="8" s="1"/>
  <c r="F143" i="8"/>
  <c r="F142" i="8" s="1"/>
  <c r="F141" i="8" s="1"/>
  <c r="F140" i="8" s="1"/>
  <c r="F139" i="8" s="1"/>
  <c r="F138" i="8" s="1"/>
  <c r="F133" i="8"/>
  <c r="F132" i="8" s="1"/>
  <c r="F130" i="8"/>
  <c r="F129" i="8" s="1"/>
  <c r="F127" i="8"/>
  <c r="F125" i="8"/>
  <c r="F121" i="8"/>
  <c r="F119" i="8"/>
  <c r="F114" i="8"/>
  <c r="F113" i="8" s="1"/>
  <c r="F112" i="8" s="1"/>
  <c r="F111" i="8" s="1"/>
  <c r="F109" i="8"/>
  <c r="F108" i="8" s="1"/>
  <c r="F107" i="8" s="1"/>
  <c r="F106" i="8" s="1"/>
  <c r="F104" i="8"/>
  <c r="F103" i="8" s="1"/>
  <c r="F102" i="8" s="1"/>
  <c r="F101" i="8" s="1"/>
  <c r="F99" i="8"/>
  <c r="F98" i="8" s="1"/>
  <c r="F97" i="8" s="1"/>
  <c r="F96" i="8" s="1"/>
  <c r="F94" i="8"/>
  <c r="F92" i="8"/>
  <c r="F87" i="8"/>
  <c r="F86" i="8" s="1"/>
  <c r="F85" i="8" s="1"/>
  <c r="F84" i="8" s="1"/>
  <c r="F80" i="8"/>
  <c r="F79" i="8" s="1"/>
  <c r="F78" i="8" s="1"/>
  <c r="F77" i="8" s="1"/>
  <c r="F75" i="8"/>
  <c r="F74" i="8" s="1"/>
  <c r="F73" i="8" s="1"/>
  <c r="F72" i="8" s="1"/>
  <c r="F71" i="8" s="1"/>
  <c r="F69" i="8"/>
  <c r="F67" i="8"/>
  <c r="F65" i="8"/>
  <c r="F62" i="8"/>
  <c r="F61" i="8" s="1"/>
  <c r="F58" i="8"/>
  <c r="F56" i="8"/>
  <c r="F54" i="8"/>
  <c r="F51" i="8"/>
  <c r="F50" i="8" s="1"/>
  <c r="F45" i="8"/>
  <c r="F44" i="8" s="1"/>
  <c r="F43" i="8" s="1"/>
  <c r="F42" i="8" s="1"/>
  <c r="F41" i="8" s="1"/>
  <c r="F39" i="8"/>
  <c r="F37" i="8"/>
  <c r="F35" i="8"/>
  <c r="F32" i="8"/>
  <c r="F31" i="8" s="1"/>
  <c r="F26" i="8"/>
  <c r="F24" i="8"/>
  <c r="F21" i="8"/>
  <c r="F20" i="8" s="1"/>
  <c r="F15" i="8"/>
  <c r="F14" i="8" s="1"/>
  <c r="F12" i="8"/>
  <c r="F11" i="8" s="1"/>
  <c r="F655" i="13" l="1"/>
  <c r="G442" i="9"/>
  <c r="F343" i="8"/>
  <c r="G274" i="9"/>
  <c r="G267" i="9" s="1"/>
  <c r="G584" i="13"/>
  <c r="G655" i="13"/>
  <c r="G624" i="13"/>
  <c r="F259" i="13"/>
  <c r="G16" i="13"/>
  <c r="G8" i="13" s="1"/>
  <c r="F391" i="13"/>
  <c r="F390" i="13" s="1"/>
  <c r="F100" i="13"/>
  <c r="G586" i="9"/>
  <c r="G585" i="9" s="1"/>
  <c r="G584" i="9" s="1"/>
  <c r="G576" i="9" s="1"/>
  <c r="G566" i="9" s="1"/>
  <c r="G510" i="9"/>
  <c r="G509" i="9" s="1"/>
  <c r="G502" i="9" s="1"/>
  <c r="G494" i="9" s="1"/>
  <c r="F509" i="9"/>
  <c r="F502" i="9" s="1"/>
  <c r="F494" i="9" s="1"/>
  <c r="F510" i="9"/>
  <c r="G453" i="9"/>
  <c r="G452" i="9" s="1"/>
  <c r="F453" i="9"/>
  <c r="F452" i="9" s="1"/>
  <c r="G569" i="9"/>
  <c r="G568" i="9" s="1"/>
  <c r="G567" i="9" s="1"/>
  <c r="G479" i="9"/>
  <c r="G472" i="9" s="1"/>
  <c r="G471" i="9" s="1"/>
  <c r="G470" i="9" s="1"/>
  <c r="G469" i="9" s="1"/>
  <c r="F479" i="9"/>
  <c r="F472" i="9"/>
  <c r="F471" i="9" s="1"/>
  <c r="F470" i="9" s="1"/>
  <c r="F469" i="9" s="1"/>
  <c r="F429" i="9"/>
  <c r="F428" i="9" s="1"/>
  <c r="F427" i="9" s="1"/>
  <c r="F304" i="9"/>
  <c r="F303" i="9" s="1"/>
  <c r="G11" i="9"/>
  <c r="G10" i="9" s="1"/>
  <c r="G9" i="9" s="1"/>
  <c r="G48" i="9"/>
  <c r="F113" i="9"/>
  <c r="F112" i="9" s="1"/>
  <c r="G418" i="9"/>
  <c r="G35" i="9"/>
  <c r="G31" i="9" s="1"/>
  <c r="G30" i="9" s="1"/>
  <c r="G29" i="9" s="1"/>
  <c r="F24" i="9"/>
  <c r="F48" i="9"/>
  <c r="G113" i="9"/>
  <c r="G112" i="9" s="1"/>
  <c r="G119" i="9"/>
  <c r="F418" i="9"/>
  <c r="F542" i="9"/>
  <c r="F541" i="9" s="1"/>
  <c r="F540" i="9" s="1"/>
  <c r="F539" i="9" s="1"/>
  <c r="F538" i="9" s="1"/>
  <c r="F537" i="9" s="1"/>
  <c r="G161" i="9"/>
  <c r="G160" i="9" s="1"/>
  <c r="F274" i="9"/>
  <c r="F267" i="9" s="1"/>
  <c r="G191" i="9"/>
  <c r="G190" i="9" s="1"/>
  <c r="G189" i="9" s="1"/>
  <c r="G188" i="9" s="1"/>
  <c r="G141" i="9"/>
  <c r="G140" i="9" s="1"/>
  <c r="G139" i="9" s="1"/>
  <c r="G138" i="9" s="1"/>
  <c r="G86" i="9"/>
  <c r="G85" i="9" s="1"/>
  <c r="G84" i="9" s="1"/>
  <c r="G59" i="9"/>
  <c r="F55" i="9"/>
  <c r="F31" i="9"/>
  <c r="F30" i="9" s="1"/>
  <c r="F29" i="9" s="1"/>
  <c r="G20" i="9"/>
  <c r="G19" i="9" s="1"/>
  <c r="G18" i="9" s="1"/>
  <c r="G288" i="9"/>
  <c r="G287" i="9" s="1"/>
  <c r="G286" i="9" s="1"/>
  <c r="F586" i="9"/>
  <c r="F585" i="9" s="1"/>
  <c r="F584" i="9" s="1"/>
  <c r="F576" i="9" s="1"/>
  <c r="F566" i="9" s="1"/>
  <c r="F20" i="9"/>
  <c r="F19" i="9" s="1"/>
  <c r="F18" i="9" s="1"/>
  <c r="F383" i="9"/>
  <c r="F376" i="9" s="1"/>
  <c r="F149" i="8"/>
  <c r="F148" i="8" s="1"/>
  <c r="F465" i="8"/>
  <c r="F464" i="8" s="1"/>
  <c r="G204" i="9"/>
  <c r="G203" i="9" s="1"/>
  <c r="G202" i="9" s="1"/>
  <c r="G223" i="9"/>
  <c r="F356" i="9"/>
  <c r="F355" i="9" s="1"/>
  <c r="G542" i="9"/>
  <c r="G541" i="9" s="1"/>
  <c r="G540" i="9" s="1"/>
  <c r="G539" i="9" s="1"/>
  <c r="G538" i="9" s="1"/>
  <c r="G537" i="9" s="1"/>
  <c r="F629" i="12"/>
  <c r="F511" i="8"/>
  <c r="F11" i="9"/>
  <c r="F10" i="9" s="1"/>
  <c r="F9" i="9" s="1"/>
  <c r="G44" i="9"/>
  <c r="F119" i="9"/>
  <c r="F118" i="9" s="1"/>
  <c r="F153" i="9"/>
  <c r="F152" i="9" s="1"/>
  <c r="F151" i="9" s="1"/>
  <c r="F223" i="9"/>
  <c r="G304" i="9"/>
  <c r="G303" i="9" s="1"/>
  <c r="G302" i="9" s="1"/>
  <c r="G301" i="9" s="1"/>
  <c r="F333" i="9"/>
  <c r="G356" i="9"/>
  <c r="G355" i="9" s="1"/>
  <c r="F413" i="9"/>
  <c r="F624" i="13"/>
  <c r="F660" i="12"/>
  <c r="F518" i="8"/>
  <c r="F519" i="8"/>
  <c r="F191" i="9"/>
  <c r="F190" i="9" s="1"/>
  <c r="F189" i="9" s="1"/>
  <c r="F589" i="12"/>
  <c r="F396" i="12"/>
  <c r="F395" i="12" s="1"/>
  <c r="F99" i="12"/>
  <c r="F264" i="8"/>
  <c r="F302" i="8"/>
  <c r="F301" i="8" s="1"/>
  <c r="F300" i="8" s="1"/>
  <c r="F425" i="8"/>
  <c r="F488" i="8"/>
  <c r="F594" i="8"/>
  <c r="F593" i="8" s="1"/>
  <c r="F592" i="8" s="1"/>
  <c r="F395" i="8"/>
  <c r="F388" i="8" s="1"/>
  <c r="F313" i="8"/>
  <c r="F312" i="8" s="1"/>
  <c r="F311" i="8" s="1"/>
  <c r="F218" i="8"/>
  <c r="F217" i="8" s="1"/>
  <c r="F216" i="8" s="1"/>
  <c r="F484" i="8"/>
  <c r="F483" i="8" s="1"/>
  <c r="F482" i="8" s="1"/>
  <c r="F481" i="8" s="1"/>
  <c r="F23" i="8"/>
  <c r="F19" i="8" s="1"/>
  <c r="F18" i="8" s="1"/>
  <c r="F17" i="8" s="1"/>
  <c r="F34" i="8"/>
  <c r="F53" i="8"/>
  <c r="F49" i="8" s="1"/>
  <c r="F91" i="8"/>
  <c r="F90" i="8" s="1"/>
  <c r="F89" i="8" s="1"/>
  <c r="F124" i="8"/>
  <c r="F578" i="8"/>
  <c r="F577" i="8" s="1"/>
  <c r="F576" i="8" s="1"/>
  <c r="F10" i="8"/>
  <c r="F9" i="8" s="1"/>
  <c r="F8" i="8" s="1"/>
  <c r="F83" i="8"/>
  <c r="F161" i="8"/>
  <c r="F160" i="8" s="1"/>
  <c r="F159" i="8" s="1"/>
  <c r="F199" i="8"/>
  <c r="F198" i="8" s="1"/>
  <c r="F197" i="8" s="1"/>
  <c r="F342" i="8"/>
  <c r="F430" i="8"/>
  <c r="F551" i="8"/>
  <c r="F550" i="8" s="1"/>
  <c r="F549" i="8" s="1"/>
  <c r="F237" i="8"/>
  <c r="F169" i="8"/>
  <c r="F168" i="8" s="1"/>
  <c r="F118" i="8"/>
  <c r="F117" i="8" s="1"/>
  <c r="F15" i="12"/>
  <c r="F7" i="12" s="1"/>
  <c r="F263" i="12"/>
  <c r="G100" i="13"/>
  <c r="F16" i="13"/>
  <c r="F8" i="13" s="1"/>
  <c r="F139" i="9"/>
  <c r="F138" i="9" s="1"/>
  <c r="G250" i="9"/>
  <c r="G78" i="9"/>
  <c r="F161" i="9"/>
  <c r="F160" i="9" s="1"/>
  <c r="F188" i="9"/>
  <c r="F250" i="9"/>
  <c r="F302" i="9"/>
  <c r="F301" i="9" s="1"/>
  <c r="G383" i="9"/>
  <c r="G376" i="9" s="1"/>
  <c r="F78" i="9"/>
  <c r="G118" i="9"/>
  <c r="G55" i="9"/>
  <c r="G43" i="9" s="1"/>
  <c r="G42" i="9" s="1"/>
  <c r="F44" i="9"/>
  <c r="F43" i="9" s="1"/>
  <c r="F42" i="9" s="1"/>
  <c r="F204" i="9"/>
  <c r="F203" i="9" s="1"/>
  <c r="F202" i="9" s="1"/>
  <c r="G429" i="9"/>
  <c r="G333" i="9"/>
  <c r="G409" i="9"/>
  <c r="G408" i="9" s="1"/>
  <c r="G407" i="9" s="1"/>
  <c r="G406" i="9" s="1"/>
  <c r="F196" i="8"/>
  <c r="F30" i="8"/>
  <c r="F29" i="8" s="1"/>
  <c r="F28" i="8" s="1"/>
  <c r="F548" i="8"/>
  <c r="F547" i="8" s="1"/>
  <c r="F546" i="8" s="1"/>
  <c r="F64" i="8"/>
  <c r="F60" i="8" s="1"/>
  <c r="F289" i="8"/>
  <c r="F288" i="8" s="1"/>
  <c r="F281" i="8" s="1"/>
  <c r="F368" i="8"/>
  <c r="F367" i="8" s="1"/>
  <c r="F503" i="8"/>
  <c r="F585" i="8"/>
  <c r="G428" i="9" l="1"/>
  <c r="G427" i="9" s="1"/>
  <c r="G111" i="9"/>
  <c r="F341" i="8"/>
  <c r="F340" i="8" s="1"/>
  <c r="F310" i="8"/>
  <c r="F147" i="8"/>
  <c r="F146" i="8" s="1"/>
  <c r="F6" i="13"/>
  <c r="G6" i="13"/>
  <c r="G426" i="9"/>
  <c r="G425" i="9" s="1"/>
  <c r="F111" i="9"/>
  <c r="F77" i="9" s="1"/>
  <c r="F8" i="9" s="1"/>
  <c r="G332" i="9"/>
  <c r="G331" i="9" s="1"/>
  <c r="G300" i="9" s="1"/>
  <c r="F249" i="9"/>
  <c r="G249" i="9"/>
  <c r="F409" i="9"/>
  <c r="F408" i="9" s="1"/>
  <c r="F407" i="9" s="1"/>
  <c r="F406" i="9" s="1"/>
  <c r="G137" i="9"/>
  <c r="G187" i="9"/>
  <c r="F263" i="8"/>
  <c r="F421" i="8"/>
  <c r="F420" i="8" s="1"/>
  <c r="F419" i="8" s="1"/>
  <c r="F418" i="8" s="1"/>
  <c r="F332" i="9"/>
  <c r="F331" i="9" s="1"/>
  <c r="F426" i="9"/>
  <c r="F425" i="9" s="1"/>
  <c r="F6" i="12"/>
  <c r="F575" i="8"/>
  <c r="F116" i="8"/>
  <c r="F82" i="8" s="1"/>
  <c r="F195" i="8"/>
  <c r="F145" i="8"/>
  <c r="F440" i="8"/>
  <c r="F439" i="8" s="1"/>
  <c r="F438" i="8" s="1"/>
  <c r="F437" i="8" s="1"/>
  <c r="F48" i="8"/>
  <c r="F47" i="8" s="1"/>
  <c r="F7" i="8" s="1"/>
  <c r="G77" i="9"/>
  <c r="G8" i="9" s="1"/>
  <c r="F137" i="9"/>
  <c r="F187" i="9"/>
  <c r="F309" i="8" l="1"/>
  <c r="F6" i="8" s="1"/>
  <c r="F300" i="9"/>
  <c r="F6" i="9" s="1"/>
  <c r="G6" i="9"/>
  <c r="G604" i="10" l="1"/>
  <c r="G603" i="10" s="1"/>
  <c r="G583" i="10"/>
  <c r="G582" i="10" s="1"/>
  <c r="G580" i="10"/>
  <c r="G579" i="10" s="1"/>
  <c r="H568" i="11"/>
  <c r="H567" i="11" s="1"/>
  <c r="G568" i="11"/>
  <c r="G567" i="11" s="1"/>
  <c r="H565" i="11"/>
  <c r="H564" i="11" s="1"/>
  <c r="G565" i="11"/>
  <c r="G564" i="11" s="1"/>
  <c r="H531" i="11"/>
  <c r="H530" i="11" s="1"/>
  <c r="H529" i="11" s="1"/>
  <c r="H528" i="11" s="1"/>
  <c r="H527" i="11" s="1"/>
  <c r="G531" i="11"/>
  <c r="G530" i="11" s="1"/>
  <c r="G529" i="11" s="1"/>
  <c r="G528" i="11" s="1"/>
  <c r="G527" i="11" s="1"/>
  <c r="G546" i="10"/>
  <c r="G545" i="10" s="1"/>
  <c r="G544" i="10" s="1"/>
  <c r="G543" i="10" s="1"/>
  <c r="G542" i="10" s="1"/>
  <c r="H442" i="11" l="1"/>
  <c r="H441" i="11" s="1"/>
  <c r="H440" i="11" s="1"/>
  <c r="H439" i="11" s="1"/>
  <c r="H438" i="11" s="1"/>
  <c r="G442" i="11"/>
  <c r="G441" i="11" s="1"/>
  <c r="G440" i="11" s="1"/>
  <c r="G439" i="11" s="1"/>
  <c r="G438" i="11" s="1"/>
  <c r="G457" i="10"/>
  <c r="G456" i="10" s="1"/>
  <c r="G455" i="10" s="1"/>
  <c r="G454" i="10" s="1"/>
  <c r="G453" i="10" s="1"/>
  <c r="G423" i="10" l="1"/>
  <c r="G422" i="10" s="1"/>
  <c r="H408" i="11"/>
  <c r="H407" i="11" s="1"/>
  <c r="G408" i="11"/>
  <c r="G407" i="11" s="1"/>
  <c r="H373" i="11"/>
  <c r="H372" i="11" s="1"/>
  <c r="H371" i="11" s="1"/>
  <c r="H370" i="11" s="1"/>
  <c r="G373" i="11"/>
  <c r="G372" i="11" s="1"/>
  <c r="G371" i="11" s="1"/>
  <c r="G370" i="11" s="1"/>
  <c r="G385" i="10"/>
  <c r="G384" i="10" s="1"/>
  <c r="G383" i="10" s="1"/>
  <c r="G382" i="10" s="1"/>
  <c r="G280" i="10"/>
  <c r="G279" i="10" s="1"/>
  <c r="H271" i="11"/>
  <c r="H270" i="11" s="1"/>
  <c r="G271" i="11"/>
  <c r="G270" i="11" s="1"/>
  <c r="H268" i="11"/>
  <c r="H267" i="11" s="1"/>
  <c r="G268" i="11"/>
  <c r="G267" i="11" s="1"/>
  <c r="G252" i="10" l="1"/>
  <c r="G251" i="10" s="1"/>
  <c r="G250" i="10" s="1"/>
  <c r="G249" i="10" s="1"/>
  <c r="G248" i="10" s="1"/>
  <c r="H184" i="11"/>
  <c r="G184" i="11"/>
  <c r="G196" i="10"/>
  <c r="G187" i="10"/>
  <c r="G186" i="10" s="1"/>
  <c r="G185" i="10" s="1"/>
  <c r="G184" i="10" s="1"/>
  <c r="G183" i="10" s="1"/>
  <c r="G102" i="10"/>
  <c r="G101" i="10" s="1"/>
  <c r="H96" i="11"/>
  <c r="H95" i="11" s="1"/>
  <c r="G96" i="11"/>
  <c r="G95" i="11" s="1"/>
  <c r="H53" i="11"/>
  <c r="H52" i="11" s="1"/>
  <c r="H51" i="11" s="1"/>
  <c r="H50" i="11" s="1"/>
  <c r="G53" i="11"/>
  <c r="G52" i="11" s="1"/>
  <c r="G51" i="11" s="1"/>
  <c r="G50" i="11" s="1"/>
  <c r="G56" i="10"/>
  <c r="G55" i="10" s="1"/>
  <c r="G54" i="10" s="1"/>
  <c r="G53" i="10" s="1"/>
  <c r="G26" i="10" l="1"/>
  <c r="G25" i="10" s="1"/>
  <c r="G24" i="10" s="1"/>
  <c r="G23" i="10" s="1"/>
  <c r="G22" i="10" s="1"/>
  <c r="G21" i="10" l="1"/>
  <c r="C24" i="27" l="1"/>
  <c r="C23" i="28"/>
  <c r="H696" i="11" l="1"/>
  <c r="H695" i="11" s="1"/>
  <c r="H694" i="11" s="1"/>
  <c r="H693" i="11" s="1"/>
  <c r="H692" i="11" s="1"/>
  <c r="H691" i="11" s="1"/>
  <c r="H689" i="11"/>
  <c r="H688" i="11" s="1"/>
  <c r="H687" i="11" s="1"/>
  <c r="H686" i="11" s="1"/>
  <c r="H685" i="11" s="1"/>
  <c r="H684" i="11" s="1"/>
  <c r="H683" i="11" s="1"/>
  <c r="H681" i="11"/>
  <c r="H679" i="11"/>
  <c r="H677" i="11"/>
  <c r="H674" i="11"/>
  <c r="H673" i="11" s="1"/>
  <c r="H668" i="11"/>
  <c r="H667" i="11" s="1"/>
  <c r="H665" i="11"/>
  <c r="H664" i="11" s="1"/>
  <c r="H657" i="11"/>
  <c r="H656" i="11" s="1"/>
  <c r="H655" i="11" s="1"/>
  <c r="H654" i="11" s="1"/>
  <c r="H653" i="11" s="1"/>
  <c r="H652" i="11" s="1"/>
  <c r="H649" i="11"/>
  <c r="H647" i="11"/>
  <c r="H645" i="11"/>
  <c r="H642" i="11"/>
  <c r="H631" i="11"/>
  <c r="H630" i="11" s="1"/>
  <c r="H629" i="11" s="1"/>
  <c r="H628" i="11" s="1"/>
  <c r="H626" i="11"/>
  <c r="H625" i="11" s="1"/>
  <c r="H623" i="11"/>
  <c r="H616" i="11"/>
  <c r="H615" i="11" s="1"/>
  <c r="H614" i="11" s="1"/>
  <c r="H613" i="11" s="1"/>
  <c r="H612" i="11" s="1"/>
  <c r="H609" i="11"/>
  <c r="H608" i="11" s="1"/>
  <c r="H606" i="11"/>
  <c r="H599" i="11"/>
  <c r="H598" i="11" s="1"/>
  <c r="H597" i="11" s="1"/>
  <c r="H596" i="11" s="1"/>
  <c r="H595" i="11" s="1"/>
  <c r="H592" i="11"/>
  <c r="H591" i="11" s="1"/>
  <c r="H583" i="11"/>
  <c r="H582" i="11" s="1"/>
  <c r="H581" i="11" s="1"/>
  <c r="H580" i="11" s="1"/>
  <c r="H579" i="11" s="1"/>
  <c r="H578" i="11" s="1"/>
  <c r="H575" i="11"/>
  <c r="H574" i="11" s="1"/>
  <c r="H572" i="11"/>
  <c r="H571" i="11" s="1"/>
  <c r="H562" i="11"/>
  <c r="H561" i="11" s="1"/>
  <c r="H559" i="11"/>
  <c r="H558" i="11" s="1"/>
  <c r="H556" i="11"/>
  <c r="H555" i="11" s="1"/>
  <c r="H549" i="11"/>
  <c r="H548" i="11" s="1"/>
  <c r="H546" i="11"/>
  <c r="H545" i="11" s="1"/>
  <c r="H540" i="11"/>
  <c r="H539" i="11" s="1"/>
  <c r="H537" i="11"/>
  <c r="H536" i="11" s="1"/>
  <c r="H524" i="11"/>
  <c r="H523" i="11" s="1"/>
  <c r="H522" i="11" s="1"/>
  <c r="H521" i="11" s="1"/>
  <c r="H520" i="11" s="1"/>
  <c r="H517" i="11"/>
  <c r="H516" i="11" s="1"/>
  <c r="H515" i="11" s="1"/>
  <c r="H514" i="11" s="1"/>
  <c r="H513" i="11" s="1"/>
  <c r="H510" i="11"/>
  <c r="H508" i="11"/>
  <c r="H506" i="11"/>
  <c r="H503" i="11"/>
  <c r="H502" i="11" s="1"/>
  <c r="H491" i="11"/>
  <c r="H490" i="11" s="1"/>
  <c r="H483" i="11"/>
  <c r="H482" i="11" s="1"/>
  <c r="H481" i="11" s="1"/>
  <c r="H480" i="11" s="1"/>
  <c r="H479" i="11" s="1"/>
  <c r="H478" i="11" s="1"/>
  <c r="H476" i="11"/>
  <c r="H475" i="11" s="1"/>
  <c r="H474" i="11" s="1"/>
  <c r="H473" i="11" s="1"/>
  <c r="H472" i="11" s="1"/>
  <c r="H471" i="11" s="1"/>
  <c r="H463" i="11" s="1"/>
  <c r="H469" i="11"/>
  <c r="H468" i="11" s="1"/>
  <c r="H467" i="11" s="1"/>
  <c r="H466" i="11" s="1"/>
  <c r="H465" i="11" s="1"/>
  <c r="H464" i="11" s="1"/>
  <c r="H461" i="11"/>
  <c r="H459" i="11"/>
  <c r="H457" i="11"/>
  <c r="H454" i="11"/>
  <c r="H452" i="11"/>
  <c r="H449" i="11"/>
  <c r="H448" i="11" s="1"/>
  <c r="H436" i="11"/>
  <c r="H435" i="11" s="1"/>
  <c r="H434" i="11" s="1"/>
  <c r="H433" i="11" s="1"/>
  <c r="H431" i="11"/>
  <c r="H430" i="11" s="1"/>
  <c r="H429" i="11" s="1"/>
  <c r="H428" i="11" s="1"/>
  <c r="H424" i="11"/>
  <c r="H423" i="11" s="1"/>
  <c r="H422" i="11" s="1"/>
  <c r="H418" i="11"/>
  <c r="H417" i="11" s="1"/>
  <c r="H416" i="11" s="1"/>
  <c r="H415" i="11" s="1"/>
  <c r="H413" i="11"/>
  <c r="H412" i="11" s="1"/>
  <c r="H411" i="11" s="1"/>
  <c r="H410" i="11" s="1"/>
  <c r="H405" i="11"/>
  <c r="H404" i="11" s="1"/>
  <c r="H402" i="11"/>
  <c r="H401" i="11" s="1"/>
  <c r="H397" i="11"/>
  <c r="H396" i="11" s="1"/>
  <c r="H395" i="11" s="1"/>
  <c r="H394" i="11" s="1"/>
  <c r="H392" i="11"/>
  <c r="H391" i="11" s="1"/>
  <c r="H389" i="11"/>
  <c r="H388" i="11" s="1"/>
  <c r="H386" i="11"/>
  <c r="H385" i="11" s="1"/>
  <c r="H378" i="11" s="1"/>
  <c r="H380" i="11"/>
  <c r="H379" i="11" s="1"/>
  <c r="H368" i="11"/>
  <c r="H367" i="11" s="1"/>
  <c r="H366" i="11" s="1"/>
  <c r="H365" i="11" s="1"/>
  <c r="H363" i="11"/>
  <c r="H362" i="11" s="1"/>
  <c r="H361" i="11" s="1"/>
  <c r="H360" i="11" s="1"/>
  <c r="H358" i="11"/>
  <c r="H357" i="11" s="1"/>
  <c r="H356" i="11" s="1"/>
  <c r="H355" i="11" s="1"/>
  <c r="H353" i="11"/>
  <c r="H352" i="11" s="1"/>
  <c r="H350" i="11"/>
  <c r="H349" i="11" s="1"/>
  <c r="H342" i="11"/>
  <c r="H341" i="11" s="1"/>
  <c r="H340" i="11" s="1"/>
  <c r="H339" i="11" s="1"/>
  <c r="H338" i="11" s="1"/>
  <c r="H337" i="11" s="1"/>
  <c r="H336" i="11" s="1"/>
  <c r="H334" i="11"/>
  <c r="H333" i="11" s="1"/>
  <c r="H332" i="11" s="1"/>
  <c r="H331" i="11" s="1"/>
  <c r="H330" i="11" s="1"/>
  <c r="H328" i="11"/>
  <c r="H327" i="11" s="1"/>
  <c r="H326" i="11" s="1"/>
  <c r="H325" i="11" s="1"/>
  <c r="H324" i="11" s="1"/>
  <c r="H322" i="11"/>
  <c r="H321" i="11" s="1"/>
  <c r="H320" i="11" s="1"/>
  <c r="H319" i="11" s="1"/>
  <c r="H315" i="11"/>
  <c r="H314" i="11" s="1"/>
  <c r="H312" i="11"/>
  <c r="H311" i="11" s="1"/>
  <c r="H310" i="11" s="1"/>
  <c r="H309" i="11" s="1"/>
  <c r="H308" i="11" s="1"/>
  <c r="H303" i="11"/>
  <c r="H302" i="11" s="1"/>
  <c r="H301" i="11" s="1"/>
  <c r="H300" i="11" s="1"/>
  <c r="H299" i="11" s="1"/>
  <c r="H298" i="11" s="1"/>
  <c r="H297" i="11" s="1"/>
  <c r="H295" i="11"/>
  <c r="H293" i="11"/>
  <c r="H291" i="11"/>
  <c r="H288" i="11"/>
  <c r="H287" i="11" s="1"/>
  <c r="H281" i="11"/>
  <c r="H280" i="11" s="1"/>
  <c r="H273" i="11" s="1"/>
  <c r="H275" i="11"/>
  <c r="H274" i="11" s="1"/>
  <c r="H265" i="11"/>
  <c r="H264" i="11" s="1"/>
  <c r="H262" i="11"/>
  <c r="H261" i="11" s="1"/>
  <c r="H254" i="11"/>
  <c r="H253" i="11" s="1"/>
  <c r="H252" i="11" s="1"/>
  <c r="H251" i="11" s="1"/>
  <c r="H250" i="11" s="1"/>
  <c r="H249" i="11" s="1"/>
  <c r="H248" i="11" s="1"/>
  <c r="H246" i="11"/>
  <c r="H245" i="11" s="1"/>
  <c r="H244" i="11" s="1"/>
  <c r="H243" i="11" s="1"/>
  <c r="H242" i="11" s="1"/>
  <c r="H239" i="11"/>
  <c r="H238" i="11" s="1"/>
  <c r="H237" i="11" s="1"/>
  <c r="H236" i="11" s="1"/>
  <c r="H235" i="11" s="1"/>
  <c r="H234" i="11" s="1"/>
  <c r="H232" i="11"/>
  <c r="H231" i="11" s="1"/>
  <c r="H230" i="11" s="1"/>
  <c r="H229" i="11" s="1"/>
  <c r="H227" i="11"/>
  <c r="H225" i="11"/>
  <c r="H217" i="11"/>
  <c r="H216" i="11" s="1"/>
  <c r="H215" i="11" s="1"/>
  <c r="H214" i="11" s="1"/>
  <c r="H213" i="11" s="1"/>
  <c r="H211" i="11"/>
  <c r="H210" i="11" s="1"/>
  <c r="H209" i="11" s="1"/>
  <c r="H208" i="11" s="1"/>
  <c r="H207" i="11" s="1"/>
  <c r="H206" i="11" s="1"/>
  <c r="H204" i="11"/>
  <c r="H203" i="11" s="1"/>
  <c r="H202" i="11" s="1"/>
  <c r="H201" i="11" s="1"/>
  <c r="H200" i="11" s="1"/>
  <c r="H199" i="11" s="1"/>
  <c r="H190" i="11"/>
  <c r="H189" i="11" s="1"/>
  <c r="H188" i="11" s="1"/>
  <c r="H187" i="11" s="1"/>
  <c r="H186" i="11" s="1"/>
  <c r="H183" i="11"/>
  <c r="H182" i="11" s="1"/>
  <c r="H181" i="11" s="1"/>
  <c r="H180" i="11" s="1"/>
  <c r="H178" i="11"/>
  <c r="H177" i="11" s="1"/>
  <c r="H170" i="11" s="1"/>
  <c r="H169" i="11" s="1"/>
  <c r="H165" i="11"/>
  <c r="H164" i="11" s="1"/>
  <c r="H163" i="11" s="1"/>
  <c r="H161" i="11"/>
  <c r="H160" i="11" s="1"/>
  <c r="H159" i="11" s="1"/>
  <c r="H158" i="11" s="1"/>
  <c r="H156" i="11"/>
  <c r="H155" i="11" s="1"/>
  <c r="H154" i="11" s="1"/>
  <c r="H153" i="11" s="1"/>
  <c r="H150" i="11"/>
  <c r="H149" i="11" s="1"/>
  <c r="H147" i="11"/>
  <c r="H146" i="11" s="1"/>
  <c r="H144" i="11"/>
  <c r="H143" i="11" s="1"/>
  <c r="H141" i="11"/>
  <c r="H140" i="11" s="1"/>
  <c r="H138" i="11"/>
  <c r="H137" i="11" s="1"/>
  <c r="H135" i="11"/>
  <c r="H134" i="11" s="1"/>
  <c r="H122" i="11"/>
  <c r="H121" i="11" s="1"/>
  <c r="H120" i="11" s="1"/>
  <c r="H119" i="11" s="1"/>
  <c r="H117" i="11"/>
  <c r="H116" i="11" s="1"/>
  <c r="H115" i="11" s="1"/>
  <c r="H114" i="11" s="1"/>
  <c r="H112" i="11"/>
  <c r="H111" i="11" s="1"/>
  <c r="H110" i="11" s="1"/>
  <c r="H109" i="11" s="1"/>
  <c r="H108" i="11" s="1"/>
  <c r="H105" i="11"/>
  <c r="H103" i="11"/>
  <c r="H101" i="11"/>
  <c r="H93" i="11"/>
  <c r="H92" i="11" s="1"/>
  <c r="H90" i="11"/>
  <c r="H89" i="11" s="1"/>
  <c r="H82" i="11"/>
  <c r="H81" i="11" s="1"/>
  <c r="H79" i="11"/>
  <c r="H78" i="11" s="1"/>
  <c r="H75" i="11"/>
  <c r="H73" i="11"/>
  <c r="H68" i="11"/>
  <c r="H67" i="11" s="1"/>
  <c r="H66" i="11" s="1"/>
  <c r="H65" i="11" s="1"/>
  <c r="H63" i="11"/>
  <c r="H62" i="11" s="1"/>
  <c r="H61" i="11" s="1"/>
  <c r="H60" i="11" s="1"/>
  <c r="H58" i="11"/>
  <c r="H57" i="11" s="1"/>
  <c r="H56" i="11" s="1"/>
  <c r="H55" i="11" s="1"/>
  <c r="H48" i="11"/>
  <c r="H46" i="11"/>
  <c r="H41" i="11"/>
  <c r="H40" i="11" s="1"/>
  <c r="H38" i="11"/>
  <c r="H37" i="11" s="1"/>
  <c r="H31" i="11"/>
  <c r="H30" i="11" s="1"/>
  <c r="H29" i="11" s="1"/>
  <c r="H28" i="11" s="1"/>
  <c r="H26" i="11"/>
  <c r="H25" i="11" s="1"/>
  <c r="H24" i="11" s="1"/>
  <c r="H23" i="11" s="1"/>
  <c r="H22" i="11" s="1"/>
  <c r="H20" i="11"/>
  <c r="H18" i="11"/>
  <c r="H16" i="11"/>
  <c r="H13" i="11"/>
  <c r="H12" i="11" s="1"/>
  <c r="G696" i="11"/>
  <c r="G695" i="11" s="1"/>
  <c r="G694" i="11" s="1"/>
  <c r="G693" i="11" s="1"/>
  <c r="G692" i="11" s="1"/>
  <c r="G691" i="11" s="1"/>
  <c r="G689" i="11"/>
  <c r="G688" i="11" s="1"/>
  <c r="G687" i="11" s="1"/>
  <c r="G686" i="11" s="1"/>
  <c r="G685" i="11" s="1"/>
  <c r="G684" i="11" s="1"/>
  <c r="G681" i="11"/>
  <c r="G679" i="11"/>
  <c r="G677" i="11"/>
  <c r="G674" i="11"/>
  <c r="G673" i="11" s="1"/>
  <c r="G668" i="11"/>
  <c r="G667" i="11" s="1"/>
  <c r="G665" i="11"/>
  <c r="G664" i="11" s="1"/>
  <c r="G657" i="11"/>
  <c r="G656" i="11" s="1"/>
  <c r="G655" i="11" s="1"/>
  <c r="G654" i="11" s="1"/>
  <c r="G653" i="11" s="1"/>
  <c r="G652" i="11" s="1"/>
  <c r="G651" i="11" s="1"/>
  <c r="G649" i="11"/>
  <c r="G647" i="11"/>
  <c r="G645" i="11"/>
  <c r="G642" i="11"/>
  <c r="G631" i="11"/>
  <c r="G630" i="11" s="1"/>
  <c r="G629" i="11" s="1"/>
  <c r="G628" i="11" s="1"/>
  <c r="G626" i="11"/>
  <c r="G625" i="11" s="1"/>
  <c r="G623" i="11"/>
  <c r="G616" i="11"/>
  <c r="G615" i="11" s="1"/>
  <c r="G614" i="11" s="1"/>
  <c r="G613" i="11" s="1"/>
  <c r="G612" i="11" s="1"/>
  <c r="G609" i="11"/>
  <c r="G608" i="11" s="1"/>
  <c r="G606" i="11"/>
  <c r="G599" i="11"/>
  <c r="G598" i="11" s="1"/>
  <c r="G597" i="11" s="1"/>
  <c r="G596" i="11" s="1"/>
  <c r="G595" i="11" s="1"/>
  <c r="G594" i="11" s="1"/>
  <c r="G592" i="11"/>
  <c r="G591" i="11" s="1"/>
  <c r="G583" i="11"/>
  <c r="G582" i="11" s="1"/>
  <c r="G581" i="11" s="1"/>
  <c r="G580" i="11" s="1"/>
  <c r="G579" i="11" s="1"/>
  <c r="G578" i="11" s="1"/>
  <c r="G575" i="11"/>
  <c r="G574" i="11" s="1"/>
  <c r="G572" i="11"/>
  <c r="G571" i="11" s="1"/>
  <c r="G562" i="11"/>
  <c r="G561" i="11" s="1"/>
  <c r="G554" i="11" s="1"/>
  <c r="G559" i="11"/>
  <c r="G558" i="11" s="1"/>
  <c r="G556" i="11"/>
  <c r="G555" i="11" s="1"/>
  <c r="G549" i="11"/>
  <c r="G548" i="11" s="1"/>
  <c r="G546" i="11"/>
  <c r="G545" i="11" s="1"/>
  <c r="G540" i="11"/>
  <c r="G539" i="11" s="1"/>
  <c r="G537" i="11"/>
  <c r="G536" i="11" s="1"/>
  <c r="G524" i="11"/>
  <c r="G523" i="11" s="1"/>
  <c r="G522" i="11" s="1"/>
  <c r="G521" i="11" s="1"/>
  <c r="G520" i="11" s="1"/>
  <c r="G519" i="11" s="1"/>
  <c r="G517" i="11"/>
  <c r="G516" i="11" s="1"/>
  <c r="G515" i="11" s="1"/>
  <c r="G514" i="11" s="1"/>
  <c r="G513" i="11" s="1"/>
  <c r="G512" i="11" s="1"/>
  <c r="G510" i="11"/>
  <c r="G508" i="11"/>
  <c r="G506" i="11"/>
  <c r="G503" i="11"/>
  <c r="G502" i="11" s="1"/>
  <c r="G491" i="11"/>
  <c r="G483" i="11"/>
  <c r="G482" i="11" s="1"/>
  <c r="G481" i="11" s="1"/>
  <c r="G480" i="11" s="1"/>
  <c r="G479" i="11" s="1"/>
  <c r="G478" i="11" s="1"/>
  <c r="G476" i="11"/>
  <c r="G475" i="11" s="1"/>
  <c r="G474" i="11" s="1"/>
  <c r="G473" i="11" s="1"/>
  <c r="G472" i="11" s="1"/>
  <c r="G471" i="11" s="1"/>
  <c r="G469" i="11"/>
  <c r="G468" i="11" s="1"/>
  <c r="G467" i="11" s="1"/>
  <c r="G466" i="11" s="1"/>
  <c r="G465" i="11" s="1"/>
  <c r="G464" i="11" s="1"/>
  <c r="G461" i="11"/>
  <c r="G459" i="11"/>
  <c r="G457" i="11"/>
  <c r="G454" i="11"/>
  <c r="G452" i="11"/>
  <c r="G449" i="11"/>
  <c r="G448" i="11" s="1"/>
  <c r="G436" i="11"/>
  <c r="G435" i="11" s="1"/>
  <c r="G434" i="11" s="1"/>
  <c r="G433" i="11" s="1"/>
  <c r="G431" i="11"/>
  <c r="G430" i="11" s="1"/>
  <c r="G429" i="11" s="1"/>
  <c r="G428" i="11" s="1"/>
  <c r="G424" i="11"/>
  <c r="G423" i="11" s="1"/>
  <c r="G422" i="11" s="1"/>
  <c r="G418" i="11"/>
  <c r="G417" i="11" s="1"/>
  <c r="G416" i="11" s="1"/>
  <c r="G415" i="11" s="1"/>
  <c r="G413" i="11"/>
  <c r="G412" i="11" s="1"/>
  <c r="G411" i="11" s="1"/>
  <c r="G410" i="11" s="1"/>
  <c r="G405" i="11"/>
  <c r="G404" i="11" s="1"/>
  <c r="G402" i="11"/>
  <c r="G401" i="11" s="1"/>
  <c r="G397" i="11"/>
  <c r="G396" i="11" s="1"/>
  <c r="G395" i="11" s="1"/>
  <c r="G394" i="11" s="1"/>
  <c r="G392" i="11"/>
  <c r="G391" i="11" s="1"/>
  <c r="G389" i="11"/>
  <c r="G388" i="11" s="1"/>
  <c r="G386" i="11"/>
  <c r="G385" i="11" s="1"/>
  <c r="G378" i="11" s="1"/>
  <c r="G380" i="11"/>
  <c r="G379" i="11" s="1"/>
  <c r="G368" i="11"/>
  <c r="G367" i="11" s="1"/>
  <c r="G366" i="11" s="1"/>
  <c r="G365" i="11" s="1"/>
  <c r="G363" i="11"/>
  <c r="G362" i="11" s="1"/>
  <c r="G361" i="11" s="1"/>
  <c r="G360" i="11" s="1"/>
  <c r="G358" i="11"/>
  <c r="G357" i="11" s="1"/>
  <c r="G356" i="11" s="1"/>
  <c r="G355" i="11" s="1"/>
  <c r="G353" i="11"/>
  <c r="G352" i="11" s="1"/>
  <c r="G350" i="11"/>
  <c r="G349" i="11" s="1"/>
  <c r="G342" i="11"/>
  <c r="G341" i="11" s="1"/>
  <c r="G340" i="11" s="1"/>
  <c r="G339" i="11" s="1"/>
  <c r="G338" i="11" s="1"/>
  <c r="G337" i="11" s="1"/>
  <c r="G336" i="11" s="1"/>
  <c r="G334" i="11"/>
  <c r="G333" i="11" s="1"/>
  <c r="G332" i="11" s="1"/>
  <c r="G331" i="11" s="1"/>
  <c r="G330" i="11" s="1"/>
  <c r="G328" i="11"/>
  <c r="G327" i="11" s="1"/>
  <c r="G326" i="11" s="1"/>
  <c r="G325" i="11" s="1"/>
  <c r="G324" i="11" s="1"/>
  <c r="G322" i="11"/>
  <c r="G321" i="11" s="1"/>
  <c r="G320" i="11" s="1"/>
  <c r="G319" i="11" s="1"/>
  <c r="G315" i="11"/>
  <c r="G314" i="11" s="1"/>
  <c r="G312" i="11"/>
  <c r="G311" i="11" s="1"/>
  <c r="G310" i="11" s="1"/>
  <c r="G309" i="11" s="1"/>
  <c r="G308" i="11" s="1"/>
  <c r="G303" i="11"/>
  <c r="G302" i="11" s="1"/>
  <c r="G301" i="11" s="1"/>
  <c r="G300" i="11" s="1"/>
  <c r="G299" i="11" s="1"/>
  <c r="G298" i="11" s="1"/>
  <c r="G297" i="11" s="1"/>
  <c r="G295" i="11"/>
  <c r="G293" i="11"/>
  <c r="G291" i="11"/>
  <c r="G288" i="11"/>
  <c r="G287" i="11" s="1"/>
  <c r="G281" i="11"/>
  <c r="G280" i="11" s="1"/>
  <c r="G275" i="11"/>
  <c r="G274" i="11" s="1"/>
  <c r="G265" i="11"/>
  <c r="G264" i="11" s="1"/>
  <c r="G262" i="11"/>
  <c r="G261" i="11" s="1"/>
  <c r="G254" i="11"/>
  <c r="G253" i="11" s="1"/>
  <c r="G252" i="11" s="1"/>
  <c r="G251" i="11" s="1"/>
  <c r="G250" i="11" s="1"/>
  <c r="G249" i="11" s="1"/>
  <c r="G248" i="11" s="1"/>
  <c r="G246" i="11"/>
  <c r="G245" i="11" s="1"/>
  <c r="G244" i="11" s="1"/>
  <c r="G243" i="11" s="1"/>
  <c r="G242" i="11" s="1"/>
  <c r="G239" i="11"/>
  <c r="G238" i="11" s="1"/>
  <c r="G237" i="11" s="1"/>
  <c r="G236" i="11" s="1"/>
  <c r="G235" i="11" s="1"/>
  <c r="G234" i="11" s="1"/>
  <c r="G232" i="11"/>
  <c r="G231" i="11" s="1"/>
  <c r="G230" i="11" s="1"/>
  <c r="G229" i="11" s="1"/>
  <c r="G227" i="11"/>
  <c r="G225" i="11"/>
  <c r="G217" i="11"/>
  <c r="G216" i="11" s="1"/>
  <c r="G215" i="11" s="1"/>
  <c r="G214" i="11" s="1"/>
  <c r="G213" i="11" s="1"/>
  <c r="F213" i="11"/>
  <c r="G211" i="11"/>
  <c r="G210" i="11" s="1"/>
  <c r="G209" i="11" s="1"/>
  <c r="G208" i="11" s="1"/>
  <c r="G207" i="11" s="1"/>
  <c r="G206" i="11" s="1"/>
  <c r="G204" i="11"/>
  <c r="G203" i="11" s="1"/>
  <c r="G202" i="11" s="1"/>
  <c r="G201" i="11" s="1"/>
  <c r="G200" i="11" s="1"/>
  <c r="G199" i="11" s="1"/>
  <c r="G190" i="11"/>
  <c r="G189" i="11" s="1"/>
  <c r="G188" i="11" s="1"/>
  <c r="G187" i="11" s="1"/>
  <c r="G186" i="11" s="1"/>
  <c r="G183" i="11"/>
  <c r="G182" i="11" s="1"/>
  <c r="G181" i="11" s="1"/>
  <c r="G180" i="11" s="1"/>
  <c r="G178" i="11"/>
  <c r="G177" i="11" s="1"/>
  <c r="G170" i="11" s="1"/>
  <c r="G169" i="11" s="1"/>
  <c r="G165" i="11"/>
  <c r="G164" i="11" s="1"/>
  <c r="G163" i="11" s="1"/>
  <c r="G161" i="11"/>
  <c r="G160" i="11" s="1"/>
  <c r="G159" i="11" s="1"/>
  <c r="G158" i="11" s="1"/>
  <c r="G156" i="11"/>
  <c r="G155" i="11" s="1"/>
  <c r="G154" i="11" s="1"/>
  <c r="G153" i="11" s="1"/>
  <c r="G150" i="11"/>
  <c r="G149" i="11" s="1"/>
  <c r="G147" i="11"/>
  <c r="G146" i="11" s="1"/>
  <c r="G144" i="11"/>
  <c r="G143" i="11" s="1"/>
  <c r="G141" i="11"/>
  <c r="G140" i="11" s="1"/>
  <c r="G138" i="11"/>
  <c r="G137" i="11" s="1"/>
  <c r="G135" i="11"/>
  <c r="G134" i="11" s="1"/>
  <c r="G122" i="11"/>
  <c r="G121" i="11" s="1"/>
  <c r="G120" i="11" s="1"/>
  <c r="G119" i="11" s="1"/>
  <c r="G117" i="11"/>
  <c r="G116" i="11" s="1"/>
  <c r="G115" i="11" s="1"/>
  <c r="G114" i="11" s="1"/>
  <c r="G112" i="11"/>
  <c r="G111" i="11" s="1"/>
  <c r="G110" i="11" s="1"/>
  <c r="G109" i="11" s="1"/>
  <c r="G108" i="11" s="1"/>
  <c r="G105" i="11"/>
  <c r="G103" i="11"/>
  <c r="G101" i="11"/>
  <c r="G93" i="11"/>
  <c r="G92" i="11" s="1"/>
  <c r="G90" i="11"/>
  <c r="G89" i="11" s="1"/>
  <c r="G82" i="11"/>
  <c r="G81" i="11" s="1"/>
  <c r="G79" i="11"/>
  <c r="G78" i="11" s="1"/>
  <c r="G75" i="11"/>
  <c r="G73" i="11"/>
  <c r="G68" i="11"/>
  <c r="G67" i="11" s="1"/>
  <c r="G66" i="11" s="1"/>
  <c r="G65" i="11" s="1"/>
  <c r="G63" i="11"/>
  <c r="G62" i="11" s="1"/>
  <c r="G61" i="11" s="1"/>
  <c r="G60" i="11" s="1"/>
  <c r="G58" i="11"/>
  <c r="G57" i="11" s="1"/>
  <c r="G56" i="11" s="1"/>
  <c r="G55" i="11" s="1"/>
  <c r="G48" i="11"/>
  <c r="G46" i="11"/>
  <c r="G41" i="11"/>
  <c r="G40" i="11" s="1"/>
  <c r="G38" i="11"/>
  <c r="G37" i="11" s="1"/>
  <c r="G31" i="11"/>
  <c r="G30" i="11" s="1"/>
  <c r="G29" i="11" s="1"/>
  <c r="G28" i="11" s="1"/>
  <c r="G26" i="11"/>
  <c r="G25" i="11" s="1"/>
  <c r="G24" i="11" s="1"/>
  <c r="G23" i="11" s="1"/>
  <c r="G22" i="11" s="1"/>
  <c r="G20" i="11"/>
  <c r="G18" i="11"/>
  <c r="G16" i="11"/>
  <c r="G13" i="11"/>
  <c r="G12" i="11" s="1"/>
  <c r="H198" i="11" l="1"/>
  <c r="G273" i="11"/>
  <c r="H554" i="11"/>
  <c r="H587" i="11"/>
  <c r="H586" i="11" s="1"/>
  <c r="H585" i="11" s="1"/>
  <c r="H577" i="11" s="1"/>
  <c r="G587" i="11"/>
  <c r="G586" i="11" s="1"/>
  <c r="G585" i="11" s="1"/>
  <c r="G577" i="11" s="1"/>
  <c r="G400" i="11"/>
  <c r="G399" i="11" s="1"/>
  <c r="G421" i="11"/>
  <c r="G420" i="11" s="1"/>
  <c r="H400" i="11"/>
  <c r="H399" i="11" s="1"/>
  <c r="G377" i="11"/>
  <c r="H421" i="11"/>
  <c r="H420" i="11" s="1"/>
  <c r="H260" i="11"/>
  <c r="G260" i="11"/>
  <c r="G198" i="11"/>
  <c r="H88" i="11"/>
  <c r="H87" i="11" s="1"/>
  <c r="G88" i="11"/>
  <c r="G87" i="11" s="1"/>
  <c r="H72" i="11"/>
  <c r="H71" i="11" s="1"/>
  <c r="G224" i="11"/>
  <c r="G223" i="11" s="1"/>
  <c r="G222" i="11" s="1"/>
  <c r="G221" i="11" s="1"/>
  <c r="G220" i="11" s="1"/>
  <c r="G219" i="11" s="1"/>
  <c r="H544" i="11"/>
  <c r="H543" i="11" s="1"/>
  <c r="H542" i="11" s="1"/>
  <c r="G451" i="11"/>
  <c r="G570" i="11"/>
  <c r="H168" i="11"/>
  <c r="H167" i="11" s="1"/>
  <c r="G603" i="11"/>
  <c r="G602" i="11" s="1"/>
  <c r="G490" i="11"/>
  <c r="G489" i="11" s="1"/>
  <c r="G488" i="11" s="1"/>
  <c r="G487" i="11" s="1"/>
  <c r="G486" i="11" s="1"/>
  <c r="G485" i="11" s="1"/>
  <c r="G544" i="11"/>
  <c r="G543" i="11" s="1"/>
  <c r="G542" i="11" s="1"/>
  <c r="H15" i="11"/>
  <c r="H11" i="11" s="1"/>
  <c r="H10" i="11" s="1"/>
  <c r="H9" i="11" s="1"/>
  <c r="G168" i="11"/>
  <c r="G167" i="11" s="1"/>
  <c r="G663" i="11"/>
  <c r="G662" i="11" s="1"/>
  <c r="G661" i="11" s="1"/>
  <c r="G318" i="11"/>
  <c r="G317" i="11" s="1"/>
  <c r="H45" i="11"/>
  <c r="H44" i="11" s="1"/>
  <c r="H43" i="11" s="1"/>
  <c r="H100" i="11"/>
  <c r="H99" i="11" s="1"/>
  <c r="H98" i="11" s="1"/>
  <c r="H603" i="11"/>
  <c r="H602" i="11" s="1"/>
  <c r="G45" i="11"/>
  <c r="G44" i="11" s="1"/>
  <c r="G43" i="11" s="1"/>
  <c r="G36" i="11"/>
  <c r="G35" i="11" s="1"/>
  <c r="G290" i="11"/>
  <c r="G286" i="11" s="1"/>
  <c r="G285" i="11" s="1"/>
  <c r="G284" i="11" s="1"/>
  <c r="G283" i="11" s="1"/>
  <c r="H290" i="11"/>
  <c r="H286" i="11" s="1"/>
  <c r="H285" i="11" s="1"/>
  <c r="H284" i="11" s="1"/>
  <c r="H283" i="11" s="1"/>
  <c r="H489" i="11"/>
  <c r="H488" i="11" s="1"/>
  <c r="H487" i="11" s="1"/>
  <c r="H486" i="11" s="1"/>
  <c r="H485" i="11" s="1"/>
  <c r="H676" i="11"/>
  <c r="H670" i="11" s="1"/>
  <c r="H107" i="11"/>
  <c r="G77" i="11"/>
  <c r="H348" i="11"/>
  <c r="H347" i="11" s="1"/>
  <c r="H346" i="11" s="1"/>
  <c r="H345" i="11" s="1"/>
  <c r="G622" i="11"/>
  <c r="G621" i="11" s="1"/>
  <c r="G620" i="11" s="1"/>
  <c r="G619" i="11" s="1"/>
  <c r="G611" i="11" s="1"/>
  <c r="H535" i="11"/>
  <c r="H534" i="11" s="1"/>
  <c r="H533" i="11" s="1"/>
  <c r="H526" i="11" s="1"/>
  <c r="G307" i="11"/>
  <c r="G306" i="11" s="1"/>
  <c r="G683" i="11"/>
  <c r="H318" i="11"/>
  <c r="H317" i="11" s="1"/>
  <c r="G100" i="11"/>
  <c r="G99" i="11" s="1"/>
  <c r="G98" i="11" s="1"/>
  <c r="G152" i="11"/>
  <c r="H36" i="11"/>
  <c r="H35" i="11" s="1"/>
  <c r="H377" i="11"/>
  <c r="H570" i="11"/>
  <c r="H622" i="11"/>
  <c r="H621" i="11" s="1"/>
  <c r="H620" i="11" s="1"/>
  <c r="H619" i="11" s="1"/>
  <c r="H611" i="11" s="1"/>
  <c r="H601" i="11" s="1"/>
  <c r="G535" i="11"/>
  <c r="G534" i="11" s="1"/>
  <c r="G533" i="11" s="1"/>
  <c r="G526" i="11" s="1"/>
  <c r="G133" i="11"/>
  <c r="G132" i="11" s="1"/>
  <c r="G131" i="11" s="1"/>
  <c r="G644" i="11"/>
  <c r="G641" i="11" s="1"/>
  <c r="G640" i="11" s="1"/>
  <c r="G639" i="11" s="1"/>
  <c r="G638" i="11" s="1"/>
  <c r="G637" i="11" s="1"/>
  <c r="G636" i="11" s="1"/>
  <c r="G676" i="11"/>
  <c r="G672" i="11" s="1"/>
  <c r="G671" i="11" s="1"/>
  <c r="G505" i="11"/>
  <c r="G501" i="11" s="1"/>
  <c r="G500" i="11" s="1"/>
  <c r="G499" i="11" s="1"/>
  <c r="G498" i="11" s="1"/>
  <c r="G553" i="11"/>
  <c r="G552" i="11" s="1"/>
  <c r="H133" i="11"/>
  <c r="H132" i="11" s="1"/>
  <c r="H131" i="11" s="1"/>
  <c r="H152" i="11"/>
  <c r="H224" i="11"/>
  <c r="H223" i="11" s="1"/>
  <c r="H222" i="11" s="1"/>
  <c r="H221" i="11" s="1"/>
  <c r="H220" i="11" s="1"/>
  <c r="H219" i="11" s="1"/>
  <c r="H451" i="11"/>
  <c r="H505" i="11"/>
  <c r="H501" i="11" s="1"/>
  <c r="H663" i="11"/>
  <c r="H662" i="11" s="1"/>
  <c r="H661" i="11" s="1"/>
  <c r="H660" i="11" s="1"/>
  <c r="H659" i="11" s="1"/>
  <c r="G15" i="11"/>
  <c r="G11" i="11" s="1"/>
  <c r="G10" i="11" s="1"/>
  <c r="G9" i="11" s="1"/>
  <c r="H307" i="11"/>
  <c r="H306" i="11" s="1"/>
  <c r="H77" i="11"/>
  <c r="H456" i="11"/>
  <c r="H644" i="11"/>
  <c r="H641" i="11" s="1"/>
  <c r="H640" i="11" s="1"/>
  <c r="H639" i="11" s="1"/>
  <c r="H638" i="11" s="1"/>
  <c r="G107" i="11"/>
  <c r="G463" i="11"/>
  <c r="G348" i="11"/>
  <c r="G347" i="11" s="1"/>
  <c r="G346" i="11" s="1"/>
  <c r="G345" i="11" s="1"/>
  <c r="G456" i="11"/>
  <c r="G72" i="11"/>
  <c r="G71" i="11" s="1"/>
  <c r="G711" i="10"/>
  <c r="G704" i="10"/>
  <c r="G696" i="10"/>
  <c r="G694" i="10"/>
  <c r="G692" i="10"/>
  <c r="G689" i="10"/>
  <c r="G688" i="10" s="1"/>
  <c r="G683" i="10"/>
  <c r="G682" i="10" s="1"/>
  <c r="G680" i="10"/>
  <c r="G679" i="10" s="1"/>
  <c r="G672" i="10"/>
  <c r="G671" i="10" s="1"/>
  <c r="G664" i="10"/>
  <c r="G662" i="10"/>
  <c r="G660" i="10"/>
  <c r="G657" i="10"/>
  <c r="G646" i="10"/>
  <c r="G645" i="10" s="1"/>
  <c r="G641" i="10"/>
  <c r="G640" i="10" s="1"/>
  <c r="G638" i="10"/>
  <c r="G637" i="10" s="1"/>
  <c r="G631" i="10"/>
  <c r="G624" i="10"/>
  <c r="G623" i="10" s="1"/>
  <c r="G621" i="10"/>
  <c r="G614" i="10"/>
  <c r="G607" i="10"/>
  <c r="G606" i="10" s="1"/>
  <c r="G602" i="10" s="1"/>
  <c r="G598" i="10"/>
  <c r="G597" i="10" s="1"/>
  <c r="G590" i="10"/>
  <c r="G589" i="10" s="1"/>
  <c r="G587" i="10"/>
  <c r="G586" i="10" s="1"/>
  <c r="G577" i="10"/>
  <c r="G576" i="10" s="1"/>
  <c r="G574" i="10"/>
  <c r="G573" i="10" s="1"/>
  <c r="G571" i="10"/>
  <c r="G570" i="10" s="1"/>
  <c r="G564" i="10"/>
  <c r="G563" i="10" s="1"/>
  <c r="G561" i="10"/>
  <c r="G555" i="10"/>
  <c r="G554" i="10" s="1"/>
  <c r="G552" i="10"/>
  <c r="G551" i="10" s="1"/>
  <c r="G539" i="10"/>
  <c r="G538" i="10" s="1"/>
  <c r="G532" i="10"/>
  <c r="G531" i="10" s="1"/>
  <c r="G530" i="10" s="1"/>
  <c r="G525" i="10"/>
  <c r="G523" i="10"/>
  <c r="G521" i="10"/>
  <c r="G518" i="10"/>
  <c r="G508" i="10"/>
  <c r="G506" i="10"/>
  <c r="G498" i="10"/>
  <c r="G491" i="10"/>
  <c r="G484" i="10"/>
  <c r="G476" i="10"/>
  <c r="G474" i="10"/>
  <c r="G472" i="10"/>
  <c r="G469" i="10"/>
  <c r="G467" i="10"/>
  <c r="G464" i="10"/>
  <c r="G463" i="10" s="1"/>
  <c r="G451" i="10"/>
  <c r="G450" i="10" s="1"/>
  <c r="G449" i="10" s="1"/>
  <c r="G448" i="10" s="1"/>
  <c r="G446" i="10"/>
  <c r="G445" i="10" s="1"/>
  <c r="G439" i="10"/>
  <c r="G438" i="10" s="1"/>
  <c r="G433" i="10"/>
  <c r="G432" i="10" s="1"/>
  <c r="G431" i="10" s="1"/>
  <c r="G430" i="10" s="1"/>
  <c r="G428" i="10"/>
  <c r="G427" i="10" s="1"/>
  <c r="G420" i="10"/>
  <c r="G417" i="10"/>
  <c r="G412" i="10"/>
  <c r="G411" i="10" s="1"/>
  <c r="G410" i="10" s="1"/>
  <c r="G409" i="10" s="1"/>
  <c r="G407" i="10"/>
  <c r="G406" i="10" s="1"/>
  <c r="G404" i="10"/>
  <c r="G403" i="10" s="1"/>
  <c r="G401" i="10"/>
  <c r="G395" i="10"/>
  <c r="G380" i="10"/>
  <c r="G375" i="10"/>
  <c r="G370" i="10"/>
  <c r="G369" i="10" s="1"/>
  <c r="G365" i="10"/>
  <c r="G364" i="10" s="1"/>
  <c r="G362" i="10"/>
  <c r="G361" i="10" s="1"/>
  <c r="G354" i="10"/>
  <c r="G353" i="10" s="1"/>
  <c r="G346" i="10"/>
  <c r="G345" i="10" s="1"/>
  <c r="G340" i="10"/>
  <c r="G339" i="10" s="1"/>
  <c r="G334" i="10"/>
  <c r="G333" i="10" s="1"/>
  <c r="G332" i="10" s="1"/>
  <c r="G327" i="10"/>
  <c r="G326" i="10" s="1"/>
  <c r="G324" i="10"/>
  <c r="G323" i="10" s="1"/>
  <c r="G322" i="10" s="1"/>
  <c r="G315" i="10"/>
  <c r="G307" i="10"/>
  <c r="G305" i="10"/>
  <c r="G303" i="10"/>
  <c r="G300" i="10"/>
  <c r="G299" i="10" s="1"/>
  <c r="G293" i="10"/>
  <c r="G287" i="10"/>
  <c r="G286" i="10" s="1"/>
  <c r="G283" i="10"/>
  <c r="G282" i="10" s="1"/>
  <c r="G277" i="10"/>
  <c r="G274" i="10"/>
  <c r="G266" i="10"/>
  <c r="G265" i="10" s="1"/>
  <c r="G264" i="10" s="1"/>
  <c r="G263" i="10" s="1"/>
  <c r="G258" i="10"/>
  <c r="G257" i="10" s="1"/>
  <c r="G256" i="10" s="1"/>
  <c r="G245" i="10"/>
  <c r="G244" i="10" s="1"/>
  <c r="G243" i="10" s="1"/>
  <c r="G238" i="10"/>
  <c r="G237" i="10" s="1"/>
  <c r="G236" i="10" s="1"/>
  <c r="G233" i="10"/>
  <c r="G231" i="10"/>
  <c r="G223" i="10"/>
  <c r="F219" i="10"/>
  <c r="G217" i="10"/>
  <c r="G210" i="10"/>
  <c r="G202" i="10"/>
  <c r="G201" i="10" s="1"/>
  <c r="G200" i="10" s="1"/>
  <c r="G195" i="10"/>
  <c r="G194" i="10" s="1"/>
  <c r="G190" i="10"/>
  <c r="G177" i="10"/>
  <c r="G173" i="10"/>
  <c r="G168" i="10"/>
  <c r="G167" i="10" s="1"/>
  <c r="G166" i="10" s="1"/>
  <c r="G165" i="10" s="1"/>
  <c r="G162" i="10"/>
  <c r="G159" i="10"/>
  <c r="G156" i="10"/>
  <c r="G153" i="10"/>
  <c r="G150" i="10"/>
  <c r="G147" i="10"/>
  <c r="G135" i="10"/>
  <c r="G134" i="10" s="1"/>
  <c r="G128" i="10"/>
  <c r="G123" i="10"/>
  <c r="G122" i="10" s="1"/>
  <c r="G121" i="10" s="1"/>
  <c r="G118" i="10"/>
  <c r="G111" i="10"/>
  <c r="G109" i="10"/>
  <c r="G107" i="10"/>
  <c r="G99" i="10"/>
  <c r="G98" i="10" s="1"/>
  <c r="G96" i="10"/>
  <c r="G95" i="10" s="1"/>
  <c r="G85" i="10"/>
  <c r="G84" i="10" s="1"/>
  <c r="G82" i="10"/>
  <c r="G81" i="10" s="1"/>
  <c r="G78" i="10"/>
  <c r="G76" i="10"/>
  <c r="G71" i="10"/>
  <c r="G70" i="10" s="1"/>
  <c r="G69" i="10" s="1"/>
  <c r="G66" i="10"/>
  <c r="G61" i="10"/>
  <c r="G60" i="10" s="1"/>
  <c r="G59" i="10" s="1"/>
  <c r="G51" i="10"/>
  <c r="G49" i="10"/>
  <c r="G44" i="10"/>
  <c r="G43" i="10" s="1"/>
  <c r="G42" i="10" s="1"/>
  <c r="G37" i="10"/>
  <c r="G36" i="10" s="1"/>
  <c r="G32" i="10"/>
  <c r="G19" i="10"/>
  <c r="G17" i="10"/>
  <c r="G15" i="10"/>
  <c r="G12" i="10"/>
  <c r="G11" i="10" s="1"/>
  <c r="H124" i="11" l="1"/>
  <c r="G80" i="10"/>
  <c r="H553" i="11"/>
  <c r="H552" i="11" s="1"/>
  <c r="H551" i="11" s="1"/>
  <c r="G124" i="11"/>
  <c r="G569" i="10"/>
  <c r="G568" i="10" s="1"/>
  <c r="G567" i="10" s="1"/>
  <c r="H500" i="11"/>
  <c r="H499" i="11" s="1"/>
  <c r="H498" i="11" s="1"/>
  <c r="G636" i="10"/>
  <c r="G635" i="10" s="1"/>
  <c r="G634" i="10" s="1"/>
  <c r="G585" i="10"/>
  <c r="G601" i="11"/>
  <c r="H70" i="11"/>
  <c r="G86" i="11"/>
  <c r="G85" i="11" s="1"/>
  <c r="G84" i="11" s="1"/>
  <c r="G94" i="10"/>
  <c r="G93" i="10" s="1"/>
  <c r="G551" i="11"/>
  <c r="G497" i="11" s="1"/>
  <c r="H86" i="11"/>
  <c r="H85" i="11" s="1"/>
  <c r="H84" i="11" s="1"/>
  <c r="G447" i="11"/>
  <c r="G446" i="11" s="1"/>
  <c r="G445" i="11" s="1"/>
  <c r="G444" i="11" s="1"/>
  <c r="H34" i="11"/>
  <c r="G670" i="11"/>
  <c r="G660" i="11" s="1"/>
  <c r="G659" i="11" s="1"/>
  <c r="H672" i="11"/>
  <c r="H671" i="11" s="1"/>
  <c r="G34" i="11"/>
  <c r="H376" i="11"/>
  <c r="H375" i="11" s="1"/>
  <c r="H344" i="11" s="1"/>
  <c r="H305" i="11" s="1"/>
  <c r="G376" i="11"/>
  <c r="G375" i="11" s="1"/>
  <c r="G70" i="11"/>
  <c r="G259" i="11"/>
  <c r="H447" i="11"/>
  <c r="H446" i="11" s="1"/>
  <c r="H445" i="11" s="1"/>
  <c r="H444" i="11" s="1"/>
  <c r="H259" i="11"/>
  <c r="G678" i="10"/>
  <c r="G677" i="10" s="1"/>
  <c r="G466" i="10"/>
  <c r="G302" i="10"/>
  <c r="G298" i="10" s="1"/>
  <c r="G14" i="10"/>
  <c r="G10" i="10" s="1"/>
  <c r="G360" i="10"/>
  <c r="G359" i="10" s="1"/>
  <c r="G48" i="10"/>
  <c r="G47" i="10" s="1"/>
  <c r="G31" i="10"/>
  <c r="G35" i="10"/>
  <c r="G65" i="10"/>
  <c r="G75" i="10"/>
  <c r="G117" i="10"/>
  <c r="G172" i="10"/>
  <c r="G127" i="10"/>
  <c r="G58" i="10"/>
  <c r="G68" i="10"/>
  <c r="G120" i="10"/>
  <c r="G133" i="10"/>
  <c r="G199" i="10"/>
  <c r="G222" i="10"/>
  <c r="G235" i="10"/>
  <c r="G255" i="10"/>
  <c r="G374" i="10"/>
  <c r="G146" i="10"/>
  <c r="G152" i="10"/>
  <c r="G158" i="10"/>
  <c r="G209" i="10"/>
  <c r="G216" i="10"/>
  <c r="G230" i="10"/>
  <c r="G344" i="10"/>
  <c r="G106" i="10"/>
  <c r="G193" i="10"/>
  <c r="G242" i="10"/>
  <c r="G262" i="10"/>
  <c r="G338" i="10"/>
  <c r="G379" i="10"/>
  <c r="G149" i="10"/>
  <c r="G155" i="10"/>
  <c r="G161" i="10"/>
  <c r="G176" i="10"/>
  <c r="G175" i="10" s="1"/>
  <c r="G189" i="10"/>
  <c r="G276" i="10"/>
  <c r="G292" i="10"/>
  <c r="G285" i="10" s="1"/>
  <c r="G314" i="10"/>
  <c r="G352" i="10"/>
  <c r="G368" i="10"/>
  <c r="G394" i="10"/>
  <c r="G321" i="10"/>
  <c r="G331" i="10"/>
  <c r="G490" i="10"/>
  <c r="G471" i="10"/>
  <c r="G483" i="10"/>
  <c r="G497" i="10"/>
  <c r="G400" i="10"/>
  <c r="G390" i="10" s="1"/>
  <c r="G416" i="10"/>
  <c r="G419" i="10"/>
  <c r="G426" i="10"/>
  <c r="G444" i="10"/>
  <c r="G517" i="10"/>
  <c r="G537" i="10"/>
  <c r="G560" i="10"/>
  <c r="G529" i="10"/>
  <c r="G505" i="10"/>
  <c r="G520" i="10"/>
  <c r="G550" i="10"/>
  <c r="G613" i="10"/>
  <c r="G596" i="10"/>
  <c r="G630" i="10"/>
  <c r="G629" i="10" s="1"/>
  <c r="G628" i="10" s="1"/>
  <c r="G627" i="10" s="1"/>
  <c r="G644" i="10"/>
  <c r="G659" i="10"/>
  <c r="G710" i="10"/>
  <c r="G691" i="10"/>
  <c r="G670" i="10"/>
  <c r="G703" i="10"/>
  <c r="H497" i="11" l="1"/>
  <c r="G566" i="10"/>
  <c r="H33" i="11"/>
  <c r="H8" i="11" s="1"/>
  <c r="H7" i="11" s="1"/>
  <c r="G415" i="10"/>
  <c r="G414" i="10" s="1"/>
  <c r="G258" i="11"/>
  <c r="G257" i="11" s="1"/>
  <c r="G256" i="11" s="1"/>
  <c r="G241" i="11" s="1"/>
  <c r="H258" i="11"/>
  <c r="H257" i="11" s="1"/>
  <c r="H256" i="11" s="1"/>
  <c r="H241" i="11" s="1"/>
  <c r="G33" i="11"/>
  <c r="G344" i="11"/>
  <c r="G305" i="11" s="1"/>
  <c r="G669" i="10"/>
  <c r="G685" i="10"/>
  <c r="G618" i="10"/>
  <c r="G601" i="10"/>
  <c r="G595" i="10"/>
  <c r="G504" i="10"/>
  <c r="G536" i="10"/>
  <c r="G425" i="10"/>
  <c r="G489" i="10"/>
  <c r="G351" i="10"/>
  <c r="G337" i="10"/>
  <c r="G192" i="10"/>
  <c r="G145" i="10"/>
  <c r="G221" i="10"/>
  <c r="G74" i="10"/>
  <c r="G30" i="10"/>
  <c r="G612" i="10"/>
  <c r="G528" i="10"/>
  <c r="G559" i="10"/>
  <c r="G482" i="10"/>
  <c r="G320" i="10"/>
  <c r="G367" i="10"/>
  <c r="G182" i="10"/>
  <c r="G378" i="10"/>
  <c r="G261" i="10"/>
  <c r="G241" i="10"/>
  <c r="G343" i="10"/>
  <c r="G297" i="10"/>
  <c r="G229" i="10"/>
  <c r="G208" i="10"/>
  <c r="G34" i="10"/>
  <c r="G46" i="10"/>
  <c r="G702" i="10"/>
  <c r="G687" i="10"/>
  <c r="G676" i="10"/>
  <c r="G549" i="10"/>
  <c r="G516" i="10"/>
  <c r="G462" i="10"/>
  <c r="G105" i="10"/>
  <c r="G373" i="10"/>
  <c r="G132" i="10"/>
  <c r="G64" i="10"/>
  <c r="G9" i="10"/>
  <c r="G709" i="10"/>
  <c r="G643" i="10"/>
  <c r="G626" i="10" s="1"/>
  <c r="G656" i="10"/>
  <c r="G443" i="10"/>
  <c r="G437" i="10" s="1"/>
  <c r="G436" i="10" s="1"/>
  <c r="G435" i="10" s="1"/>
  <c r="G496" i="10"/>
  <c r="G313" i="10"/>
  <c r="G271" i="10"/>
  <c r="G215" i="10"/>
  <c r="G254" i="10"/>
  <c r="G198" i="10"/>
  <c r="G126" i="10"/>
  <c r="G171" i="10"/>
  <c r="G116" i="10"/>
  <c r="G41" i="10"/>
  <c r="D13" i="17"/>
  <c r="H698" i="11" l="1"/>
  <c r="G8" i="11"/>
  <c r="G7" i="11" s="1"/>
  <c r="G698" i="11" s="1"/>
  <c r="G312" i="10"/>
  <c r="G495" i="10"/>
  <c r="G372" i="10"/>
  <c r="G461" i="10"/>
  <c r="G675" i="10"/>
  <c r="G228" i="10"/>
  <c r="G342" i="10"/>
  <c r="G260" i="10"/>
  <c r="G181" i="10"/>
  <c r="G180" i="10" s="1"/>
  <c r="G179" i="10" s="1"/>
  <c r="G319" i="10"/>
  <c r="G558" i="10"/>
  <c r="G611" i="10"/>
  <c r="G220" i="10"/>
  <c r="G594" i="10"/>
  <c r="G617" i="10"/>
  <c r="G63" i="10"/>
  <c r="G701" i="10"/>
  <c r="G144" i="10"/>
  <c r="G336" i="10"/>
  <c r="G389" i="10"/>
  <c r="G503" i="10"/>
  <c r="G600" i="10"/>
  <c r="G668" i="10"/>
  <c r="G125" i="10"/>
  <c r="G40" i="10"/>
  <c r="G270" i="10"/>
  <c r="G131" i="10"/>
  <c r="G515" i="10"/>
  <c r="G207" i="10"/>
  <c r="G296" i="10"/>
  <c r="G240" i="10"/>
  <c r="G377" i="10"/>
  <c r="G481" i="10"/>
  <c r="G527" i="10"/>
  <c r="G29" i="10"/>
  <c r="G73" i="10"/>
  <c r="G115" i="10"/>
  <c r="G170" i="10"/>
  <c r="G164" i="10" s="1"/>
  <c r="G214" i="10"/>
  <c r="G655" i="10"/>
  <c r="G708" i="10"/>
  <c r="G8" i="10"/>
  <c r="G104" i="10"/>
  <c r="G548" i="10"/>
  <c r="G686" i="10"/>
  <c r="G350" i="10"/>
  <c r="G488" i="10"/>
  <c r="G535" i="10"/>
  <c r="G534" i="10" s="1"/>
  <c r="G358" i="10" l="1"/>
  <c r="G357" i="10" s="1"/>
  <c r="G39" i="10"/>
  <c r="G487" i="10"/>
  <c r="G707" i="10"/>
  <c r="G213" i="10"/>
  <c r="G295" i="10"/>
  <c r="G667" i="10"/>
  <c r="G388" i="10"/>
  <c r="G219" i="10"/>
  <c r="G557" i="10"/>
  <c r="G541" i="10" s="1"/>
  <c r="G227" i="10"/>
  <c r="G311" i="10"/>
  <c r="G92" i="10"/>
  <c r="G514" i="10"/>
  <c r="G610" i="10"/>
  <c r="G349" i="10"/>
  <c r="G654" i="10"/>
  <c r="G114" i="10"/>
  <c r="G502" i="10"/>
  <c r="G330" i="10"/>
  <c r="G700" i="10"/>
  <c r="G593" i="10"/>
  <c r="G318" i="10"/>
  <c r="G460" i="10"/>
  <c r="G494" i="10"/>
  <c r="G28" i="10"/>
  <c r="G480" i="10"/>
  <c r="G206" i="10"/>
  <c r="G143" i="10"/>
  <c r="G130" i="10" s="1"/>
  <c r="G7" i="10" l="1"/>
  <c r="G592" i="10"/>
  <c r="G501" i="10"/>
  <c r="G113" i="10"/>
  <c r="G609" i="10"/>
  <c r="G706" i="10"/>
  <c r="G486" i="10"/>
  <c r="G479" i="10"/>
  <c r="G493" i="10"/>
  <c r="G329" i="10"/>
  <c r="G348" i="10"/>
  <c r="G513" i="10"/>
  <c r="G310" i="10"/>
  <c r="G226" i="10"/>
  <c r="G666" i="10"/>
  <c r="G205" i="10"/>
  <c r="G459" i="10"/>
  <c r="G91" i="10"/>
  <c r="G212" i="10"/>
  <c r="G699" i="10"/>
  <c r="G653" i="10"/>
  <c r="G387" i="10"/>
  <c r="G269" i="10"/>
  <c r="D8" i="17"/>
  <c r="D10" i="17" s="1"/>
  <c r="G356" i="10" l="1"/>
  <c r="G268" i="10"/>
  <c r="G616" i="10"/>
  <c r="G512" i="10" s="1"/>
  <c r="G652" i="10"/>
  <c r="G225" i="10"/>
  <c r="G90" i="10"/>
  <c r="G204" i="10"/>
  <c r="G698" i="10"/>
  <c r="G309" i="10"/>
  <c r="G478" i="10"/>
  <c r="G500" i="10"/>
  <c r="G247" i="10" l="1"/>
  <c r="G6" i="10"/>
  <c r="G317" i="10"/>
  <c r="G651" i="10"/>
  <c r="G674" i="10"/>
  <c r="G713" i="10" l="1"/>
  <c r="C24" i="23" l="1"/>
  <c r="C9" i="37" l="1"/>
  <c r="D14" i="17" l="1"/>
  <c r="C14" i="17"/>
  <c r="C12" i="16"/>
  <c r="C9" i="16"/>
  <c r="D12" i="35" l="1"/>
  <c r="D9" i="35"/>
  <c r="C12" i="35"/>
  <c r="C9" i="35"/>
  <c r="C24" i="25" l="1"/>
  <c r="D24" i="27" l="1"/>
  <c r="D23" i="28"/>
  <c r="D24" i="23"/>
  <c r="C25" i="24"/>
  <c r="C24" i="22"/>
  <c r="C23" i="20"/>
  <c r="C23" i="19"/>
</calcChain>
</file>

<file path=xl/comments1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61.5
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бкрф 61,1
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
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 рсо- В Р-Н 70 ПОСЕЛЕНИЯМ-20
МР РЕШЕНИЕ СЕЛЬСКИМ - 25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межбюджетные отношения 70% решение мр 195 от 29.12.2009 г Изм. От 4.12.2020 №298
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 МЕЖБЮДЖЕТНЫХ ОТНОШЕНИЙ РСО-АЛАНИЯ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 МЕЖБЮДЖЕТНЫХ ОТНОШЕНИЙ РСО-АЛАНИЯ+ РЕШЕНИЕ СОБРАНИЕ МР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
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
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 + наше решение от 3.12.2015 г. № 311 сельским доп норматив 20%
</t>
        </r>
      </text>
    </comment>
    <comment ref="D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20% от района 61,5 бк рф 30%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2021 году поступлений нет 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от 24 июля 2009 г. N 213-ФЗ "О внесении изменений в отдельные законодательные акты Российской Федерации и признании утратившими силу отдельных законодательных актов (положений законодательных актов) Российской Федерации в связи с принятием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Федеральный закон от 24 июля 2009 г. N 213-ФЗ "О внесении изменений в отдельные законодательные акты Российской Федерации и признании утратившими силу отдельных законодательных актов (положений законодательных актов) Российской Федерации в связи с принятием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межбюджетные отношения
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законом межбюджетных отношений рсо-алания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
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61.5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61.1 бк рф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61.1
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61.1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61.5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 межбюджетных отношений рсо-алания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 межбюджетных отношений рсо-алания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 межбюджетных отношений рсо-алания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законом межбюджетных отношений рсо-алания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62 бк рф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62 бк рф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 ст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
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Юлия: 62 бк рф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62 бк рф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фз №1258295-7
Приложение №1
</t>
        </r>
      </text>
    </comment>
    <comment ref="B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фз №1258295-7
Приложение №1
</t>
        </r>
      </text>
    </comment>
    <comment ref="B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
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</t>
        </r>
      </text>
    </comment>
    <comment ref="B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
</t>
        </r>
      </text>
    </comment>
    <comment ref="B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 ст
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62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ст 49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ст.49
</t>
        </r>
      </text>
    </comment>
    <comment ref="A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ст. 46 бк рф
</t>
        </r>
      </text>
    </comment>
    <comment ref="A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 46 бк рф
</t>
        </r>
      </text>
    </comment>
    <comment ref="B7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Юлия:бк рф ст 46 п.17
</t>
        </r>
      </text>
    </comment>
    <comment ref="A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 49 бк рф п.20</t>
        </r>
      </text>
    </comment>
    <comment ref="B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 46 п 21
</t>
        </r>
      </text>
    </comment>
    <comment ref="A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бк рф ст 46 п.21
</t>
        </r>
      </text>
    </comment>
  </commentList>
</comments>
</file>

<file path=xl/sharedStrings.xml><?xml version="1.0" encoding="utf-8"?>
<sst xmlns="http://schemas.openxmlformats.org/spreadsheetml/2006/main" count="18121" uniqueCount="1240">
  <si>
    <t>Наименование дохода</t>
  </si>
  <si>
    <t>Налог на доходы физических лиц, взимаемый на территории городского поселения</t>
  </si>
  <si>
    <t>Налог, взимаемый в связи с применением упрощенной системы налогообложения</t>
  </si>
  <si>
    <t>Единый сельскохозяйственный налог (за налоговые периоды, истекшие до 1 января 2011 года)</t>
  </si>
  <si>
    <t>Налог на имущество организаций</t>
  </si>
  <si>
    <t>Налог на доходы физических лиц</t>
  </si>
  <si>
    <t>В ЧАСТИ ДОХОДОВ ОТ УПЛАТЫ ГОСУДАРСТВЕННОЙ ПОШЛИНЫ</t>
  </si>
  <si>
    <t>Государственная пошлина за выдачу разрешения на установку рекламной конструкции</t>
  </si>
  <si>
    <t xml:space="preserve"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</t>
  </si>
  <si>
    <t>ДОХОДЫ ОТ ПОГАШЕНИЯ ЗАДОЛЖЕННОСТИ И ПЕРЕРАСЧЕТОВ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</si>
  <si>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</si>
  <si>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 с имущества, переходящего в порядке наследования или дарения</t>
  </si>
  <si>
    <t>Налог на рекламу, мобилизуемый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</si>
  <si>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</si>
  <si>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 xml:space="preserve">Доходы от передачи в аренду земельных участков,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</si>
  <si>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</si>
  <si>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</si>
  <si>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</si>
  <si>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</si>
  <si>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Доходы от перечисления части прибыли,  остающейся после уплаты налогов и иных обязательных платежей муниципальных  унитарных предприятий, созданных муниципальными районами </t>
  </si>
  <si>
    <t>Прочие поступления от использования имущества, находящегося в 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</si>
  <si>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ПЛАТЕЖЕЙ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</si>
  <si>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</si>
  <si>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объектами, находящимися в собственности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</si>
  <si>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</si>
  <si>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</si>
  <si>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</si>
  <si>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</si>
  <si>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</si>
  <si>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</si>
  <si>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 иного имущества, 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</si>
  <si>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</si>
  <si>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</si>
  <si>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</si>
  <si>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</si>
  <si>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</si>
  <si>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</si>
  <si>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</si>
  <si>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ШТРАФОВ, САНКЦИЙ, ВОЗМЕЩЕНИЙ УЩЕРБА</t>
  </si>
  <si>
    <t>В ЧАСТИ ПРОЧИХ НЕНАЛОГОВЫХ ДОХОДОВ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</si>
  <si>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</si>
  <si>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в процентах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</si>
  <si>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</si>
  <si>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</si>
  <si>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</si>
  <si>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Прочие неналоговые доходы бюджетов муниципальных районов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</si>
  <si>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</si>
  <si>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</si>
  <si>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</si>
  <si>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</si>
  <si>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</si>
  <si>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</si>
  <si>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 xml:space="preserve">Субвенции бюджетам муниципальных рай­онов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</si>
  <si>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</si>
  <si>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</si>
  <si>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</si>
  <si>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</si>
  <si>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</si>
  <si>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</si>
  <si>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Невыясненные поступления, зачисляемые в бюджеты муниципальных районов</t>
  </si>
  <si>
    <t>Код бюджетной классификации Российской Федерации</t>
  </si>
  <si>
    <t>Сумма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</si>
  <si>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</si>
  <si>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</si>
  <si>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</si>
  <si>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</si>
  <si>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</si>
  <si>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</si>
  <si>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</si>
  <si>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</si>
  <si>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</si>
  <si>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</si>
  <si>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</si>
  <si>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</si>
  <si>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</si>
  <si>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 xml:space="preserve">Налоги на имущество </t>
  </si>
  <si>
    <t>1 06 02000 02 0000 110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</si>
  <si>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</si>
  <si>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</si>
  <si>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</si>
  <si>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</si>
  <si>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</si>
  <si>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</si>
  <si>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</si>
  <si>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</si>
  <si>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</si>
  <si>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</si>
  <si>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</si>
  <si>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</si>
  <si>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</si>
  <si>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</si>
  <si>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</si>
  <si>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</si>
  <si>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</si>
  <si>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</si>
  <si>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</si>
  <si>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тысяч рублей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</si>
  <si>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</si>
  <si>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</si>
  <si>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</si>
  <si>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</si>
  <si>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</si>
  <si>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</si>
  <si>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</si>
  <si>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</si>
  <si>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</si>
  <si>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</si>
  <si>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</si>
  <si>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</si>
  <si>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</si>
  <si>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</si>
  <si>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</si>
  <si>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</si>
  <si>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</si>
  <si>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</si>
  <si>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</si>
  <si>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</si>
  <si>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</si>
  <si>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</si>
  <si>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</si>
  <si>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</si>
  <si>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</si>
  <si>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</si>
  <si>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</si>
  <si>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</si>
  <si>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</si>
  <si>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</si>
  <si>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</si>
  <si>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</si>
  <si>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</si>
  <si>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</si>
  <si>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</si>
  <si>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</si>
  <si>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</si>
  <si>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</si>
  <si>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</si>
  <si>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</si>
  <si>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</si>
  <si>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</si>
  <si>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</si>
  <si>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</si>
  <si>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</si>
  <si>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</si>
  <si>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</si>
  <si>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</si>
  <si>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</si>
  <si>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</si>
  <si>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</si>
  <si>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</si>
  <si>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</si>
  <si>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</si>
  <si>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</si>
  <si>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</si>
  <si>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</si>
  <si>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</si>
  <si>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</si>
  <si>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</si>
  <si>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</si>
  <si>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</si>
  <si>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</si>
  <si>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</si>
  <si>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</si>
  <si>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</si>
  <si>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09 1 01 0000 0</t>
  </si>
  <si>
    <t>09 1 01 6923 0</t>
  </si>
  <si>
    <t>09 2 00 0000 0</t>
  </si>
  <si>
    <t>09 2 01 0000 0</t>
  </si>
  <si>
    <t>09 2 01 6925 0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</si>
  <si>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</si>
  <si>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</si>
  <si>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</si>
  <si>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</si>
  <si>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</si>
  <si>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</si>
  <si>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</si>
  <si>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</si>
  <si>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</si>
  <si>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</si>
  <si>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</si>
  <si>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</si>
  <si>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</si>
  <si>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</si>
  <si>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</si>
  <si>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</si>
  <si>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</si>
  <si>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</si>
  <si>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</si>
  <si>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</si>
  <si>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</si>
  <si>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</si>
  <si>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</si>
  <si>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</si>
  <si>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</si>
  <si>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</si>
  <si>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</si>
  <si>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</si>
  <si>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</si>
  <si>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</si>
  <si>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</si>
  <si>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</si>
  <si>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</si>
  <si>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</si>
  <si>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</si>
  <si>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</si>
  <si>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</si>
  <si>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</si>
  <si>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</si>
  <si>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</si>
  <si>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</si>
  <si>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</si>
  <si>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</si>
  <si>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</si>
  <si>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</si>
  <si>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</si>
  <si>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</si>
  <si>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</si>
  <si>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</si>
  <si>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</si>
  <si>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</si>
  <si>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</si>
  <si>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</si>
  <si>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</si>
  <si>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</si>
  <si>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</si>
  <si>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</si>
  <si>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</si>
  <si>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</si>
  <si>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</si>
  <si>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</si>
  <si>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</si>
  <si>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</si>
  <si>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</si>
  <si>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</si>
  <si>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Расходы на текущий ремонт и содержание  автомобильных дорог за счет местного бюджета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</si>
  <si>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</si>
  <si>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</si>
  <si>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</si>
  <si>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</si>
  <si>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</si>
  <si>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</si>
  <si>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</si>
  <si>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</si>
  <si>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</si>
  <si>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</si>
  <si>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</si>
  <si>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</si>
  <si>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</si>
  <si>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</si>
  <si>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</si>
  <si>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</si>
  <si>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</si>
  <si>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</si>
  <si>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</si>
  <si>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>Коммунальное хозяйство</t>
  </si>
  <si>
    <t>03 0 00 0000 0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</si>
  <si>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</si>
  <si>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</si>
  <si>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</si>
  <si>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</si>
  <si>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</si>
  <si>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</si>
  <si>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</si>
  <si>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</si>
  <si>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</si>
  <si>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</si>
  <si>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</si>
  <si>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</si>
  <si>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</si>
  <si>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</si>
  <si>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</si>
  <si>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</si>
  <si>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</si>
  <si>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</si>
  <si>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</si>
  <si>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</si>
  <si>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</si>
  <si>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</si>
  <si>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</si>
  <si>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</si>
  <si>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</si>
  <si>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</si>
  <si>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</si>
  <si>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</si>
  <si>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</si>
  <si>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</si>
  <si>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</si>
  <si>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</si>
  <si>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</si>
  <si>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</si>
  <si>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</si>
  <si>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</si>
  <si>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</si>
  <si>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</si>
  <si>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</si>
  <si>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03 2 01 6324 0</t>
  </si>
  <si>
    <t>Расходы на мероприятия для одаренных детей школьного возраста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</si>
  <si>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</si>
  <si>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</si>
  <si>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Расходы на противопожарную безопасность в общеобразовательных учреждениях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</si>
  <si>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</si>
  <si>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</si>
  <si>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</si>
  <si>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</si>
  <si>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</si>
  <si>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</si>
  <si>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</si>
  <si>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</si>
  <si>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Расходы на противопожарную безопасность в учреждениях дополнительного образования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</si>
  <si>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</si>
  <si>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Расходы на обеспечение деятельности учреждений дополнительного образования  за счет местного бюджета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</si>
  <si>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</si>
  <si>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</si>
  <si>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</si>
  <si>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</si>
  <si>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Обеспечение деятельности прочих учреждений  образования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</si>
  <si>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</si>
  <si>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</si>
  <si>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</si>
  <si>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</si>
  <si>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</si>
  <si>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</si>
  <si>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</si>
  <si>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</si>
  <si>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</si>
  <si>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</si>
  <si>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</si>
  <si>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</si>
  <si>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</si>
  <si>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</si>
  <si>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</si>
  <si>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</si>
  <si>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</si>
  <si>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</si>
  <si>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</si>
  <si>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</si>
  <si>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</si>
  <si>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</si>
  <si>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</si>
  <si>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</si>
  <si>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>01 3 01 0019 0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</si>
  <si>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</si>
  <si>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</si>
  <si>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</si>
  <si>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</si>
  <si>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</si>
  <si>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</si>
  <si>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</si>
  <si>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</si>
  <si>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</si>
  <si>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</si>
  <si>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</si>
  <si>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</si>
  <si>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</si>
  <si>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</si>
  <si>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Основное мероприятие «Обеспечение жильем молодых семей»</t>
  </si>
  <si>
    <t>Социальные выплаты гражданам, кроме публичных нормативных социальных выплат</t>
  </si>
  <si>
    <t>08 0 00 0000 0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</si>
  <si>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</si>
  <si>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</si>
  <si>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</si>
  <si>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</si>
  <si>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</si>
  <si>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</si>
  <si>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</si>
  <si>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</si>
  <si>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</si>
  <si>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</si>
  <si>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</si>
  <si>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</si>
  <si>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</si>
  <si>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</si>
  <si>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</si>
  <si>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ФИЗИЧЕСКАЯ КУЛЬТУРА И СПОРТ</t>
  </si>
  <si>
    <t>11</t>
  </si>
  <si>
    <t xml:space="preserve">ФИЗИЧЕСКАЯ КУЛЬТУРА </t>
  </si>
  <si>
    <t>07 0 00 0000 0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</si>
  <si>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</si>
  <si>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</si>
  <si>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</si>
  <si>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</si>
  <si>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</si>
  <si>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</si>
  <si>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</si>
  <si>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</si>
  <si>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</si>
  <si>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</si>
  <si>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</si>
  <si>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</si>
  <si>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</si>
  <si>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</si>
  <si>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</si>
  <si>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</si>
  <si>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</si>
  <si>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</si>
  <si>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</si>
  <si>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</si>
  <si>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</si>
  <si>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</si>
  <si>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</si>
  <si>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</si>
  <si>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</si>
  <si>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</si>
  <si>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</si>
  <si>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</si>
  <si>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</si>
  <si>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</si>
  <si>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</si>
  <si>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</si>
  <si>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</si>
  <si>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Подпрограмма «Содержание автомобильных дорог общего пользования муниципального образования – Моздокский район»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</si>
  <si>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</si>
  <si>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</si>
  <si>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</si>
  <si>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</si>
  <si>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</si>
  <si>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</si>
  <si>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</si>
  <si>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</si>
  <si>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</si>
  <si>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</si>
  <si>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</si>
  <si>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</si>
  <si>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</si>
  <si>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</si>
  <si>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</si>
  <si>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</si>
  <si>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</si>
  <si>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</si>
  <si>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</si>
  <si>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</si>
  <si>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</si>
  <si>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</si>
  <si>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</si>
  <si>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</si>
  <si>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</si>
  <si>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</si>
  <si>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</si>
  <si>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</si>
  <si>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</si>
  <si>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</si>
  <si>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</si>
  <si>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</si>
  <si>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</si>
  <si>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</si>
  <si>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</si>
  <si>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Субсидии автономным учреждениям</t>
  </si>
  <si>
    <t>НАЦИОНАЛЬНАЯ БЕЗОПАСТНОСТЬ И ПРАВООХРАНИТЕЛЬНАЯ ДЕЯТЕЛЬНОСТЬ</t>
  </si>
  <si>
    <t>Основное мероприятие «Внедрение энергосберегающих технологий  энергетически эффективного оборудования»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</si>
  <si>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</si>
  <si>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</si>
  <si>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</si>
  <si>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</si>
  <si>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</si>
  <si>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</si>
  <si>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</si>
  <si>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Расходы на мероприятия для одаренных детей в учреждениях дополнительного образования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</si>
  <si>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</si>
  <si>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</si>
  <si>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</si>
  <si>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</si>
  <si>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</si>
  <si>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</si>
  <si>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</si>
  <si>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</si>
  <si>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</si>
  <si>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</si>
  <si>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</si>
  <si>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</si>
  <si>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</si>
  <si>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</si>
  <si>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</si>
  <si>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</si>
  <si>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</si>
  <si>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</si>
  <si>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</si>
  <si>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</si>
  <si>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</si>
  <si>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</si>
  <si>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</si>
  <si>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</si>
  <si>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</si>
  <si>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</si>
  <si>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</si>
  <si>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</si>
  <si>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</si>
  <si>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</si>
  <si>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</si>
  <si>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</si>
  <si>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</si>
  <si>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</si>
  <si>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</si>
  <si>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</si>
  <si>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</si>
  <si>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</si>
  <si>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</si>
  <si>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</si>
  <si>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</si>
  <si>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</si>
  <si>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</si>
  <si>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</si>
  <si>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</si>
  <si>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</si>
  <si>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(тысяч рублей)</t>
  </si>
  <si>
    <t>№№ пп</t>
  </si>
  <si>
    <t xml:space="preserve">сумма </t>
  </si>
  <si>
    <t>Веселовское</t>
  </si>
  <si>
    <t>Виноградненское</t>
  </si>
  <si>
    <t>Калининское</t>
  </si>
  <si>
    <t>Киевское</t>
  </si>
  <si>
    <t>Кизлярское</t>
  </si>
  <si>
    <t>Луковское</t>
  </si>
  <si>
    <t>Малгобекское</t>
  </si>
  <si>
    <t>Ново-Осетинское</t>
  </si>
  <si>
    <t>Павлодольское</t>
  </si>
  <si>
    <t>Предгорненское</t>
  </si>
  <si>
    <t>Притеречное</t>
  </si>
  <si>
    <t>Раздольненское</t>
  </si>
  <si>
    <t>Садовое</t>
  </si>
  <si>
    <t>Сухотское</t>
  </si>
  <si>
    <t>Терское</t>
  </si>
  <si>
    <t>Троицкое</t>
  </si>
  <si>
    <t>Хурикауское</t>
  </si>
  <si>
    <t>Итого по сельским поселениям</t>
  </si>
  <si>
    <t>Ι</t>
  </si>
  <si>
    <t>Привлечение средств для финансирования дефицита бюджета и погашения долговых обязательств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</si>
  <si>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</si>
  <si>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</si>
  <si>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</si>
  <si>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</si>
  <si>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 </t>
  </si>
  <si>
    <t xml:space="preserve">Наименование распорядителя </t>
  </si>
  <si>
    <t xml:space="preserve">    Наименование</t>
  </si>
  <si>
    <t>Всего по поселениям</t>
  </si>
  <si>
    <t>Притеречная</t>
  </si>
  <si>
    <t xml:space="preserve">Таблица №4    </t>
  </si>
  <si>
    <t>Нет</t>
  </si>
  <si>
    <t>нет</t>
  </si>
  <si>
    <t>Целевая статья</t>
  </si>
  <si>
    <t>120</t>
  </si>
  <si>
    <t>100</t>
  </si>
  <si>
    <t>09 1 01 6921 0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</si>
  <si>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</si>
  <si>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</si>
  <si>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</si>
  <si>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</si>
  <si>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</si>
  <si>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</si>
  <si>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</si>
  <si>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</si>
  <si>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</si>
  <si>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</si>
  <si>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</si>
  <si>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</si>
  <si>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</si>
  <si>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</si>
  <si>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</si>
  <si>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</si>
  <si>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</si>
  <si>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600</t>
  </si>
  <si>
    <t>610</t>
  </si>
  <si>
    <t>522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</si>
  <si>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</si>
  <si>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</si>
  <si>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</si>
  <si>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</si>
  <si>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</si>
  <si>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</si>
  <si>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</si>
  <si>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</si>
  <si>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</si>
  <si>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</si>
  <si>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</si>
  <si>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</si>
  <si>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</si>
  <si>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</si>
  <si>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</si>
  <si>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88 1  00 0019 0</t>
  </si>
  <si>
    <t>Обеспечение деятельности финансового органа муниципального образования</t>
  </si>
  <si>
    <t>88 2  00 0019 0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</si>
  <si>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</si>
  <si>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</si>
  <si>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</si>
  <si>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</si>
  <si>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</si>
  <si>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</si>
  <si>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</si>
  <si>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</si>
  <si>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</si>
  <si>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</si>
  <si>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</si>
  <si>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</si>
  <si>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</si>
  <si>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000 01 03 01 00 00 0000 000</t>
  </si>
  <si>
    <t xml:space="preserve"> 000 01 03 01 00 05 0000 810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</si>
  <si>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</si>
  <si>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заключения договоров аренды указанных земельных участков</t>
  </si>
  <si>
    <t>1 14 06013 05 0000 430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</si>
  <si>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</si>
  <si>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Налог на доходы физических лиц, взимаемый на территориях сельских поселений 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</si>
  <si>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</si>
  <si>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</si>
  <si>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</si>
  <si>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</si>
  <si>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>16 0 00 0000 0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</si>
  <si>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</si>
  <si>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</si>
  <si>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</si>
  <si>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</si>
  <si>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</si>
  <si>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</si>
  <si>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</si>
  <si>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</si>
  <si>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</si>
  <si>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</si>
  <si>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</si>
  <si>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</si>
  <si>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</si>
  <si>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</si>
  <si>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</si>
  <si>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</si>
  <si>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</si>
  <si>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</si>
  <si>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</si>
  <si>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</si>
  <si>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</si>
  <si>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</si>
  <si>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</si>
  <si>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10 0 01 0000 0</t>
  </si>
  <si>
    <t>10 0 01 6021 0</t>
  </si>
  <si>
    <t>10 0 01 6025 0</t>
  </si>
  <si>
    <t>10 0 01 6923 0</t>
  </si>
  <si>
    <t>04 0 01 0000 0</t>
  </si>
  <si>
    <t>04 0 01 6421 0</t>
  </si>
  <si>
    <t>ДОХОДЫ ОТ ИСПОЛЬЗОВАНИЯ ИМУЩЕСТВА, НАХОДЯЩЕГОСЯ В ГОСУДАРСТВЕННОЙ И МУНИЦИПАЛЬНОЙ СОБСТВЕННОСТИ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</si>
  <si>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</si>
  <si>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</si>
  <si>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</si>
  <si>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</si>
  <si>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99 9 00 60560 0</t>
  </si>
  <si>
    <t>Закупка товаров, работ и услуг для обеспечения государственных (муниципальных) нужд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</si>
  <si>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</si>
  <si>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</si>
  <si>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</si>
  <si>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по эффективному управлению земельными ресурсами</t>
  </si>
  <si>
    <t>11 0 01 6028 0</t>
  </si>
  <si>
    <t>20 0 00 0000 0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</si>
  <si>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</si>
  <si>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</si>
  <si>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</si>
  <si>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</si>
  <si>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 xml:space="preserve">15 0 01 L027 3 </t>
  </si>
  <si>
    <t>06 0 01 0000 0</t>
  </si>
  <si>
    <t>06 0 01 L497 3</t>
  </si>
  <si>
    <t>300</t>
  </si>
  <si>
    <t>320</t>
  </si>
  <si>
    <t>310</t>
  </si>
  <si>
    <t>Расходы на предоставление государственной поддержки на приобретение жилья молодым семьям за счет местного бюджета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</si>
  <si>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</si>
  <si>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Субсидии бюджетным учреждениям </t>
  </si>
  <si>
    <t xml:space="preserve">Центральный аппарат </t>
  </si>
  <si>
    <t>Субсидии бюджетам муниципальных районов на реализацию мероприятий по обеспечению жильем молодых семей</t>
  </si>
  <si>
    <t>Подпрограмма «Развитие  общего образования »</t>
  </si>
  <si>
    <t>Подпрограмма «Обеспечение деятельности учреждений дополнительного образования»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</si>
  <si>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</si>
  <si>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</si>
  <si>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Расходы на поддержку социально ориентированных и иных некоммер-ческих объединений</t>
  </si>
  <si>
    <t>Основное мероприятие «Поддержка соци-ально-ориентированных организаций и иных некоммерческих объедений»</t>
  </si>
  <si>
    <t xml:space="preserve">Муниципальная программа «Содействие занятости населения Моздокского района Республики Северная Осетия-Алания на 2015-2021 г.г.» 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</si>
  <si>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</si>
  <si>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>Подпрограмма "Обеспечение деятельности учреждений дополнительного образования"</t>
  </si>
  <si>
    <t>Расходы  на оказание единовременной материальной поддержки нуждающимся гражданам,  материальной помощи участникам ВОВ</t>
  </si>
  <si>
    <t>Подпрограмма "Развитие общего образования "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</si>
  <si>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</si>
  <si>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</si>
  <si>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</si>
  <si>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</si>
  <si>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</si>
  <si>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</si>
  <si>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</si>
  <si>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</si>
  <si>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2 02 25497 05 0000 150</t>
  </si>
  <si>
    <t>2 02 25519 05 0000 150</t>
  </si>
  <si>
    <t>2 02 25555 05 0000 150</t>
  </si>
  <si>
    <t>202 35118 05 0000 150</t>
  </si>
  <si>
    <t>Дотации бюджетам муниципальных районов на поддержку мер по обеспечению сбалансированности бюджетов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</si>
  <si>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</si>
  <si>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</si>
  <si>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</si>
  <si>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</si>
  <si>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</si>
  <si>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</si>
  <si>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</si>
  <si>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районам, за исключением случаев, установленных федеральным законодательством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</si>
  <si>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</si>
  <si>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</si>
  <si>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</si>
  <si>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</si>
  <si>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</si>
  <si>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</si>
  <si>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</si>
  <si>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</si>
  <si>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</si>
  <si>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</si>
  <si>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</si>
  <si>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</si>
  <si>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</si>
  <si>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</si>
  <si>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</si>
  <si>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</si>
  <si>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</si>
  <si>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</si>
  <si>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</si>
  <si>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</si>
  <si>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</si>
  <si>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</si>
  <si>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>Таблица № 4</t>
  </si>
  <si>
    <t>Таблица № 3</t>
  </si>
  <si>
    <t>Таблица № 2</t>
  </si>
  <si>
    <t>Таблица № 1</t>
  </si>
  <si>
    <t>Таблица № 6</t>
  </si>
  <si>
    <t>Таблица № 5</t>
  </si>
  <si>
    <t xml:space="preserve"> бюджет муниципального образования  Моздокский район</t>
  </si>
  <si>
    <t>202 35120 05 0000 150</t>
  </si>
  <si>
    <t>Доходы, являющиеся источником формирования муниципального Дорожного фонда муниципального образования   Моздокский район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</si>
  <si>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</si>
  <si>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Расходы по изготовлению проектно-сметной документации</t>
  </si>
  <si>
    <t>Подпрограмма "Управление муниципальным имуществом муниципального образования Моздокский район"</t>
  </si>
  <si>
    <t>Расходы на проведение технической инвентаризации, паспортизации имуества, находящимся в муниципальной собственности муниципального образования Моздокский район"</t>
  </si>
  <si>
    <t>09 3 00 0000 0</t>
  </si>
  <si>
    <t>09 3 01 00000 0</t>
  </si>
  <si>
    <t>09 3 01 6926 0</t>
  </si>
  <si>
    <t>Муниципальная программа "Обеспечение защиты прав потребителей в муниципальном образовании Моздокский район"</t>
  </si>
  <si>
    <t>Основное мероприятие "Содействие повышению правовой граммотности и информированности населения района в вопросах заиты прав потребителей"</t>
  </si>
  <si>
    <t>Расходы на публикацию информационно-справочных материалов по вопросам защиты прав потребителей в средствах массовой информации</t>
  </si>
  <si>
    <t>23 0 00 0000 0</t>
  </si>
  <si>
    <t>23 0 01 0000 0</t>
  </si>
  <si>
    <t>23 0 01 6165 0</t>
  </si>
  <si>
    <t xml:space="preserve"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 </t>
  </si>
  <si>
    <t>Муниципальная программа "Профилактика терроризма и экстремизма в Моздокском районе Республики Северная Осетия-Алания"</t>
  </si>
  <si>
    <t>Основное мероприятие "Развитие энергосбережения и повышение энергоэффективности"</t>
  </si>
  <si>
    <t>Муниципальная программа "Энергосбережение и повышение энергетической эффективности"</t>
  </si>
  <si>
    <t>Основное мероприятие "Обеспечение коммунальными и охранными услугами имущества муниципального образования Моздокский район"</t>
  </si>
  <si>
    <t xml:space="preserve">Муниципальная программа "Социальная поддержка населения Моздокского района" </t>
  </si>
  <si>
    <t>620</t>
  </si>
  <si>
    <t>Муниципальная программа "Развитие культуры Моздокского района"</t>
  </si>
  <si>
    <t>Расходы за счет субсидии на поддержку отрасли культуры из местного бюджета</t>
  </si>
  <si>
    <t>01 2 02 L519 3</t>
  </si>
  <si>
    <t>Муниципальная программа "Социальная поддержка населения Моздокского района"</t>
  </si>
  <si>
    <t xml:space="preserve">Муниципальная программа "Содействие занятости населения Моздокского района Республики Северная Осетия-Алания" </t>
  </si>
  <si>
    <t>Резерв финансовых средств для локализации, ликвидации последствий аварий в образовательных организациях</t>
  </si>
  <si>
    <t>99 9 00 6340 0</t>
  </si>
  <si>
    <t>Муниципальная программа "Развитие муниципальной системы образования в Моздокском районе"</t>
  </si>
  <si>
    <t>Муниципальная программа "Развитие муниципальной системы образования  в Моздокском районе"</t>
  </si>
  <si>
    <t>Муниципальная программа «Доступная среда»</t>
  </si>
  <si>
    <t>Расходы за счет субсидий на реализацию мероприятий в рамках государственной программы Российской Федерации «Доступная среда» за счет средств местного бюджета</t>
  </si>
  <si>
    <t>Подпрограмма "Создание условий для  реализации муниципальной программы «Развитие муниципальной системы образования в Моздокском районе"</t>
  </si>
  <si>
    <t>Муниципальная программа "Развитие и поддержка малого и среднего предпринимательства Моздокского района"</t>
  </si>
  <si>
    <t>08 0 01 0000 0</t>
  </si>
  <si>
    <t>Муниципальная программа "Содержание, реконструкция и ремонт автомобильных дорог муниципального образования Моздокский район"</t>
  </si>
  <si>
    <t>Подпрограмма «Содержание автомобильных дорог общего пользования муниципального образования Моздокский район»</t>
  </si>
  <si>
    <t>Муниципальная программа "Социальная поддержка населения Моздокского район"</t>
  </si>
  <si>
    <t xml:space="preserve">Муниципальная программа "Развитие информационного общества в муниципальном образовании Моздокский район" </t>
  </si>
  <si>
    <t>Подпрограмма «Обеспечение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</si>
  <si>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</si>
  <si>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 xml:space="preserve">Муниципальная программа «Социальная поддержка населения Моздокского района» </t>
  </si>
  <si>
    <t>Муниципальная программа "Содействие занятости населения Моздокского района Республики Северная Осетия-Алания"</t>
  </si>
  <si>
    <t>Муниципальная программа "Обеспечение жильем молодых семей Моздокского района Республики Северная Осетия-Алания"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</si>
  <si>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</si>
  <si>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Моздокский район" </t>
  </si>
  <si>
    <t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</si>
  <si>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Муниципальная программа «Развитие муниципальной системы образования  в Моздокском районе»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</si>
  <si>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районе"</t>
  </si>
  <si>
    <t>Муниципальная программа «Развитие культуры Моздокского района»</t>
  </si>
  <si>
    <t>Подпрограмма «Обеспечение условий для реализации муниципальной программы «Развитие культуры Моздокского района»»</t>
  </si>
  <si>
    <t>Муниципальная программа «Развитие муниципальной системы образования в Моздокском районе»</t>
  </si>
  <si>
    <t>Муниципальная программа «Обеспечение жильем молодых семей Моздокского района Республики Северная Осетия-Алания»</t>
  </si>
  <si>
    <t>Муниципальная программа «Развитие муниципальной системы образования в   Моздокском районе Республики Северная Осетия-Алания»</t>
  </si>
  <si>
    <t xml:space="preserve">Муниципальная программа «Содействие занятости населения Моздокского района Республики Северная Осетия-Алания»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</si>
  <si>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района»</t>
  </si>
  <si>
    <t xml:space="preserve">Муниципальная программа «Развитие и поддержка малого и среднего предпринимательства Моздокского района» </t>
  </si>
  <si>
    <t>Муниципальная программа «Развитие муниципальной системы образования в Моздокском районе »</t>
  </si>
  <si>
    <t>Подпрограмма «Обеспечение условий для реализации муниципальной программы «Развитие культуры Моздокского района»</t>
  </si>
  <si>
    <t xml:space="preserve">Муниципальная программа «Профилактика терроризма и экстремизма в Моздокском районе Республика Северная Осетия-Алания» 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</si>
  <si>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районе»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</si>
  <si>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района» </t>
  </si>
  <si>
    <t>09 3 01 0000 0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</si>
  <si>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</si>
  <si>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«Доступная среда» </t>
  </si>
  <si>
    <t>Расходы  в рамках реализации государственной программы Российской Федерации "Доступная среда" за счет средств местного бюджета</t>
  </si>
  <si>
    <t>Муниципальная программа "Профилактика правонарушений в муниципальном образовании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</si>
  <si>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Моздокский район"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</si>
  <si>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Моздокский район"</t>
  </si>
  <si>
    <t>Подпрограмма "Содержание объектов муниципальной собственности муниципального образования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</si>
  <si>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район"</t>
  </si>
  <si>
    <t xml:space="preserve"> Муниципальная программа "Управление земельными ресурсами в муниципальном образовании Моздокский район Республики Северная Осетия-Алания"</t>
  </si>
  <si>
    <t>Основное мероприятие "Повышение эффективности и прозрачности управления земельными ресурсами муниципального образования 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</si>
  <si>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</si>
  <si>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Муниципальная программа "Территориальное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Алания"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</si>
  <si>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район» </t>
  </si>
  <si>
    <t>Муниципальная программа "Содержание, реконструкция и ремонт автомобильных дорог муниципального образования  Моздокский район"</t>
  </si>
  <si>
    <t xml:space="preserve">Муниципальная программа «Управление земельными ресурсами в муниципальном образовании  Моздокский район Республики Северная Осетия-Алания»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</si>
  <si>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 Моздокский район" </t>
  </si>
  <si>
    <t>Муниципальная программа "Профилактика правонарушений в муниципальном образовании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</si>
  <si>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Осетия-Алания"</t>
  </si>
  <si>
    <t xml:space="preserve">Муниципальная программа «Развитие информационного общества в муниципальном образовании   Моздокский район"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</si>
  <si>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район" </t>
  </si>
  <si>
    <r>
      <t>Единый сельскохозяйственный налог,</t>
    </r>
    <r>
      <rPr>
        <sz val="11"/>
        <color theme="1"/>
        <rFont val="Bookman Old Style"/>
        <family val="1"/>
        <charset val="204"/>
      </rPr>
      <t xml:space="preserve"> взимаемый на территории городского поселения</t>
    </r>
  </si>
  <si>
    <r>
      <t>Единый сельскохозяйственный налог,</t>
    </r>
    <r>
      <rPr>
        <sz val="11"/>
        <color theme="1"/>
        <rFont val="Bookman Old Style"/>
        <family val="1"/>
        <charset val="204"/>
      </rPr>
      <t xml:space="preserve"> взимаемый на территориях сельских поселений</t>
    </r>
  </si>
  <si>
    <t xml:space="preserve">Иные условия предоставления и исполнения  гарантий </t>
  </si>
  <si>
    <t xml:space="preserve">Иные условия предоставления и исполнения гарантий 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</si>
  <si>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</si>
  <si>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>Получение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</si>
  <si>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</si>
  <si>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основного долга по кредитам, предоставленным кредитными  организациями, в валюте Российской Федерации</t>
  </si>
  <si>
    <t>000 01 02 00 00 05 0000 710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</si>
  <si>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</si>
  <si>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</si>
  <si>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</si>
  <si>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</si>
  <si>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</si>
  <si>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</si>
  <si>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</si>
  <si>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</si>
  <si>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</si>
  <si>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</si>
  <si>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</si>
  <si>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</si>
  <si>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</si>
  <si>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</si>
  <si>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</si>
  <si>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</si>
  <si>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</si>
  <si>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</si>
  <si>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</si>
  <si>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</si>
  <si>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</si>
  <si>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</si>
  <si>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</si>
  <si>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</si>
  <si>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</si>
  <si>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</si>
  <si>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</si>
  <si>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</si>
  <si>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</si>
  <si>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000 01 06 01 00 05 0000 630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</si>
  <si>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</si>
  <si>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</si>
  <si>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Алания"</t>
  </si>
  <si>
    <t>Расходы на проведение текущего и капитального ремонта имущества, находящегося в муниципальной собственности и составляющего казну муниципального образования Моздокский район</t>
  </si>
  <si>
    <t>Расходы на проведение технической инвентаризации, паспортизации имущества, находящимся в муниципальной собственности муниципального образования Моздокский район"</t>
  </si>
  <si>
    <t>Основное мероприятие "Разработка проектно-сметной документации на объекты, которые планируется реконструировать, либо планируемые к строительству"</t>
  </si>
  <si>
    <t>Муниципальная программа  "Содержание, реконструкция и ремонт автомобильных дорог муниципального образования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</si>
  <si>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- Алания"</t>
  </si>
  <si>
    <t>Муниципальная программа "Управление земельными ресурсами в муниципальном образовании Моздокский район Республики Северная Осетия - Алания"</t>
  </si>
  <si>
    <t>Основные мероприятия "Повышение эффективности и прозрачности управления земельными ресурсами в муниципальном образовании Моздокский район Республики Северная Осетия - Алания "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</si>
  <si>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</si>
  <si>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>Расходы на обеспечение всеми неоходимыми услугами по содержанию имущества, находящегося в муниципальной собственности"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</si>
  <si>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</si>
  <si>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>Расходы на поддержку социально-ориентированных и иных некоммерческих объединений</t>
  </si>
  <si>
    <t xml:space="preserve">Муниципальная программа "Молодежная политика и развитие физической культуры и спорта в Моздокском районе" </t>
  </si>
  <si>
    <t>Подпрограмма «Социальное обеспечение лиц,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законодательством»</t>
  </si>
  <si>
    <t>Подпрограмма «Содействие в трудоустройстве и снижение напряженности на рынке труда за счет средств местного бюджета"</t>
  </si>
  <si>
    <t>Подпрограмма «Развитие общего образования»</t>
  </si>
  <si>
    <t>Муниципальная программа «Развитие муниципальной системы образования в  Моздокском районе»</t>
  </si>
  <si>
    <t>Основное мероприятие «Повышение эффективности и прозрачности управления земельными ресурсами муниципального образования Моздокский район Рсепублики Северная Осетия-Алания»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</si>
  <si>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и  Моздокский район РСО-Алания"</t>
  </si>
  <si>
    <t>Основное мероприятие "Создание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</si>
  <si>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Моздокский район РСО-Алания"</t>
  </si>
  <si>
    <t>Штрафы, установленные Кодексом Российской Федерации об административных нарушениях за административные правонарушения, выявленные должностными лицами органов муниципального контроля</t>
  </si>
  <si>
    <t>Денежные средства, изымаемые в собственность муниципальных районов в соответствии с решениями судов</t>
  </si>
  <si>
    <t>Штрафы, пени, исчисляемые из сумм (ставок) налогов (сборов, страховых взносов), предусмотренные законодательством Российской Федерации о налогах и сборах</t>
  </si>
  <si>
    <t xml:space="preserve">по нормативам отчислений, установленным бюджетным законодательством Российской Федерации применительно к соответствующим налогам (сборам, страховым взносам) </t>
  </si>
  <si>
    <t>Подпрограмма "Обеспечение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</si>
  <si>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Налоги на товары  (работы, услуги), реализуемые на территории Российской Федерации </t>
  </si>
  <si>
    <t>1 05 01000 00 0000 110</t>
  </si>
  <si>
    <t>Налог, взимаемый в связи с применением патентной системы налогообложения</t>
  </si>
  <si>
    <t>1 08 00000 00 0000 000</t>
  </si>
  <si>
    <t>1 12 00000 00 0000 000</t>
  </si>
  <si>
    <t>Прочие неналоговые доходы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</si>
  <si>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</si>
  <si>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</si>
  <si>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</si>
  <si>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</si>
  <si>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Подпрограмма «Содержание объектов муниципальной собственности муниципального образования Моздокский район" </t>
  </si>
  <si>
    <t xml:space="preserve">Муниципальная программа «Развитие информационного общества  в муниципальном образовании Моздокский район" </t>
  </si>
  <si>
    <t>Расходы на обеспечение всеми неоходимыми услугами по содержанию имущества, находяегося в муниципальной собственности"</t>
  </si>
  <si>
    <t xml:space="preserve">Подпрограмма  "Содержание объектов муниципальной собственности муниципального образования  Моздокский район" </t>
  </si>
  <si>
    <t>Расходы на обеспечение всеми необходимыми услугами по содержанию имущества, находящегося в  муниципальной 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</si>
  <si>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муниципального района, а также средства от продажи права заключения договоров аренды указанных земельных участков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</si>
  <si>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</si>
  <si>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муниципальных районов</t>
  </si>
  <si>
    <t>Штрафы, установленные Кодексом Российской Федерации об административных правонарушениях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предоставленные из бюджета муниципального образования Моздокский район</t>
  </si>
  <si>
    <t>Административные штрафы за нарушение муниципальных правовых актов муниципального образования Моздокский район</t>
  </si>
  <si>
    <t>Штрафы, неустойки, пени, которые должны быть уплачены юридическим или физическимлицом в соответствии с законом или договором в случае неисполнения или ненадлежащего исполнения обязательств перед муниципальным органом, казенным учреждением муниципального образования Моздокский район</t>
  </si>
  <si>
    <t>Денежные средства, полученные от реализации конфискованных в установленном порядке орудий охоты, рыболовства, заготовки древесины (за исключением орудий, изъятых в территориальном море, на континентальном шельфе и в исключительной экономической зоне Российской Федерации) и продукции незаконного природопользования, в случае если вред окружающей среде был причинен на территории Моздокского района</t>
  </si>
  <si>
    <t>Платежи по искам о возмещении ущерба, а также платежи, уплачиваемые при добровольном возмещении ущерба, причиненного  муниципальному имуществу муниципального образования Моздокский район (за исключением имущества, закрепленного за бюджетными (автономными) учреждениями,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</si>
  <si>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значения, расходы, связанные с охраной и использование которых осуществляются за счет бюджета муниципального образования Моздокский район</t>
  </si>
  <si>
    <t xml:space="preserve"> Подпрограмма «Проведение информационно-пропагандистских мероприятий по профилактике терроризма и экстремизма в Моздокском районе»</t>
  </si>
  <si>
    <t>Таблица № 7</t>
  </si>
  <si>
    <t>Непрограммные расходы на осуществление работ по установке, реконструкции и демонтажу сооружений и конструкций (не относящиеся к муниципальной собственности)</t>
  </si>
  <si>
    <t>99 9 00 61260</t>
  </si>
  <si>
    <t>Основное мероприятие "Реализация мер по обеспечению семей сельского населения благоустроенным жильем на сельских территоиях"</t>
  </si>
  <si>
    <t>08 0 01 L576 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</si>
  <si>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</si>
  <si>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</si>
  <si>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</si>
  <si>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</si>
  <si>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развития материально-технической базы домов культуры за счет средств местногго бюджета</t>
  </si>
  <si>
    <t>543</t>
  </si>
  <si>
    <t>01 2 01 L467 3</t>
  </si>
  <si>
    <t>13 0 01 6032 0</t>
  </si>
  <si>
    <t>03 7 01 6331 0</t>
  </si>
  <si>
    <t>03 4 01 6326 0</t>
  </si>
  <si>
    <t>03 5 01 6329 0</t>
  </si>
  <si>
    <t>03 8 01 6333 0</t>
  </si>
  <si>
    <t>03 8  01 6333 0</t>
  </si>
  <si>
    <t>Подпрограмма «Обеспечение противопожарной безопасности в образовательных организациях»</t>
  </si>
  <si>
    <t>03 4 01 6327 0</t>
  </si>
  <si>
    <t>03 5 01 6330 0</t>
  </si>
  <si>
    <t>Подпрограмма "Обеспечение противопожарной безопасности в образовательных учреждениях»</t>
  </si>
  <si>
    <t>03 8  01 6334 0</t>
  </si>
  <si>
    <t>03 4 01 6328 0</t>
  </si>
  <si>
    <t>03 3 01 6325 0</t>
  </si>
  <si>
    <t>Подпрограмма «Обеспечение противопожарной безопасности в образовательных учреждениях»</t>
  </si>
  <si>
    <t>03 8 01 6335 0</t>
  </si>
  <si>
    <t>03 9 01 0011 0</t>
  </si>
  <si>
    <t>03 9 01 0019 0</t>
  </si>
  <si>
    <t>03 9 01 0059 0</t>
  </si>
  <si>
    <t>03 5 01 2227 0</t>
  </si>
  <si>
    <t>03 6 00 2165 0</t>
  </si>
  <si>
    <t>03 6 01 0000 0</t>
  </si>
  <si>
    <t>03 6 00 0000 0</t>
  </si>
  <si>
    <t>Благоустройство</t>
  </si>
  <si>
    <t>547</t>
  </si>
  <si>
    <t>22 0 00 0000 0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</si>
  <si>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</si>
  <si>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22 1 00 0000 0</t>
  </si>
  <si>
    <t>Расходы  на поддержку государственных программ РФ и муниципальных программ формирования городской среды за счет средств вышестоящего бюджета</t>
  </si>
  <si>
    <t>22 1 F2 5555 1</t>
  </si>
  <si>
    <t>Расходы на формирование современной городской среды  за счет средств местного бюджета</t>
  </si>
  <si>
    <t>22 1 F2 5555 3</t>
  </si>
  <si>
    <t>Расходы на обеспечение развития материально-технической базы домов культуры за счет средств вышестоящего бюджета</t>
  </si>
  <si>
    <t>99 4 00 L467 1</t>
  </si>
  <si>
    <t>Расходы на обеспечение развития материально-технической базы домов культуры за счет средств местного бюджета</t>
  </si>
  <si>
    <t>99 4 00 L467 3</t>
  </si>
  <si>
    <t>2023 год</t>
  </si>
  <si>
    <t>Подпрограмма «Обеспечение функционирования объектов   теплоснабжения образовательных организаций»</t>
  </si>
  <si>
    <t>03 6 01 2165 0</t>
  </si>
  <si>
    <t>Подпрограмма "Обеспечение противопожарной безопасности в образовательных учреждениях"</t>
  </si>
  <si>
    <t>03 8 01 6334 0</t>
  </si>
  <si>
    <t>Единый налог на вмененний доход для отдельных видов деятельности, зачислявшийся до 1 января 2021 года в местные бюджеты, мобилизуемый на территориях муниципальных районов</t>
  </si>
  <si>
    <t>МГП50/50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</si>
  <si>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</si>
  <si>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</si>
  <si>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2 02 25299 05 0000 150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</si>
  <si>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</si>
  <si>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</si>
  <si>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2 02 45303 05 0000 150</t>
  </si>
  <si>
    <t>321</t>
  </si>
  <si>
    <t>Подпрограмма «Обеспечение функционирования объектов теплоснабжения образовательных организаций»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</si>
  <si>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Осетия-Алания""</t>
  </si>
  <si>
    <t>Основное мероприятие "Реализация мер по обеспечению семей сельского населениблагоустроенным жильем на сельских территориях"</t>
  </si>
  <si>
    <t xml:space="preserve">08 0 01 L576 3 </t>
  </si>
  <si>
    <t>Расходы на 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 за счет средств местного бюджета</t>
  </si>
  <si>
    <t>23 1 F2 5555 1</t>
  </si>
  <si>
    <t>Малгобексвкое</t>
  </si>
  <si>
    <t xml:space="preserve">Итого </t>
  </si>
  <si>
    <t xml:space="preserve"> 2023 год</t>
  </si>
  <si>
    <t>202 25467 05 0000 150</t>
  </si>
  <si>
    <t>Подпрограмма "Ремонт объектов муниципальной собственности, составляющих казну муниципального образования Моздокский район"</t>
  </si>
  <si>
    <t>Основное мероприятие "Обеспечение проведения ремонта (текущего, капитального) имущества, находящегося в казне муниципального образования Моздокский район"</t>
  </si>
  <si>
    <t>Основное мероприятие "Обеспечение выполнения мероприятий по учету, контролю и распоряжению муниципаьным имуществом, находящимся в собственности муниципального образования Моздокский район"</t>
  </si>
  <si>
    <t>Общий объем гарантий</t>
  </si>
  <si>
    <t>Направление (цель) гарантирования</t>
  </si>
  <si>
    <t>Валюта обязательств по гарантиям и обеспечиваемым ими обязательствам</t>
  </si>
  <si>
    <t>Налог, взимаемого в связи с применением патентной системы налогообложения</t>
  </si>
  <si>
    <t>Государственная пошлина за предоставление лицензий на розничную продажу алкогольной продукции, выдаваемых органами местного самоуправления</t>
  </si>
  <si>
    <t>Государственная пошлина по делам, рассматриваемым  судами общей юрисдикции, мировыми судьями (за исключение Верховного Суда Российской Федерации)</t>
  </si>
  <si>
    <t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высвободившийся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осмотра, международного сертификата технического осмотра, национального водительского удостоверения, международного водительского удостоверения, удостоверения тракториста-машиниста (тракториста), временного разрешения на право управления транспортными средствами, за выдачу организациям, осуществляющим образовательную деятельность, свидетельства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за выдачу указанным организациям лицензии на право подготовки трактористов и машинистов самоходных машин</t>
  </si>
  <si>
    <t>Штрафы, установленные Кодексом Российской Федерации об административных правонарушениях, в случае, если постановления о наложении административных штрафов вынесены мировыми судьями, комиссиями по делам несовершеннолетних и защите их прав, находящиеся на территории Моздокского района</t>
  </si>
  <si>
    <t>Доходы от платных услуг, оказываемых муниципальными казенными учреждениями</t>
  </si>
  <si>
    <t>Наличие (отсутствие) права регрессного требования</t>
  </si>
  <si>
    <t xml:space="preserve">Муниципальная программа "Управление муниципальной собственностью муниципального образования Моздокский район" </t>
  </si>
  <si>
    <t>Основное мероприятие "Содействие повышению правовой грамотности и информированности населения района в вопросах защиты прав потребителей"</t>
  </si>
  <si>
    <t>Расходы на обеспечение общественной потребности в аварийно-спрасательных услугах-ликвидация последствий всех видов ЧС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</si>
  <si>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</si>
  <si>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 бюджета</t>
  </si>
  <si>
    <t>08 0 01 L576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</si>
  <si>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респ бюджета</t>
  </si>
  <si>
    <t>08 0 01 L576 2</t>
  </si>
  <si>
    <t>Расходы на обеспечение развития материально-технической базы домов культуры за счет средств вышестоящих бюджетов</t>
  </si>
  <si>
    <t>Расходы на пополнение книжного фонда и периодических изданий библиотек Моздокского района за счет средств Резервного фонда Главы РСО-Алания</t>
  </si>
  <si>
    <t>01 2 02 6128 0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</si>
  <si>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 за счет средств вышестоящего бюджета</t>
  </si>
  <si>
    <t>03 2 01 5303 0</t>
  </si>
  <si>
    <t>Расходы на реализацию мероприятий по организации бесплатного питания обучающихся, получающих начальное общее образование в муниципальных образовательных организациях Моздокского района за счет средств вышестоящего бюджета</t>
  </si>
  <si>
    <t>03 5 01 R304 0</t>
  </si>
  <si>
    <t>Расходы на организацию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</t>
  </si>
  <si>
    <t>03 5 01 1048 4</t>
  </si>
  <si>
    <t>Муниципальная программа "Молодежная политика и развитие физической культуры и спорта "</t>
  </si>
  <si>
    <t>Подпрограмма   "Поддержка развития физической культуры массового спорта и туризма"</t>
  </si>
  <si>
    <t>Основное мероприятие "Организация и проведение спортивных соревнований"</t>
  </si>
  <si>
    <t>Расходы на развитие физической культуры и спорта среди молодежи и детей</t>
  </si>
  <si>
    <t>Межбюджетные трансферты на поддержку отрасли культуры за счет вышестоящих бюджетов</t>
  </si>
  <si>
    <t>99 4 A2 5519 1</t>
  </si>
  <si>
    <t>Межбюджетные трансферты на поддержку отрасли культуры за счет местного бюджетов</t>
  </si>
  <si>
    <t>99 4 A2 5519 3</t>
  </si>
  <si>
    <t>Непрограммные расходы по обустройству и восстановлению воинских захоронений за счет средств вышестоящего бюджета</t>
  </si>
  <si>
    <t>99 4 00 L299 1</t>
  </si>
  <si>
    <t>Непрограммные расходы по обустройству и восстановлению воинских захоронений за счет средств местного бюджета</t>
  </si>
  <si>
    <t>99 4 00 L299 3</t>
  </si>
  <si>
    <t>Расходы на предоставление государственной поддержки на приобретение жилья молодым семья за счет средств вышестоящего бюджета</t>
  </si>
  <si>
    <t>06 0 01 L497 1</t>
  </si>
  <si>
    <t>Расходы на предоставление государственной поддержки на приобретение жилья молодым семья за счет средств местного бюджета</t>
  </si>
  <si>
    <t>Межбюджетные трансферты общего характера на осуществление части полномочий по решению социально-значимых вопросов местного значения</t>
  </si>
  <si>
    <t>99 4 00 6010 0</t>
  </si>
  <si>
    <t>Основное мероприятие "Уменьшение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</si>
  <si>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Расходы на обеспечение развития материально-технической базы домов культуры за счет вышестоящих бюджетов</t>
  </si>
  <si>
    <t>01 2 01 L467 1</t>
  </si>
  <si>
    <t>Расходы на предоставление государственной поддержки на приобретение жилья молодым семьям за счет вышестоящего бюджета</t>
  </si>
  <si>
    <t>Расходы на предоставление государственной поддержки на приобретение жилья молодым семьям за счет средств местного бюджета</t>
  </si>
  <si>
    <t>Основное мероприятие "Содействие повышению правовой грамотности и информированности населения района в вопросах заиты прав потребителей"</t>
  </si>
  <si>
    <t>Межбюджетные трансферты на поддержку отрасли культуры за счет местного бюджета</t>
  </si>
  <si>
    <t>2024 год</t>
  </si>
  <si>
    <t xml:space="preserve"> 2024 год</t>
  </si>
  <si>
    <t>В ЧАСТИ ДОХОДОВ, РАСПРЕДЕЛЯЕМЫХ В СООТВЕТСТВИИ С ЗАКОНОМ РСО-АЛАНИЯ "О РЕСПУБЛИКАНСКОМ БЮДЖЕТЕ РЕСПУБЛИКИ СЕВЕРНАЯ ОСЕТИЯ-АЛАНИЯ НА 2022 ГОД И ПЛАНОВЫЙ ПЕРИД 2023-2024 ГОДОВ"</t>
  </si>
  <si>
    <t>Бюджеты городских поселений</t>
  </si>
  <si>
    <t>Бюджеты сельских поселений</t>
  </si>
  <si>
    <t>Налог на доходы физических лиц , взимаемого на территориях городских поселений, в части суммы налога, превышающей 650 тысяч рублей, относящейся к части налоговой базы, превышающей 5 миллионов рублей</t>
  </si>
  <si>
    <t>Налог на доходы физических лиц , взимаемого на территориях сельских поселений, в части суммы налога, превышающей 650 тысяч рублей, относящейся к части налоговой базы, превышающей 5 миллионов рублей</t>
  </si>
  <si>
    <t>Налог на имущество организаций,за исключением имущества, входящего в Единую систему газоснабжения</t>
  </si>
  <si>
    <t>Государственная пошлина за совершение нотариальных действий должностными лицами 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</si>
  <si>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Целевые сборы с граждан и предприятий, учреждений и организаций на содержание полиции, на благоустройство территорий  на нужды образования и другие цели, мобилизуемые на территориях муниципальных районов</t>
  </si>
  <si>
    <t>Прочие местные налоги и сборы (по отмененным местным налогам и сборам), мобилизуемые на территориях муниципальных районов</t>
  </si>
  <si>
    <t xml:space="preserve">Налог на пользователей автомобильных дорог </t>
  </si>
  <si>
    <t>Доходы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</si>
  <si>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 муниципальных районов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</si>
  <si>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разграничена, которые расположены в границах городских поселений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</si>
  <si>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разграничена,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</si>
  <si>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1 05 02000 00 0000 110</t>
  </si>
  <si>
    <t>Единый налог на вмененный доход для отдельных видов деятельности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</si>
  <si>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</si>
  <si>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</si>
  <si>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</si>
  <si>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</si>
  <si>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</si>
  <si>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</si>
  <si>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</si>
  <si>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Расходы на строительный контроль за выполнением работ</t>
  </si>
  <si>
    <t>Расходы по изготовлению проектно-сметных документаций с положительным заключением государственной экспертизы на объекты</t>
  </si>
  <si>
    <r>
      <rPr>
        <sz val="10"/>
        <color rgb="FF000000"/>
        <rFont val="Bookman Old Style"/>
        <family val="1"/>
        <charset val="204"/>
      </rPr>
      <t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</t>
    </r>
    <r>
      <rPr>
        <b/>
        <sz val="10"/>
        <color rgb="FF000000"/>
        <rFont val="Bookman Old Style"/>
        <family val="1"/>
        <charset val="204"/>
      </rPr>
      <t xml:space="preserve"> "</t>
    </r>
  </si>
  <si>
    <t>Условно утверждаемые расходы</t>
  </si>
  <si>
    <t>Непрограммные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</si>
  <si>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Субсидии</t>
  </si>
  <si>
    <t>520</t>
  </si>
  <si>
    <t>99 4 00 9602 0</t>
  </si>
  <si>
    <t>Расходы на обеспечение общественной потребности в аварийно-спасательных услугах  по ликвидации последствий всех видов ЧС</t>
  </si>
  <si>
    <t>Муниципальная программа "Доступная среда"</t>
  </si>
  <si>
    <t>Основное мероприятие 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</si>
  <si>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за счет субсидии на реализацию мероприятий в рамках государственной программы Российской Федерации "Доступная среда на 2011-2021годы" за счет средств местного бюджета</t>
  </si>
  <si>
    <t>Основное мероприятие "Содействие повышению правовой граммотности и информированности населения района в вопросах защиты прав потребителей"</t>
  </si>
  <si>
    <t>Иные непрограммные мероприятия</t>
  </si>
  <si>
    <t xml:space="preserve">Муниципальная программа "Ремонт и содержание объектов муниципальной собственности муниципального образования Моздокский район" </t>
  </si>
  <si>
    <t>99 4 00 0960 2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</si>
  <si>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на 2019-2024гг"</t>
  </si>
  <si>
    <t>Основное мероприятие"Повышение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</si>
  <si>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на обеспечение деятельности общеобразовательных учреждений за счет средств местного бюджета</t>
  </si>
  <si>
    <t>Расходы на обеспечение деятельности школы-интерната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</si>
  <si>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2011-2021годы» за счет средств местного бюджета</t>
  </si>
  <si>
    <t>Подпрограмма "Развитие дополнительного образования"</t>
  </si>
  <si>
    <t>99 0  00 0000 0</t>
  </si>
  <si>
    <t>Межбюджетные трансферты бюджетам муниципальных муниципальных образований</t>
  </si>
  <si>
    <t>00  0 00 0000 0</t>
  </si>
  <si>
    <t>Подпрограмма «Развитие  общего образования»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</si>
  <si>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программы,за счет средств выщестоящего бюджета</t>
  </si>
  <si>
    <t>Непрграммные расходы на обеспечение м ероприятий по переселению граждан из аварийного жилищного фонда за счет средств республиканского бюджета</t>
  </si>
  <si>
    <t>Непрограммные расходы по обустройству и восстановлению воинских захоронений за счет вышестоящих бюджетов</t>
  </si>
  <si>
    <t>99 4 00 L2991</t>
  </si>
  <si>
    <t>Непрограммные расходы по обустройству и восстановлению воинских захоронений за счет местного бюджета</t>
  </si>
  <si>
    <t>99 4 00 L2993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</si>
  <si>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</si>
  <si>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</si>
  <si>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</si>
  <si>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</si>
  <si>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</si>
  <si>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</si>
  <si>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</si>
  <si>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</si>
  <si>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</si>
  <si>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</si>
  <si>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</si>
  <si>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</si>
  <si>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</si>
  <si>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</si>
  <si>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</si>
  <si>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</si>
  <si>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000 01 05 02 01 0 50000 610</t>
  </si>
  <si>
    <t>Уменьшение прочих остатков денежных средств  бюджетов муниципальных районов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</si>
  <si>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федер. бюджета</t>
  </si>
  <si>
    <t xml:space="preserve">Приложение №10
к решению Собрания представителей
Моздокского района №____ от __.__. 2021 г.
</t>
  </si>
  <si>
    <t xml:space="preserve">Приложение №11
к решению Собрания представителей
Моздокского района №____ от __.__. 2021 г.
</t>
  </si>
  <si>
    <t>Основное мероприятие "Реализация мер по обеспечению семей сельского населения благоустроенным жильем на сельских территориях"</t>
  </si>
  <si>
    <t>(тысяч  рублей)</t>
  </si>
  <si>
    <t>2 02 20299 05 0000 150</t>
  </si>
  <si>
    <t>Субсидии бюджетам муниципальных районов на поддержку отрасли культуры</t>
  </si>
  <si>
    <t>2 02 35120 05 0000 150</t>
  </si>
  <si>
    <t>202 15002 05 0000 150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</si>
  <si>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</si>
  <si>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</si>
  <si>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2 02 30024 05 0103 150</t>
  </si>
  <si>
    <t>Субвенции бюджетам муниципальных районов на  выполнение передаваемых полномочий субъектов Российской Федерации  (содержание приютов для безнадзорных животных)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</si>
  <si>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</si>
  <si>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Доходы
бюджета муниципального образования  Моздокский район 
на 2023 год</t>
  </si>
  <si>
    <t xml:space="preserve">Доходы
бюджета муниципального образования  Моздокский район 
на плановый период 2024 и 2025 годов
</t>
  </si>
  <si>
    <t>2025 год</t>
  </si>
  <si>
    <t xml:space="preserve">Приложение №10
к решению Собрания представителей
Моздокского района №____ от __.__. 2022 г.
</t>
  </si>
  <si>
    <t>Моздокское городское</t>
  </si>
  <si>
    <t>01 2 02 L519 1</t>
  </si>
  <si>
    <t>Расходы за счет субсидии на поддержку отрасли культуры из вышестоящих бюджетов</t>
  </si>
  <si>
    <t>630</t>
  </si>
  <si>
    <t>25 0 00 0000 0</t>
  </si>
  <si>
    <t>25 0 01 0000 0</t>
  </si>
  <si>
    <t>25 0 01 6250 0</t>
  </si>
  <si>
    <t>Сельское хозяйство и рыболовсто</t>
  </si>
  <si>
    <t>Муниципальная программа "Осуществление деятельности по обращению с животными без владельцев на территории муниципального образования Моздокский район"</t>
  </si>
  <si>
    <t>Основное мероприятие "Создание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района"</t>
  </si>
  <si>
    <t>Расходы на мероприятие по осуществлению деятельности по обращению с животными без владельцев</t>
  </si>
  <si>
    <t>Расходы за счет субсидии на поддержку отрасли культуры из вышестоящего бюджета</t>
  </si>
  <si>
    <t xml:space="preserve">06 0 01 L497 3 </t>
  </si>
  <si>
    <t xml:space="preserve">06 0 01 L497 1 </t>
  </si>
  <si>
    <t xml:space="preserve">Приложение №11
к решению Собрания представителей
Моздокского района №____ от __.__. 2022 г.
</t>
  </si>
  <si>
    <t>Распределение межбюджетных трансфертов на обеспечение развития метариально-технической базы сельских домов культуры из республиканского бюджета Республики Северная Осетия-Алания на 2024 и 2025 годы</t>
  </si>
  <si>
    <t>2025год</t>
  </si>
  <si>
    <t xml:space="preserve">Ведомственная структура расходов бюджета муниципального образования  Моздокский район
на 2024 и 2025 годов
</t>
  </si>
  <si>
    <t>24 0 00 0000 0</t>
  </si>
  <si>
    <t>24 0 01 0000 0</t>
  </si>
  <si>
    <t>24 0 01 6823 0</t>
  </si>
  <si>
    <t>Муниципальная программа "Благоустройство сельских территорий Моздокского района Республики Северная Осетия-Алания"</t>
  </si>
  <si>
    <t>Основное мероприятие "Реализация проектов по благоустройству сельских территорий Моздокского района Республики Северная Осетия-Алания"</t>
  </si>
  <si>
    <t>Расходы на реализацию проектов по благоустройству сельских территорий Моздокского района Республики Северная Осетия-Алания за счет средств местного бюджета</t>
  </si>
  <si>
    <t>Расходы на предоставление государственной поддержки на приобретение жилья молодым семьям за счет средств вышестоящего бюджета</t>
  </si>
  <si>
    <t xml:space="preserve">Источники финансирования дефицита 
бюджета муниципального образования  Моздокский район 
на 2023 год
</t>
  </si>
  <si>
    <t>Погашение бюджетных кредитов, полученных  от других бюджетов бюджетной системы Российской Федерации, в валюте Российской Федерации до 31 декабря 2023 года</t>
  </si>
  <si>
    <t>Погашение бюджетных кредитов, полученных  от других бюджетов бюджетной системы Российской Федерации, в валюте Российской Федерации до 31 декабря 2024 года и до 31 декабря 2025 года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</si>
  <si>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Моздокский район  
 на плановый период 2024 и 2025 годов
</t>
  </si>
  <si>
    <t>Программа муниципальных гарантий  муниципального образования Моздокский район Республики Северная Осетия-Алания в валюте  Российской Федерации на плановый период 2024 и  2025 годов</t>
  </si>
  <si>
    <t>Программа муниципальных гарантий  муниципального образования  Моздокский район Республики Северная Осетия-Алания в иностранной  валюте на 2023 год</t>
  </si>
  <si>
    <t xml:space="preserve">Источники финансирования дефицита 
бюджета муниципального образования  Моздокский район 
 на плановый период 2024 и 2025 годов
</t>
  </si>
  <si>
    <t xml:space="preserve">Ведомственная структура расходов бюджета муниципального образования  Моздокский район
на 2023 год
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</si>
  <si>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2023 год
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</si>
  <si>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2024 и 2025 годов
</t>
  </si>
  <si>
    <t xml:space="preserve"> 2025 год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</si>
  <si>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2023 год
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</si>
  <si>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2024 и 2025 годов
</t>
  </si>
  <si>
    <t>Муниципальная программа "Формирование современной городской среды"</t>
  </si>
  <si>
    <t xml:space="preserve">Муниципальная программа "Развитие молодежной политики, физической культуры и спорта в Моздокском районе" </t>
  </si>
  <si>
    <t>Подпрограмма «Развитие молодежной политики»</t>
  </si>
  <si>
    <t>Подпрограмма «Развитие физической культуры и спорта»</t>
  </si>
  <si>
    <t>В ЧАСТИ ДОХОДОВ, РАСПРЕДЕЛЯЕМЫХ В СООТВЕТСТВИИ СО СТ.61, СТ.61.1, СТ. 61.5 БЮДЖЕТНОГО КОДЕКСА, ЗАКОНОМ РСО-АЛАНИЯ "О МЕЖБЮДЖЕТНЫХ ОТНОШЕНИЯХ В РЕСПУБЛИКЕ СЕВЕРНАЯ ОСЕТИЯ-АЛАНИЯ" И РЕШЕНИЯМИ СОБРАНИЯ ПРЕДСТАВИТЕЛЕЙ МОЗДОКСКОГО РАЙОНА ОТ 29.12.2009 г. №195, ОТ 03.12.2015 г. №311, ОТ 03.12.2015 г. №312, ОТ 26.12.2015 г. №341, ОТ 4.12.2020 Г. №298</t>
  </si>
  <si>
    <t xml:space="preserve">Нормативы распределения доходов между  бюджетом муниципального образования  Моздокский район 
и бюджетами городского и сельских поселений, входящих в состав муниципального образования Моздокский район,
 на 2023 год  на плановый период 2024 и 2025 годов
</t>
  </si>
  <si>
    <t>Наименование муниципальных образований городского и сельских поселений, входящих в состав муниципального образования Моздокский район</t>
  </si>
  <si>
    <t>Наименование муниципальных образований  городского и сельских поселений, входящих в состав муниципального образования Моздокский район</t>
  </si>
  <si>
    <t>Распределение дотации на выравнивание бюджетной обеспеченности городского и сельских поселений, входящих в состав муниципального образования Моздокский район, предоставляемой из республиканского бюджета Республики Северная Осетия-Алания на 2023 год</t>
  </si>
  <si>
    <t xml:space="preserve">Распределение межбюджетных трансфертов бюджетам городского и сельских поселений, входящих в состав муниципального образования Моздокский район,  на осуществление дорожной деятельности в отношении автомобильных дорог общего пользования местного значения из бюджета муниципального образования  Моздокский район  на плановый период 2024 и 2025 годов </t>
  </si>
  <si>
    <t>сумма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</si>
  <si>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</si>
  <si>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общеобразовыательных учреждений, которым присвоен статус учителя-методиста, учителя-наставника)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</si>
  <si>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</si>
  <si>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</si>
  <si>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99 9 00 6928 0</t>
  </si>
  <si>
    <t>Непрограммные расходы на иные мероприятия общего характера (не относящиеся к муниципальной собственности)</t>
  </si>
  <si>
    <t>03 2 01 1069 6</t>
  </si>
  <si>
    <t>Расходы на обеспечение ежемесячной денежной выплаты учителям муниципальных общеобразовательных организаций Моздокского района, которым присвоен статус учителя-методиста, учителя-наставника, за счет средств вышестоящего бюджета"</t>
  </si>
  <si>
    <t>03 2 01 5179 0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</si>
  <si>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за счет средств вышестоящего бюджета</t>
  </si>
  <si>
    <t>Распределение межбюджетных трансфертов бюджетам сельских поселений, входящих в состав муниципального образования Моздокский район, на выполнение передаваемых  по соглашению полномочий муниципального образования  Моздокский район ( по содержанию автомобильных дорог) в отношении автомобильных дорог общего пользования местного значения из бюджета муниципального образования  Моздокский район  на 2023 год</t>
  </si>
  <si>
    <t>Распределение межбюджетных трансфертов бюджетам сельских поселений, входящих в состав муниципального образования Моздокский район на выполнение передаваемых полномочий по решению вопросов местного значения муниципального образования Моздокский район (за исключением полномочий по содержанию автомобильных дорог) по соглашениям на 2023 год</t>
  </si>
  <si>
    <t xml:space="preserve">Распределение дотации на выравнивание бюджетной обеспеченности сельских поселений, входящих в состав муниципального образования Моздокский район, выделяемой из бюджета муниципального образования  Моздокский район на плановый период 2024 и 2025 годов  </t>
  </si>
  <si>
    <t>Распределение дотации на выравнивание бюджетной обеспеченности сельских поселений, входящих в состав муниципального образования Моздокский район, предоставляемой из республиканского бюджета Республики Северная Осетия-Алания на плановый период 2024 и 2025 годов</t>
  </si>
  <si>
    <t>Расходы на исполнение полномочий района сельскими поселениями по дорожной деятельности в отношении автомобильных  дорог общего пользования местного значения переданных по Соглашениям</t>
  </si>
  <si>
    <t>Непрограммные расходы на исполнение полномочий сельских поселений по осуществлению бухгалтерского и  бюджетного  учета, принятых по Соглашениям</t>
  </si>
  <si>
    <t>Муниципальная программа «Развитие культуры в муниципальном образовании Моздокский район»</t>
  </si>
  <si>
    <t xml:space="preserve">Распределение дотации на выравнивание бюджетной обеспеченности сельских поселений, входящих в состав муниципального образования Моздокский район, предоставляемой из бюджета муниципального образования  Моздокский район  на 2023 год </t>
  </si>
  <si>
    <t>Распределение субвенции сельским поселениям, входящим в состав муниципального образования Моздокский район на осуществление первичного воинского учета, предоставляемой из республиканского бюджета Республики Северная Осетия-Алания на 2023 год</t>
  </si>
  <si>
    <t>Распределение субвенции сельским поселениям, входящим в состав муниципального образования Моздокский район на организацию и поддержку учреждений культуры, предоставляемой из республиканского бюджета Республики Северная Осетия-Алания на плановый период 2024 и  2025 годов</t>
  </si>
  <si>
    <t>Распределение субвенции сельским поселениям, входящим в состав муниципального образования Моздокский район на осуществление первичного воинского учета , предоставляемой из республиканского бюджета Республики Северная Осетия-Алания на плановый период 2024 и  2025 годов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</si>
  <si>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 муниципального образования  Моздокский район на 2023 год
</t>
  </si>
  <si>
    <t xml:space="preserve">Программа муниципальных внешних заимствований                                                                                                                                             муниципального образования  Моздокский район на 2023 год
</t>
  </si>
  <si>
    <t xml:space="preserve">Программа муниципальных внешних заимствований                                                                                                                                              муниципального образования  Моздокский район   на плановый период 2024 и 2025 годов
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</si>
  <si>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(за исключением полномочий по содержанию автомобильных дорог) по соглашениям</t>
  </si>
  <si>
    <t>Непрограммные расходы по обеспечению расходов поселений на исполнение полномочий района, переданных по Соглашениям</t>
  </si>
  <si>
    <t>Распределение межбюджетных трансфертов бюджету городского поселения, входящему в состав муниципального образования Моздокский район,  на осуществление дорожной деятельности в отношении автомобильных дорог общего пользования местного значения из бюджета муниципального образования  Моздокский район  на 2023 год</t>
  </si>
  <si>
    <t>Таблица № 11</t>
  </si>
  <si>
    <t>2022 год</t>
  </si>
  <si>
    <t>Моздокское городское поселение</t>
  </si>
  <si>
    <t>Межбюджетные трансферты на обеспечение мероприятий муниципальных образований  на поддержку государственных программ РФ и муниципальных программ формирования комфортной городской среды за счет средств местного бюджета на 2023 год</t>
  </si>
  <si>
    <t>Межбюджетные трансферты на обеспечение мероприятий муниципальных образований  на поддержку государственных программ РФ и муниципальных программ формирования комфортной городской среды за счет средств республиканского бюджета на 2023 год</t>
  </si>
  <si>
    <t>№ пп</t>
  </si>
  <si>
    <t>Распределение межбюджетных трансфертов по обустройству и восстановлению воинских захоронений из республиканского бюджета Республики Северная Осетия-Алания на 2023 год</t>
  </si>
  <si>
    <t>Таблица № 10</t>
  </si>
  <si>
    <t>Распределение межбюджетных трансфертов на обеспечение развития материально-технической базы сельских домов культуры  за счет средств местного бюджета на 2023 год</t>
  </si>
  <si>
    <t>Распределение межбюджетных трансфертов на обеспечение развития материально-технической базы сельских домов культуры из республиканского бюджета Республики Северная Осетия-Алания на 2023 год</t>
  </si>
  <si>
    <t>Распределение межбюджетных трансфертов по обустройству и восстановлению воинских захоронений за счет средств местного бюджета на 2023 год</t>
  </si>
  <si>
    <t>Распределение субвенциисельским поселениям, входящим в состав муниципального образования Моздокский район на организацию и поддержку учреждений культуры, предоставляемой из республиканского бюджета Республики Северная Осетия-Алания на 2023 год</t>
  </si>
  <si>
    <t>Таблица № 12</t>
  </si>
  <si>
    <t>Таблица №13</t>
  </si>
  <si>
    <t>Таблица №6</t>
  </si>
  <si>
    <t xml:space="preserve">Таблица № 8
</t>
  </si>
  <si>
    <t xml:space="preserve">Таблица № 9
</t>
  </si>
  <si>
    <t>Распределение межбюджетных трансфертов на обеспечение развития метариально-технической базы сельских домов культуры за счет средств местного бюджета на 2024 и 2025 годы</t>
  </si>
  <si>
    <t>Распределение межбюджетных трансфертов по обустройству и восстановлению воинских захоронений из республиканского бюджета Республики Северная Осетия-Алания на 2024 и 2025 годы</t>
  </si>
  <si>
    <t>Программа муниципальных гарантий  муниципального образования  Моздокский район Республики Северная Осетия-Алания в валюте  Российской Федерации на 2023 год</t>
  </si>
  <si>
    <t>Программа муниципальных гарантий  муниципального образования Моздокский район Республики Северная Осетия-Алания в иностранной валюте  на плановый период 2024 и 2025 годов</t>
  </si>
  <si>
    <t xml:space="preserve">Приложение №1
к решению Собрания представителей
Моздокского района № 79 от 27.12.2022 г.
</t>
  </si>
  <si>
    <t>Приложение №2
к решению Собрания представителей
Моздокского района № 79 от 27.12.2022 г.</t>
  </si>
  <si>
    <t xml:space="preserve">Приложение №3
к решению Собрания представителей
Моздокского района № 79 от 27.12.2022 г.
</t>
  </si>
  <si>
    <t xml:space="preserve">Приложение №4
к решению Собрания представителей
Моздокского района № 79 от 27.12.2022 г.
</t>
  </si>
  <si>
    <t xml:space="preserve">Приложение №5
к решению Собрания представителей
Моздокского района № 79 от 27.12.2022 г.
</t>
  </si>
  <si>
    <t xml:space="preserve">Приложение №6
к решению Собрания представителей
Моздокского района № 79 от 27.12.2022 г.
</t>
  </si>
  <si>
    <t xml:space="preserve">Приложение №7
к решению Собрания представителей
Моздокского района № 79 от 27.12.2022 г.
</t>
  </si>
  <si>
    <t xml:space="preserve">Приложение №8
к решению Собрания представителей
Моздокского района № 79 от 27.12.2022 г.
</t>
  </si>
  <si>
    <t xml:space="preserve">Приложение №9
к решению Собрания представителей
Моздокского района № 79 от 27.12.2022 г.
</t>
  </si>
  <si>
    <t xml:space="preserve">Приложение №10
к решению Собрания представителей
Моздокского района № 79 от 27.12.2022 г.
</t>
  </si>
  <si>
    <t xml:space="preserve">Приложение №11
к решению Собрания представителей
Моздокского района № 79 от 27.12.2022 г.
</t>
  </si>
  <si>
    <t xml:space="preserve">Приложение №12
к решению Собрания представителей
Моздокского района № 79 от 27.12.2022 г.
</t>
  </si>
  <si>
    <t xml:space="preserve">Приложение №13
к решению Собрания представителей
Моздокского района № 79 от 27.12.2022 г.
</t>
  </si>
  <si>
    <t xml:space="preserve">Приложение №14
к решению Собрания представителей
Моздокского района № 79 от 27.12.2022 г.
</t>
  </si>
  <si>
    <t xml:space="preserve">Приложение №15
к решению Собрания представителей
Моздокского района № 79 от 27.12.2022 г.
</t>
  </si>
  <si>
    <t xml:space="preserve">Приложение №16
к решению Собрания представителей
Моздокского района № 79 от 27.12.2022 г.
</t>
  </si>
  <si>
    <t xml:space="preserve">Приложение №17
к решению Собрания представителей
Моздокского района № 79 от 27.12.2022 г.
</t>
  </si>
  <si>
    <t xml:space="preserve">Приложение №18
к решению Собрания представителей
Моздокского района № 79 от 27.12.2022 г.
</t>
  </si>
  <si>
    <t xml:space="preserve">Приложение №19
к решению Собрания представителей
Моздокского района № 79 от 27.12.2022 г.
</t>
  </si>
  <si>
    <t xml:space="preserve">Приложение №20
к решению Собрания представителей
Моздокского района № 79 от 27.12.2022 г.
</t>
  </si>
  <si>
    <t xml:space="preserve">Приложение №21
к решению Собрания представителей
Моздокского района № 79 от 27.12.2022 г.
</t>
  </si>
  <si>
    <t xml:space="preserve">Налоги на товары (работы, услуги), реализуемые на территории Российской Федерации 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</si>
  <si>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</si>
  <si>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Муниципальная программа "Молодежная политика и развитие физической культуры и спорта"</t>
  </si>
  <si>
    <t>Подпрограмма "Поддержка развития физической культуры массового спорта и туризма"</t>
  </si>
  <si>
    <t>Непрограммные расходы на исполнение полномочий сельских поселений по осуществлению бухгалтерского и  бюджетного учета, принятых по Соглашениям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</si>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</sst>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8"/>
      <name val="Arial"/>
      <family val="2"/>
    </font>
    <font>
      <sz val="10"/>
      <color rgb="FF000000"/>
      <name val="Arial Cy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i/>
      <sz val="10"/>
      <color rgb="FF000000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Bookman Old Style"/>
      <family val="1"/>
      <charset val="204"/>
    </font>
    <font>
      <sz val="9"/>
      <name val="Bookman Old Style"/>
      <family val="1"/>
      <charset val="204"/>
    </font>
    <font>
      <b/>
      <sz val="9"/>
      <name val="Bookman Old Style"/>
      <family val="1"/>
      <charset val="204"/>
    </font>
    <font>
      <b/>
      <sz val="12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49" fontId="9" fillId="0" borderId="8">
      <alignment horizontal="center" vertical="top" shrinkToFit="1"/>
    </xf>
    <xf numFmtId="0" fontId="8" fillId="0" borderId="0"/>
    <xf numFmtId="0" fontId="8" fillId="0" borderId="0"/>
  </cellStyleXfs>
  <cellXfs count="306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 applyFill="1"/>
    <xf numFmtId="0" fontId="5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1" xfId="0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 vertical="center"/>
    </xf>
    <xf numFmtId="0" fontId="14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64" fontId="14" fillId="0" borderId="0" xfId="0" applyNumberFormat="1" applyFont="1" applyFill="1"/>
    <xf numFmtId="0" fontId="14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16" fillId="0" borderId="1" xfId="0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/>
    <xf numFmtId="0" fontId="19" fillId="0" borderId="1" xfId="0" applyFont="1" applyFill="1" applyBorder="1" applyAlignment="1">
      <alignment horizontal="left" vertical="center" wrapText="1" shrinkToFit="1"/>
    </xf>
    <xf numFmtId="165" fontId="14" fillId="0" borderId="1" xfId="0" applyNumberFormat="1" applyFont="1" applyFill="1" applyBorder="1"/>
    <xf numFmtId="0" fontId="15" fillId="0" borderId="1" xfId="0" applyFont="1" applyFill="1" applyBorder="1"/>
    <xf numFmtId="0" fontId="16" fillId="0" borderId="1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right"/>
    </xf>
    <xf numFmtId="0" fontId="21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/>
    <xf numFmtId="164" fontId="14" fillId="0" borderId="0" xfId="0" applyNumberFormat="1" applyFont="1" applyFill="1" applyAlignment="1">
      <alignment horizontal="center" vertical="top"/>
    </xf>
    <xf numFmtId="49" fontId="14" fillId="0" borderId="1" xfId="0" applyNumberFormat="1" applyFont="1" applyFill="1" applyBorder="1"/>
    <xf numFmtId="49" fontId="14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49" fontId="14" fillId="0" borderId="0" xfId="0" applyNumberFormat="1" applyFont="1" applyFill="1"/>
    <xf numFmtId="164" fontId="14" fillId="0" borderId="0" xfId="0" applyNumberFormat="1" applyFont="1" applyFill="1" applyAlignment="1">
      <alignment horizontal="right"/>
    </xf>
    <xf numFmtId="165" fontId="14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18" fillId="0" borderId="0" xfId="0" applyFont="1" applyFill="1"/>
    <xf numFmtId="164" fontId="18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vertical="center"/>
    </xf>
    <xf numFmtId="0" fontId="0" fillId="0" borderId="0" xfId="0" applyFill="1"/>
    <xf numFmtId="0" fontId="1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 indent="2"/>
    </xf>
    <xf numFmtId="0" fontId="14" fillId="2" borderId="0" xfId="0" applyFont="1" applyFill="1"/>
    <xf numFmtId="164" fontId="14" fillId="2" borderId="0" xfId="0" applyNumberFormat="1" applyFont="1" applyFill="1"/>
    <xf numFmtId="0" fontId="14" fillId="0" borderId="0" xfId="0" applyFont="1" applyFill="1" applyAlignment="1"/>
    <xf numFmtId="0" fontId="18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wrapText="1"/>
    </xf>
    <xf numFmtId="0" fontId="14" fillId="0" borderId="1" xfId="3" applyNumberFormat="1" applyFont="1" applyFill="1" applyBorder="1" applyAlignment="1">
      <alignment wrapText="1"/>
    </xf>
    <xf numFmtId="0" fontId="14" fillId="0" borderId="7" xfId="3" applyNumberFormat="1" applyFont="1" applyFill="1" applyBorder="1" applyAlignment="1">
      <alignment wrapText="1"/>
    </xf>
    <xf numFmtId="0" fontId="14" fillId="0" borderId="1" xfId="1" applyNumberFormat="1" applyFont="1" applyFill="1" applyBorder="1" applyAlignment="1">
      <alignment wrapText="1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 wrapText="1"/>
    </xf>
    <xf numFmtId="0" fontId="14" fillId="0" borderId="1" xfId="1" applyNumberFormat="1" applyFont="1" applyFill="1" applyBorder="1" applyAlignment="1">
      <alignment horizontal="center" wrapText="1"/>
    </xf>
    <xf numFmtId="0" fontId="14" fillId="0" borderId="7" xfId="1" applyNumberFormat="1" applyFont="1" applyFill="1" applyBorder="1" applyAlignment="1">
      <alignment wrapText="1"/>
    </xf>
    <xf numFmtId="0" fontId="14" fillId="0" borderId="9" xfId="1" applyNumberFormat="1" applyFont="1" applyFill="1" applyBorder="1" applyAlignment="1">
      <alignment wrapText="1"/>
    </xf>
    <xf numFmtId="0" fontId="14" fillId="0" borderId="7" xfId="4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8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wrapText="1"/>
    </xf>
    <xf numFmtId="49" fontId="14" fillId="0" borderId="5" xfId="0" applyNumberFormat="1" applyFont="1" applyFill="1" applyBorder="1" applyAlignment="1">
      <alignment horizontal="center" wrapText="1"/>
    </xf>
    <xf numFmtId="164" fontId="18" fillId="0" borderId="5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0" fontId="14" fillId="0" borderId="7" xfId="3" applyNumberFormat="1" applyFont="1" applyFill="1" applyBorder="1" applyAlignment="1">
      <alignment vertical="top" wrapText="1"/>
    </xf>
    <xf numFmtId="0" fontId="14" fillId="0" borderId="7" xfId="1" applyNumberFormat="1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vertical="top" wrapText="1"/>
    </xf>
    <xf numFmtId="0" fontId="14" fillId="0" borderId="7" xfId="4" applyNumberFormat="1" applyFont="1" applyFill="1" applyBorder="1" applyAlignment="1">
      <alignment vertical="top" wrapText="1"/>
    </xf>
    <xf numFmtId="0" fontId="14" fillId="0" borderId="1" xfId="3" applyNumberFormat="1" applyFont="1" applyFill="1" applyBorder="1" applyAlignment="1">
      <alignment vertical="top" wrapText="1"/>
    </xf>
    <xf numFmtId="0" fontId="14" fillId="0" borderId="7" xfId="1" applyNumberFormat="1" applyFont="1" applyFill="1" applyBorder="1" applyAlignment="1">
      <alignment horizontal="left" vertical="top" wrapText="1"/>
    </xf>
    <xf numFmtId="0" fontId="14" fillId="0" borderId="9" xfId="1" applyNumberFormat="1" applyFont="1" applyFill="1" applyBorder="1" applyAlignment="1">
      <alignment horizontal="left" vertical="top" wrapText="1"/>
    </xf>
    <xf numFmtId="0" fontId="18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left" wrapText="1" shrinkToFit="1"/>
    </xf>
    <xf numFmtId="0" fontId="17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left" wrapText="1" indent="1"/>
    </xf>
    <xf numFmtId="165" fontId="17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wrapText="1" inden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 indent="15"/>
    </xf>
    <xf numFmtId="0" fontId="16" fillId="0" borderId="0" xfId="0" applyFont="1" applyFill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18" fillId="0" borderId="6" xfId="0" applyFont="1" applyFill="1" applyBorder="1" applyAlignment="1">
      <alignment horizontal="center" vertical="center" wrapText="1"/>
    </xf>
    <xf numFmtId="165" fontId="14" fillId="2" borderId="0" xfId="0" applyNumberFormat="1" applyFont="1" applyFill="1"/>
    <xf numFmtId="9" fontId="14" fillId="2" borderId="0" xfId="0" applyNumberFormat="1" applyFont="1" applyFill="1"/>
    <xf numFmtId="164" fontId="15" fillId="2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14" fillId="0" borderId="9" xfId="4" applyNumberFormat="1" applyFont="1" applyFill="1" applyBorder="1" applyAlignment="1">
      <alignment wrapText="1"/>
    </xf>
    <xf numFmtId="0" fontId="14" fillId="0" borderId="9" xfId="4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7" fillId="0" borderId="1" xfId="1" applyNumberFormat="1" applyFont="1" applyFill="1" applyBorder="1" applyAlignment="1">
      <alignment horizontal="center" wrapText="1"/>
    </xf>
    <xf numFmtId="0" fontId="17" fillId="0" borderId="7" xfId="3" applyNumberFormat="1" applyFont="1" applyFill="1" applyBorder="1" applyAlignment="1">
      <alignment vertical="top" wrapText="1"/>
    </xf>
    <xf numFmtId="0" fontId="17" fillId="0" borderId="7" xfId="1" applyNumberFormat="1" applyFont="1" applyFill="1" applyBorder="1" applyAlignment="1">
      <alignment vertical="top" wrapText="1"/>
    </xf>
    <xf numFmtId="0" fontId="17" fillId="0" borderId="7" xfId="1" applyNumberFormat="1" applyFont="1" applyFill="1" applyBorder="1" applyAlignment="1">
      <alignment horizontal="left" vertical="top" wrapText="1"/>
    </xf>
    <xf numFmtId="0" fontId="17" fillId="0" borderId="7" xfId="4" applyNumberFormat="1" applyFont="1" applyFill="1" applyBorder="1" applyAlignment="1">
      <alignment vertical="top" wrapText="1"/>
    </xf>
    <xf numFmtId="0" fontId="17" fillId="0" borderId="1" xfId="3" applyNumberFormat="1" applyFont="1" applyFill="1" applyBorder="1" applyAlignment="1">
      <alignment vertical="top" wrapText="1"/>
    </xf>
    <xf numFmtId="0" fontId="17" fillId="0" borderId="1" xfId="4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19" fillId="0" borderId="7" xfId="1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2" fontId="26" fillId="0" borderId="4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7" fillId="0" borderId="1" xfId="2" applyFont="1" applyFill="1" applyBorder="1" applyAlignment="1" applyProtection="1">
      <alignment horizontal="center" wrapText="1" shrinkToFit="1"/>
    </xf>
    <xf numFmtId="49" fontId="14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top" wrapText="1"/>
    </xf>
    <xf numFmtId="0" fontId="15" fillId="0" borderId="4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4" xfId="0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right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top"/>
    </xf>
    <xf numFmtId="0" fontId="0" fillId="2" borderId="0" xfId="0" applyFill="1"/>
    <xf numFmtId="0" fontId="16" fillId="2" borderId="0" xfId="0" applyFont="1" applyFill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165" fontId="15" fillId="2" borderId="11" xfId="0" applyNumberFormat="1" applyFont="1" applyFill="1" applyBorder="1" applyAlignment="1">
      <alignment horizontal="center" vertical="center"/>
    </xf>
    <xf numFmtId="165" fontId="16" fillId="2" borderId="1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/>
    <xf numFmtId="4" fontId="14" fillId="0" borderId="1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right"/>
    </xf>
    <xf numFmtId="0" fontId="26" fillId="0" borderId="0" xfId="0" applyFont="1" applyFill="1"/>
    <xf numFmtId="0" fontId="26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right" wrapText="1"/>
    </xf>
    <xf numFmtId="0" fontId="26" fillId="0" borderId="1" xfId="0" applyFont="1" applyFill="1" applyBorder="1" applyAlignment="1">
      <alignment horizontal="right" vertical="center"/>
    </xf>
    <xf numFmtId="49" fontId="26" fillId="0" borderId="1" xfId="2" applyFont="1" applyFill="1" applyBorder="1" applyAlignment="1" applyProtection="1">
      <alignment horizontal="right" wrapText="1" shrinkToFit="1"/>
    </xf>
    <xf numFmtId="0" fontId="14" fillId="0" borderId="9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6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6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</cellXfs>
  <cellStyles count="5">
    <cellStyle name="xl29" xfId="2"/>
    <cellStyle name="Обычный" xfId="0" builtinId="0"/>
    <cellStyle name="Обычный_прил 2" xfId="4"/>
    <cellStyle name="Обычный_прил 3." xfId="3"/>
    <cellStyle name="Обычный_прил 6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83"/>
  <sheetViews>
    <sheetView topLeftCell="A79" zoomScale="110" zoomScaleNormal="110" workbookViewId="0">
      <selection sqref="A1:D1"/>
    </sheetView>
  </sheetViews>
  <sheetFormatPr defaultColWidth="9.140625" defaultRowHeight="15" x14ac:dyDescent="0.25"/>
  <cols>
    <col min="1" max="1" width="59.85546875" style="18" customWidth="1"/>
    <col min="2" max="2" width="17.28515625" style="19" customWidth="1"/>
    <col min="3" max="3" width="18" style="19" customWidth="1"/>
    <col min="4" max="4" width="15.28515625" style="14" customWidth="1"/>
    <col min="5" max="16384" width="9.140625" style="14"/>
  </cols>
  <sheetData>
    <row r="1" spans="1:4" ht="78" customHeight="1" x14ac:dyDescent="0.25">
      <c r="A1" s="255" t="s">
        <v>1213</v>
      </c>
      <c r="B1" s="255"/>
      <c r="C1" s="255"/>
      <c r="D1" s="255"/>
    </row>
    <row r="2" spans="1:4" ht="99.75" customHeight="1" x14ac:dyDescent="0.25">
      <c r="A2" s="256" t="s">
        <v>1159</v>
      </c>
      <c r="B2" s="256"/>
      <c r="C2" s="256"/>
      <c r="D2" s="256"/>
    </row>
    <row r="3" spans="1:4" x14ac:dyDescent="0.25">
      <c r="A3" s="257" t="s">
        <v>41</v>
      </c>
      <c r="B3" s="257"/>
      <c r="C3" s="257"/>
      <c r="D3" s="257"/>
    </row>
    <row r="4" spans="1:4" ht="90" x14ac:dyDescent="0.25">
      <c r="A4" s="15" t="s">
        <v>0</v>
      </c>
      <c r="B4" s="15" t="s">
        <v>721</v>
      </c>
      <c r="C4" s="15" t="s">
        <v>1026</v>
      </c>
      <c r="D4" s="15" t="s">
        <v>1027</v>
      </c>
    </row>
    <row r="5" spans="1:4" ht="137.25" customHeight="1" x14ac:dyDescent="0.25">
      <c r="A5" s="16" t="s">
        <v>1158</v>
      </c>
      <c r="B5" s="17"/>
      <c r="C5" s="17"/>
      <c r="D5" s="17"/>
    </row>
    <row r="6" spans="1:4" ht="28.9" customHeight="1" x14ac:dyDescent="0.25">
      <c r="A6" s="154" t="s">
        <v>1</v>
      </c>
      <c r="B6" s="79">
        <v>5</v>
      </c>
      <c r="C6" s="79">
        <v>10</v>
      </c>
      <c r="D6" s="79"/>
    </row>
    <row r="7" spans="1:4" ht="29.45" customHeight="1" x14ac:dyDescent="0.25">
      <c r="A7" s="154" t="s">
        <v>598</v>
      </c>
      <c r="B7" s="79">
        <v>13</v>
      </c>
      <c r="C7" s="79"/>
      <c r="D7" s="79">
        <v>2</v>
      </c>
    </row>
    <row r="8" spans="1:4" ht="77.25" customHeight="1" x14ac:dyDescent="0.25">
      <c r="A8" s="154" t="s">
        <v>1028</v>
      </c>
      <c r="B8" s="79">
        <v>4</v>
      </c>
      <c r="C8" s="17">
        <v>9</v>
      </c>
      <c r="D8" s="79"/>
    </row>
    <row r="9" spans="1:4" ht="78" customHeight="1" x14ac:dyDescent="0.25">
      <c r="A9" s="154" t="s">
        <v>1029</v>
      </c>
      <c r="B9" s="79">
        <v>11</v>
      </c>
      <c r="C9" s="79"/>
      <c r="D9" s="79"/>
    </row>
    <row r="10" spans="1:4" ht="30" x14ac:dyDescent="0.25">
      <c r="A10" s="78" t="s">
        <v>2</v>
      </c>
      <c r="B10" s="79">
        <v>45</v>
      </c>
      <c r="C10" s="79">
        <v>20</v>
      </c>
      <c r="D10" s="79">
        <v>45</v>
      </c>
    </row>
    <row r="11" spans="1:4" ht="33" customHeight="1" x14ac:dyDescent="0.25">
      <c r="A11" s="78" t="s">
        <v>806</v>
      </c>
      <c r="B11" s="79">
        <v>50</v>
      </c>
      <c r="C11" s="79">
        <v>50</v>
      </c>
      <c r="D11" s="79"/>
    </row>
    <row r="12" spans="1:4" ht="30" x14ac:dyDescent="0.25">
      <c r="A12" s="78" t="s">
        <v>807</v>
      </c>
      <c r="B12" s="79">
        <v>50</v>
      </c>
      <c r="C12" s="79"/>
      <c r="D12" s="79">
        <v>50</v>
      </c>
    </row>
    <row r="13" spans="1:4" ht="34.5" customHeight="1" x14ac:dyDescent="0.25">
      <c r="A13" s="78" t="s">
        <v>3</v>
      </c>
      <c r="B13" s="79">
        <v>30</v>
      </c>
      <c r="C13" s="79"/>
      <c r="D13" s="79">
        <v>30</v>
      </c>
    </row>
    <row r="14" spans="1:4" ht="30" x14ac:dyDescent="0.25">
      <c r="A14" s="155" t="s">
        <v>975</v>
      </c>
      <c r="B14" s="79">
        <v>100</v>
      </c>
      <c r="C14" s="17"/>
      <c r="D14" s="17"/>
    </row>
    <row r="15" spans="1:4" ht="46.15" customHeight="1" x14ac:dyDescent="0.25">
      <c r="A15" s="78" t="s">
        <v>1030</v>
      </c>
      <c r="B15" s="79">
        <v>30</v>
      </c>
      <c r="C15" s="17"/>
      <c r="D15" s="17"/>
    </row>
    <row r="16" spans="1:4" ht="78.75" customHeight="1" x14ac:dyDescent="0.25">
      <c r="A16" s="16" t="s">
        <v>1025</v>
      </c>
      <c r="B16" s="17"/>
      <c r="C16" s="17"/>
      <c r="D16" s="17"/>
    </row>
    <row r="17" spans="1:4" ht="17.45" customHeight="1" x14ac:dyDescent="0.25">
      <c r="A17" s="154" t="s">
        <v>5</v>
      </c>
      <c r="B17" s="79">
        <v>20</v>
      </c>
      <c r="C17" s="17"/>
      <c r="D17" s="17"/>
    </row>
    <row r="18" spans="1:4" ht="48.75" customHeight="1" x14ac:dyDescent="0.25">
      <c r="A18" s="78" t="s">
        <v>723</v>
      </c>
      <c r="B18" s="79">
        <v>2.3721000000000001</v>
      </c>
      <c r="C18" s="17"/>
      <c r="D18" s="17"/>
    </row>
    <row r="19" spans="1:4" ht="30" x14ac:dyDescent="0.25">
      <c r="A19" s="16" t="s">
        <v>6</v>
      </c>
      <c r="B19" s="17"/>
      <c r="C19" s="17"/>
      <c r="D19" s="17"/>
    </row>
    <row r="20" spans="1:4" ht="47.25" customHeight="1" x14ac:dyDescent="0.25">
      <c r="A20" s="78" t="s">
        <v>976</v>
      </c>
      <c r="B20" s="79">
        <v>50</v>
      </c>
      <c r="C20" s="17"/>
      <c r="D20" s="17"/>
    </row>
    <row r="21" spans="1:4" ht="74.45" customHeight="1" x14ac:dyDescent="0.25">
      <c r="A21" s="78" t="s">
        <v>1031</v>
      </c>
      <c r="B21" s="79">
        <v>100</v>
      </c>
      <c r="C21" s="17"/>
      <c r="D21" s="17"/>
    </row>
    <row r="22" spans="1:4" ht="46.5" customHeight="1" x14ac:dyDescent="0.25">
      <c r="A22" s="78" t="s">
        <v>977</v>
      </c>
      <c r="B22" s="79">
        <v>100</v>
      </c>
      <c r="C22" s="17"/>
      <c r="D22" s="17"/>
    </row>
    <row r="23" spans="1:4" ht="33" customHeight="1" x14ac:dyDescent="0.25">
      <c r="A23" s="78" t="s">
        <v>7</v>
      </c>
      <c r="B23" s="79">
        <v>100</v>
      </c>
      <c r="C23" s="17"/>
      <c r="D23" s="17"/>
    </row>
    <row r="24" spans="1:4" ht="104.45" customHeight="1" x14ac:dyDescent="0.25">
      <c r="A24" s="78" t="s">
        <v>8</v>
      </c>
      <c r="B24" s="79">
        <v>100</v>
      </c>
      <c r="C24" s="17"/>
      <c r="D24" s="17"/>
    </row>
    <row r="25" spans="1:4" ht="371.45" customHeight="1" x14ac:dyDescent="0.25">
      <c r="A25" s="78" t="s">
        <v>978</v>
      </c>
      <c r="B25" s="79">
        <v>100</v>
      </c>
      <c r="C25" s="17"/>
      <c r="D25" s="17"/>
    </row>
    <row r="26" spans="1:4" ht="53.45" customHeight="1" x14ac:dyDescent="0.25">
      <c r="A26" s="16" t="s">
        <v>9</v>
      </c>
      <c r="B26" s="17"/>
      <c r="C26" s="17"/>
      <c r="D26" s="17"/>
    </row>
    <row r="27" spans="1:4" ht="44.45" customHeight="1" x14ac:dyDescent="0.25">
      <c r="A27" s="78" t="s">
        <v>10</v>
      </c>
      <c r="B27" s="79">
        <v>100</v>
      </c>
      <c r="C27" s="17"/>
      <c r="D27" s="17"/>
    </row>
    <row r="28" spans="1:4" ht="59.45" customHeight="1" x14ac:dyDescent="0.25">
      <c r="A28" s="78" t="s">
        <v>950</v>
      </c>
      <c r="B28" s="79">
        <v>100</v>
      </c>
      <c r="C28" s="17"/>
      <c r="D28" s="17"/>
    </row>
    <row r="29" spans="1:4" ht="30" x14ac:dyDescent="0.25">
      <c r="A29" s="78" t="s">
        <v>11</v>
      </c>
      <c r="B29" s="79">
        <v>100</v>
      </c>
      <c r="C29" s="17"/>
      <c r="D29" s="17"/>
    </row>
    <row r="30" spans="1:4" ht="30" x14ac:dyDescent="0.25">
      <c r="A30" s="78" t="s">
        <v>12</v>
      </c>
      <c r="B30" s="79">
        <v>100</v>
      </c>
      <c r="C30" s="17"/>
      <c r="D30" s="17"/>
    </row>
    <row r="31" spans="1:4" ht="75" x14ac:dyDescent="0.25">
      <c r="A31" s="78" t="s">
        <v>1032</v>
      </c>
      <c r="B31" s="79">
        <v>100</v>
      </c>
      <c r="C31" s="17"/>
      <c r="D31" s="17"/>
    </row>
    <row r="32" spans="1:4" ht="22.15" customHeight="1" x14ac:dyDescent="0.25">
      <c r="A32" s="78" t="s">
        <v>1034</v>
      </c>
      <c r="B32" s="79">
        <v>100</v>
      </c>
      <c r="C32" s="17"/>
      <c r="D32" s="17"/>
    </row>
    <row r="33" spans="1:4" ht="48" customHeight="1" x14ac:dyDescent="0.25">
      <c r="A33" s="78" t="s">
        <v>13</v>
      </c>
      <c r="B33" s="79">
        <v>100</v>
      </c>
      <c r="C33" s="17"/>
      <c r="D33" s="17"/>
    </row>
    <row r="34" spans="1:4" ht="47.45" customHeight="1" x14ac:dyDescent="0.25">
      <c r="A34" s="78" t="s">
        <v>1033</v>
      </c>
      <c r="B34" s="79">
        <v>100</v>
      </c>
      <c r="C34" s="17"/>
      <c r="D34" s="17"/>
    </row>
    <row r="35" spans="1:4" ht="45" customHeight="1" x14ac:dyDescent="0.25">
      <c r="A35" s="16" t="s">
        <v>633</v>
      </c>
      <c r="B35" s="79"/>
      <c r="C35" s="17"/>
      <c r="D35" s="17"/>
    </row>
    <row r="36" spans="1:4" ht="93" customHeight="1" x14ac:dyDescent="0.25">
      <c r="A36" s="78" t="s">
        <v>692</v>
      </c>
      <c r="B36" s="79">
        <v>100</v>
      </c>
      <c r="C36" s="17"/>
      <c r="D36" s="17"/>
    </row>
    <row r="37" spans="1:4" ht="91.15" customHeight="1" x14ac:dyDescent="0.25">
      <c r="A37" s="154" t="s">
        <v>14</v>
      </c>
      <c r="B37" s="79">
        <v>50</v>
      </c>
      <c r="C37" s="79">
        <v>50</v>
      </c>
      <c r="D37" s="79"/>
    </row>
    <row r="38" spans="1:4" ht="108" customHeight="1" x14ac:dyDescent="0.25">
      <c r="A38" s="154" t="s">
        <v>888</v>
      </c>
      <c r="B38" s="79">
        <v>85</v>
      </c>
      <c r="C38" s="17"/>
      <c r="D38" s="17">
        <v>15</v>
      </c>
    </row>
    <row r="39" spans="1:4" ht="88.9" customHeight="1" x14ac:dyDescent="0.25">
      <c r="A39" s="78" t="s">
        <v>15</v>
      </c>
      <c r="B39" s="79">
        <v>100</v>
      </c>
      <c r="C39" s="17"/>
      <c r="D39" s="17"/>
    </row>
    <row r="40" spans="1:4" ht="80.25" customHeight="1" x14ac:dyDescent="0.25">
      <c r="A40" s="78" t="s">
        <v>16</v>
      </c>
      <c r="B40" s="79">
        <v>100</v>
      </c>
      <c r="C40" s="17"/>
      <c r="D40" s="17"/>
    </row>
    <row r="41" spans="1:4" ht="51" customHeight="1" x14ac:dyDescent="0.25">
      <c r="A41" s="78" t="s">
        <v>17</v>
      </c>
      <c r="B41" s="79">
        <v>100</v>
      </c>
      <c r="C41" s="17"/>
      <c r="D41" s="17"/>
    </row>
    <row r="42" spans="1:4" ht="152.44999999999999" customHeight="1" x14ac:dyDescent="0.25">
      <c r="A42" s="154" t="s">
        <v>889</v>
      </c>
      <c r="B42" s="79">
        <v>100</v>
      </c>
      <c r="C42" s="17"/>
      <c r="D42" s="17"/>
    </row>
    <row r="43" spans="1:4" ht="135" customHeight="1" x14ac:dyDescent="0.25">
      <c r="A43" s="154" t="s">
        <v>18</v>
      </c>
      <c r="B43" s="79">
        <v>50</v>
      </c>
      <c r="C43" s="79">
        <v>50</v>
      </c>
      <c r="D43" s="79"/>
    </row>
    <row r="44" spans="1:4" ht="168.75" customHeight="1" x14ac:dyDescent="0.25">
      <c r="A44" s="154" t="s">
        <v>1037</v>
      </c>
      <c r="B44" s="79">
        <v>50</v>
      </c>
      <c r="C44" s="79">
        <v>50</v>
      </c>
      <c r="D44" s="79"/>
    </row>
    <row r="45" spans="1:4" ht="183" customHeight="1" x14ac:dyDescent="0.25">
      <c r="A45" s="154" t="s">
        <v>1038</v>
      </c>
      <c r="B45" s="79">
        <v>100</v>
      </c>
      <c r="C45" s="79"/>
      <c r="D45" s="79"/>
    </row>
    <row r="46" spans="1:4" ht="60" customHeight="1" x14ac:dyDescent="0.25">
      <c r="A46" s="78" t="s">
        <v>19</v>
      </c>
      <c r="B46" s="79">
        <v>100</v>
      </c>
      <c r="C46" s="17"/>
      <c r="D46" s="17"/>
    </row>
    <row r="47" spans="1:4" ht="90.75" customHeight="1" x14ac:dyDescent="0.25">
      <c r="A47" s="78" t="s">
        <v>1035</v>
      </c>
      <c r="B47" s="79">
        <v>100</v>
      </c>
      <c r="C47" s="17"/>
      <c r="D47" s="17"/>
    </row>
    <row r="48" spans="1:4" ht="94.5" customHeight="1" x14ac:dyDescent="0.25">
      <c r="A48" s="78" t="s">
        <v>20</v>
      </c>
      <c r="B48" s="79">
        <v>100</v>
      </c>
      <c r="C48" s="17"/>
      <c r="D48" s="17"/>
    </row>
    <row r="49" spans="1:4" ht="30" x14ac:dyDescent="0.25">
      <c r="A49" s="16" t="s">
        <v>21</v>
      </c>
      <c r="B49" s="17"/>
      <c r="C49" s="17"/>
      <c r="D49" s="17"/>
    </row>
    <row r="50" spans="1:4" ht="32.25" customHeight="1" x14ac:dyDescent="0.25">
      <c r="A50" s="154" t="s">
        <v>22</v>
      </c>
      <c r="B50" s="79">
        <v>80</v>
      </c>
      <c r="C50" s="17"/>
      <c r="D50" s="17"/>
    </row>
    <row r="51" spans="1:4" ht="47.25" customHeight="1" x14ac:dyDescent="0.25">
      <c r="A51" s="78" t="s">
        <v>23</v>
      </c>
      <c r="B51" s="79">
        <v>100</v>
      </c>
      <c r="C51" s="17"/>
      <c r="D51" s="17"/>
    </row>
    <row r="52" spans="1:4" ht="28.5" customHeight="1" x14ac:dyDescent="0.25">
      <c r="A52" s="16" t="s">
        <v>24</v>
      </c>
      <c r="B52" s="17"/>
      <c r="C52" s="17"/>
      <c r="D52" s="17"/>
    </row>
    <row r="53" spans="1:4" ht="29.25" customHeight="1" x14ac:dyDescent="0.25">
      <c r="A53" s="156" t="s">
        <v>980</v>
      </c>
      <c r="B53" s="79">
        <v>100</v>
      </c>
      <c r="C53" s="17"/>
      <c r="D53" s="17"/>
    </row>
    <row r="54" spans="1:4" ht="46.15" customHeight="1" x14ac:dyDescent="0.25">
      <c r="A54" s="78" t="s">
        <v>25</v>
      </c>
      <c r="B54" s="79">
        <v>100</v>
      </c>
      <c r="C54" s="17"/>
      <c r="D54" s="17"/>
    </row>
    <row r="55" spans="1:4" ht="33.6" customHeight="1" x14ac:dyDescent="0.25">
      <c r="A55" s="78" t="s">
        <v>26</v>
      </c>
      <c r="B55" s="79">
        <v>100</v>
      </c>
      <c r="C55" s="17"/>
      <c r="D55" s="17"/>
    </row>
    <row r="56" spans="1:4" ht="31.9" customHeight="1" x14ac:dyDescent="0.25">
      <c r="A56" s="16" t="s">
        <v>27</v>
      </c>
      <c r="B56" s="17"/>
      <c r="C56" s="17"/>
      <c r="D56" s="17"/>
    </row>
    <row r="57" spans="1:4" ht="108" customHeight="1" x14ac:dyDescent="0.25">
      <c r="A57" s="78" t="s">
        <v>28</v>
      </c>
      <c r="B57" s="79">
        <v>100</v>
      </c>
      <c r="C57" s="17"/>
      <c r="D57" s="17"/>
    </row>
    <row r="58" spans="1:4" ht="108.75" customHeight="1" x14ac:dyDescent="0.25">
      <c r="A58" s="78" t="s">
        <v>29</v>
      </c>
      <c r="B58" s="79">
        <v>100</v>
      </c>
      <c r="C58" s="17"/>
      <c r="D58" s="17"/>
    </row>
    <row r="59" spans="1:4" ht="108.75" customHeight="1" x14ac:dyDescent="0.25">
      <c r="A59" s="78" t="s">
        <v>30</v>
      </c>
      <c r="B59" s="79">
        <v>100</v>
      </c>
      <c r="C59" s="17"/>
      <c r="D59" s="17"/>
    </row>
    <row r="60" spans="1:4" ht="105.75" customHeight="1" x14ac:dyDescent="0.25">
      <c r="A60" s="78" t="s">
        <v>31</v>
      </c>
      <c r="B60" s="79">
        <v>100</v>
      </c>
      <c r="C60" s="17"/>
      <c r="D60" s="17"/>
    </row>
    <row r="61" spans="1:4" ht="60" customHeight="1" x14ac:dyDescent="0.25">
      <c r="A61" s="78" t="s">
        <v>32</v>
      </c>
      <c r="B61" s="79">
        <v>100</v>
      </c>
      <c r="C61" s="17"/>
      <c r="D61" s="17"/>
    </row>
    <row r="62" spans="1:4" ht="63" customHeight="1" x14ac:dyDescent="0.25">
      <c r="A62" s="78" t="s">
        <v>33</v>
      </c>
      <c r="B62" s="79">
        <v>100</v>
      </c>
      <c r="C62" s="17"/>
      <c r="D62" s="17"/>
    </row>
    <row r="63" spans="1:4" ht="61.5" customHeight="1" x14ac:dyDescent="0.25">
      <c r="A63" s="154" t="s">
        <v>34</v>
      </c>
      <c r="B63" s="79">
        <v>50</v>
      </c>
      <c r="C63" s="79">
        <v>50</v>
      </c>
      <c r="D63" s="79"/>
    </row>
    <row r="64" spans="1:4" ht="66" customHeight="1" x14ac:dyDescent="0.25">
      <c r="A64" s="154" t="s">
        <v>890</v>
      </c>
      <c r="B64" s="79">
        <v>100</v>
      </c>
      <c r="C64" s="17"/>
      <c r="D64" s="17"/>
    </row>
    <row r="65" spans="1:4" ht="62.25" customHeight="1" x14ac:dyDescent="0.25">
      <c r="A65" s="78" t="s">
        <v>36</v>
      </c>
      <c r="B65" s="79">
        <v>100</v>
      </c>
      <c r="C65" s="17"/>
      <c r="D65" s="17"/>
    </row>
    <row r="66" spans="1:4" ht="92.25" customHeight="1" x14ac:dyDescent="0.25">
      <c r="A66" s="154" t="s">
        <v>37</v>
      </c>
      <c r="B66" s="79">
        <v>100</v>
      </c>
      <c r="C66" s="17"/>
      <c r="D66" s="17"/>
    </row>
    <row r="67" spans="1:4" ht="105" customHeight="1" x14ac:dyDescent="0.25">
      <c r="A67" s="154" t="s">
        <v>1036</v>
      </c>
      <c r="B67" s="79">
        <v>50</v>
      </c>
      <c r="C67" s="79">
        <v>50</v>
      </c>
      <c r="D67" s="79"/>
    </row>
    <row r="68" spans="1:4" ht="33" customHeight="1" x14ac:dyDescent="0.25">
      <c r="A68" s="16" t="s">
        <v>38</v>
      </c>
      <c r="B68" s="17"/>
      <c r="C68" s="17"/>
      <c r="D68" s="17"/>
    </row>
    <row r="69" spans="1:4" ht="109.5" customHeight="1" x14ac:dyDescent="0.25">
      <c r="A69" s="78" t="s">
        <v>979</v>
      </c>
      <c r="B69" s="79">
        <v>50</v>
      </c>
      <c r="C69" s="17"/>
      <c r="D69" s="17"/>
    </row>
    <row r="70" spans="1:4" ht="75.75" customHeight="1" x14ac:dyDescent="0.25">
      <c r="A70" s="78" t="s">
        <v>868</v>
      </c>
      <c r="B70" s="79">
        <v>100</v>
      </c>
      <c r="C70" s="17"/>
      <c r="D70" s="17"/>
    </row>
    <row r="71" spans="1:4" ht="258" customHeight="1" x14ac:dyDescent="0.25">
      <c r="A71" s="78" t="s">
        <v>891</v>
      </c>
      <c r="B71" s="79">
        <v>100</v>
      </c>
      <c r="C71" s="17"/>
      <c r="D71" s="17"/>
    </row>
    <row r="72" spans="1:4" ht="49.5" customHeight="1" x14ac:dyDescent="0.25">
      <c r="A72" s="78" t="s">
        <v>892</v>
      </c>
      <c r="B72" s="79">
        <v>100</v>
      </c>
      <c r="C72" s="17"/>
      <c r="D72" s="17"/>
    </row>
    <row r="73" spans="1:4" ht="103.15" customHeight="1" x14ac:dyDescent="0.25">
      <c r="A73" s="154" t="s">
        <v>893</v>
      </c>
      <c r="B73" s="79">
        <v>100</v>
      </c>
      <c r="C73" s="17"/>
      <c r="D73" s="17"/>
    </row>
    <row r="74" spans="1:4" ht="48.75" customHeight="1" x14ac:dyDescent="0.25">
      <c r="A74" s="154" t="s">
        <v>869</v>
      </c>
      <c r="B74" s="79">
        <v>100</v>
      </c>
      <c r="C74" s="17"/>
      <c r="D74" s="17"/>
    </row>
    <row r="75" spans="1:4" ht="137.25" customHeight="1" x14ac:dyDescent="0.25">
      <c r="A75" s="154" t="s">
        <v>894</v>
      </c>
      <c r="B75" s="79">
        <v>100</v>
      </c>
      <c r="C75" s="17"/>
      <c r="D75" s="17"/>
    </row>
    <row r="76" spans="1:4" ht="105.6" customHeight="1" x14ac:dyDescent="0.25">
      <c r="A76" s="154" t="s">
        <v>895</v>
      </c>
      <c r="B76" s="79">
        <v>100</v>
      </c>
      <c r="C76" s="17"/>
      <c r="D76" s="17"/>
    </row>
    <row r="77" spans="1:4" ht="122.25" customHeight="1" x14ac:dyDescent="0.25">
      <c r="A77" s="154" t="s">
        <v>896</v>
      </c>
      <c r="B77" s="79">
        <v>100</v>
      </c>
      <c r="C77" s="17"/>
      <c r="D77" s="17"/>
    </row>
    <row r="78" spans="1:4" ht="240" x14ac:dyDescent="0.25">
      <c r="A78" s="154" t="s">
        <v>870</v>
      </c>
      <c r="B78" s="79" t="s">
        <v>871</v>
      </c>
      <c r="C78" s="17"/>
      <c r="D78" s="17"/>
    </row>
    <row r="79" spans="1:4" ht="15.75" customHeight="1" x14ac:dyDescent="0.25">
      <c r="A79" s="16" t="s">
        <v>39</v>
      </c>
      <c r="B79" s="17"/>
      <c r="C79" s="17"/>
      <c r="D79" s="17"/>
    </row>
    <row r="80" spans="1:4" ht="30" x14ac:dyDescent="0.25">
      <c r="A80" s="78" t="s">
        <v>59</v>
      </c>
      <c r="B80" s="79">
        <v>100</v>
      </c>
      <c r="C80" s="79"/>
      <c r="D80" s="79"/>
    </row>
    <row r="81" spans="1:4" ht="0.6" customHeight="1" x14ac:dyDescent="0.25">
      <c r="A81" s="78"/>
      <c r="B81" s="79"/>
      <c r="C81" s="80"/>
      <c r="D81" s="80"/>
    </row>
    <row r="82" spans="1:4" ht="78" customHeight="1" x14ac:dyDescent="0.25">
      <c r="A82" s="78" t="s">
        <v>40</v>
      </c>
      <c r="B82" s="17"/>
      <c r="C82" s="79"/>
      <c r="D82" s="79">
        <v>100</v>
      </c>
    </row>
    <row r="83" spans="1:4" ht="30.6" customHeight="1" x14ac:dyDescent="0.25">
      <c r="A83" s="78" t="s">
        <v>45</v>
      </c>
      <c r="B83" s="79">
        <v>100</v>
      </c>
      <c r="C83" s="17"/>
      <c r="D83" s="17"/>
    </row>
  </sheetData>
  <mergeCells count="3">
    <mergeCell ref="A1:D1"/>
    <mergeCell ref="A2:D2"/>
    <mergeCell ref="A3:D3"/>
  </mergeCells>
  <pageMargins left="1.1811023622047245" right="0.39370078740157483" top="0.78740157480314965" bottom="0.78740157480314965" header="0.31496062992125984" footer="0.31496062992125984"/>
  <pageSetup paperSize="9" scale="77" fitToHeight="0" orientation="portrait" verticalDpi="180" r:id="rId1"/>
  <rowBreaks count="8" manualBreakCount="8">
    <brk id="14" max="3" man="1"/>
    <brk id="24" max="3" man="1"/>
    <brk id="34" max="3" man="1"/>
    <brk id="42" max="3" man="1"/>
    <brk id="50" max="3" man="1"/>
    <brk id="60" max="3" man="1"/>
    <brk id="69" max="3" man="1"/>
    <brk id="76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23"/>
  <sheetViews>
    <sheetView zoomScale="80" zoomScaleNormal="80" workbookViewId="0">
      <selection sqref="A1:C1"/>
    </sheetView>
  </sheetViews>
  <sheetFormatPr defaultColWidth="8.85546875" defaultRowHeight="15" x14ac:dyDescent="0.3"/>
  <cols>
    <col min="1" max="1" width="8.85546875" style="20"/>
    <col min="2" max="2" width="56" style="20" customWidth="1"/>
    <col min="3" max="3" width="23.5703125" style="20" customWidth="1"/>
    <col min="4" max="16384" width="8.85546875" style="20"/>
  </cols>
  <sheetData>
    <row r="1" spans="1:9" ht="43.9" customHeight="1" x14ac:dyDescent="0.3">
      <c r="A1" s="263" t="s">
        <v>1222</v>
      </c>
      <c r="B1" s="263"/>
      <c r="C1" s="263"/>
      <c r="D1" s="178"/>
      <c r="E1" s="178"/>
      <c r="F1" s="178"/>
      <c r="G1" s="178"/>
      <c r="H1" s="178"/>
      <c r="I1" s="178"/>
    </row>
    <row r="2" spans="1:9" ht="14.45" customHeight="1" x14ac:dyDescent="0.3">
      <c r="A2" s="292" t="s">
        <v>718</v>
      </c>
      <c r="B2" s="292"/>
      <c r="C2" s="292"/>
    </row>
    <row r="3" spans="1:9" ht="57.6" customHeight="1" x14ac:dyDescent="0.3">
      <c r="A3" s="295" t="s">
        <v>1182</v>
      </c>
      <c r="B3" s="295"/>
      <c r="C3" s="295"/>
    </row>
    <row r="4" spans="1:9" ht="14.45" customHeight="1" x14ac:dyDescent="0.3">
      <c r="A4" s="296" t="s">
        <v>502</v>
      </c>
      <c r="B4" s="296"/>
      <c r="C4" s="296"/>
    </row>
    <row r="5" spans="1:9" ht="45" customHeight="1" x14ac:dyDescent="0.3">
      <c r="A5" s="293" t="s">
        <v>503</v>
      </c>
      <c r="B5" s="266" t="s">
        <v>1160</v>
      </c>
      <c r="C5" s="294" t="s">
        <v>1164</v>
      </c>
      <c r="D5" s="42"/>
    </row>
    <row r="6" spans="1:9" x14ac:dyDescent="0.3">
      <c r="A6" s="293"/>
      <c r="B6" s="268"/>
      <c r="C6" s="294"/>
      <c r="D6" s="42"/>
    </row>
    <row r="7" spans="1:9" x14ac:dyDescent="0.3">
      <c r="A7" s="214">
        <v>1</v>
      </c>
      <c r="B7" s="43" t="s">
        <v>505</v>
      </c>
      <c r="C7" s="44">
        <v>1260</v>
      </c>
      <c r="D7" s="42"/>
    </row>
    <row r="8" spans="1:9" x14ac:dyDescent="0.3">
      <c r="A8" s="214">
        <v>2</v>
      </c>
      <c r="B8" s="45" t="s">
        <v>506</v>
      </c>
      <c r="C8" s="44">
        <v>817</v>
      </c>
      <c r="D8" s="42"/>
    </row>
    <row r="9" spans="1:9" x14ac:dyDescent="0.3">
      <c r="A9" s="214">
        <v>3</v>
      </c>
      <c r="B9" s="45" t="s">
        <v>507</v>
      </c>
      <c r="C9" s="44">
        <v>1084</v>
      </c>
      <c r="D9" s="42"/>
    </row>
    <row r="10" spans="1:9" x14ac:dyDescent="0.3">
      <c r="A10" s="214">
        <v>4</v>
      </c>
      <c r="B10" s="45" t="s">
        <v>508</v>
      </c>
      <c r="C10" s="44">
        <v>1109</v>
      </c>
      <c r="D10" s="42"/>
    </row>
    <row r="11" spans="1:9" x14ac:dyDescent="0.3">
      <c r="A11" s="214">
        <v>5</v>
      </c>
      <c r="B11" s="45" t="s">
        <v>509</v>
      </c>
      <c r="C11" s="44">
        <v>501</v>
      </c>
      <c r="D11" s="42"/>
    </row>
    <row r="12" spans="1:9" x14ac:dyDescent="0.3">
      <c r="A12" s="214">
        <v>6</v>
      </c>
      <c r="B12" s="45" t="s">
        <v>511</v>
      </c>
      <c r="C12" s="44">
        <v>800</v>
      </c>
      <c r="D12" s="42"/>
    </row>
    <row r="13" spans="1:9" x14ac:dyDescent="0.3">
      <c r="A13" s="214">
        <v>7</v>
      </c>
      <c r="B13" s="45" t="s">
        <v>512</v>
      </c>
      <c r="C13" s="44">
        <v>1050</v>
      </c>
      <c r="D13" s="42"/>
    </row>
    <row r="14" spans="1:9" x14ac:dyDescent="0.3">
      <c r="A14" s="214">
        <v>8</v>
      </c>
      <c r="B14" s="45" t="s">
        <v>513</v>
      </c>
      <c r="C14" s="44">
        <v>507</v>
      </c>
      <c r="D14" s="42"/>
    </row>
    <row r="15" spans="1:9" x14ac:dyDescent="0.3">
      <c r="A15" s="214">
        <v>9</v>
      </c>
      <c r="B15" s="45" t="s">
        <v>514</v>
      </c>
      <c r="C15" s="44">
        <v>776</v>
      </c>
      <c r="D15" s="42"/>
    </row>
    <row r="16" spans="1:9" x14ac:dyDescent="0.3">
      <c r="A16" s="214">
        <v>10</v>
      </c>
      <c r="B16" s="45" t="s">
        <v>515</v>
      </c>
      <c r="C16" s="44">
        <v>1020</v>
      </c>
      <c r="D16" s="42"/>
    </row>
    <row r="17" spans="1:4" x14ac:dyDescent="0.3">
      <c r="A17" s="214">
        <v>11</v>
      </c>
      <c r="B17" s="45" t="s">
        <v>516</v>
      </c>
      <c r="C17" s="44">
        <v>1004</v>
      </c>
      <c r="D17" s="42"/>
    </row>
    <row r="18" spans="1:4" x14ac:dyDescent="0.3">
      <c r="A18" s="214">
        <v>12</v>
      </c>
      <c r="B18" s="45" t="s">
        <v>517</v>
      </c>
      <c r="C18" s="44">
        <v>770</v>
      </c>
      <c r="D18" s="42"/>
    </row>
    <row r="19" spans="1:4" x14ac:dyDescent="0.3">
      <c r="A19" s="214">
        <v>13</v>
      </c>
      <c r="B19" s="45" t="s">
        <v>518</v>
      </c>
      <c r="C19" s="44">
        <v>1150</v>
      </c>
      <c r="D19" s="42"/>
    </row>
    <row r="20" spans="1:4" x14ac:dyDescent="0.3">
      <c r="A20" s="214">
        <v>14</v>
      </c>
      <c r="B20" s="45" t="s">
        <v>519</v>
      </c>
      <c r="C20" s="44">
        <v>260</v>
      </c>
      <c r="D20" s="42"/>
    </row>
    <row r="21" spans="1:4" x14ac:dyDescent="0.3">
      <c r="A21" s="214">
        <v>15</v>
      </c>
      <c r="B21" s="45" t="s">
        <v>520</v>
      </c>
      <c r="C21" s="44">
        <v>610</v>
      </c>
      <c r="D21" s="42"/>
    </row>
    <row r="22" spans="1:4" x14ac:dyDescent="0.3">
      <c r="A22" s="214">
        <v>16</v>
      </c>
      <c r="B22" s="45" t="s">
        <v>521</v>
      </c>
      <c r="C22" s="44">
        <v>860</v>
      </c>
      <c r="D22" s="42"/>
    </row>
    <row r="23" spans="1:4" x14ac:dyDescent="0.3">
      <c r="A23" s="214"/>
      <c r="B23" s="46" t="s">
        <v>522</v>
      </c>
      <c r="C23" s="47">
        <f>SUM(C7:C22)</f>
        <v>13578</v>
      </c>
      <c r="D23" s="42"/>
    </row>
  </sheetData>
  <mergeCells count="7">
    <mergeCell ref="A1:C1"/>
    <mergeCell ref="A2:C2"/>
    <mergeCell ref="A5:A6"/>
    <mergeCell ref="C5:C6"/>
    <mergeCell ref="B5:B6"/>
    <mergeCell ref="A3:C3"/>
    <mergeCell ref="A4:C4"/>
  </mergeCells>
  <pageMargins left="0.78740157480314965" right="0.39370078740157483" top="0.78740157480314965" bottom="0.78740157480314965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25"/>
  <sheetViews>
    <sheetView topLeftCell="A2" zoomScale="70" zoomScaleNormal="70" workbookViewId="0">
      <selection activeCell="A3" sqref="A3:C3"/>
    </sheetView>
  </sheetViews>
  <sheetFormatPr defaultColWidth="8.85546875" defaultRowHeight="15" x14ac:dyDescent="0.3"/>
  <cols>
    <col min="1" max="1" width="9" style="20" customWidth="1"/>
    <col min="2" max="2" width="58.28515625" style="20" customWidth="1"/>
    <col min="3" max="3" width="27.140625" style="20" customWidth="1"/>
    <col min="4" max="16384" width="8.85546875" style="20"/>
  </cols>
  <sheetData>
    <row r="1" spans="1:5" ht="48" hidden="1" customHeight="1" x14ac:dyDescent="0.3">
      <c r="A1" s="263" t="s">
        <v>1115</v>
      </c>
      <c r="B1" s="263"/>
      <c r="C1" s="263"/>
      <c r="D1" s="178"/>
      <c r="E1" s="178"/>
    </row>
    <row r="2" spans="1:5" ht="15.6" customHeight="1" x14ac:dyDescent="0.3">
      <c r="A2" s="292" t="s">
        <v>717</v>
      </c>
      <c r="B2" s="292"/>
      <c r="C2" s="292"/>
      <c r="D2" s="39"/>
    </row>
    <row r="3" spans="1:5" ht="55.15" customHeight="1" x14ac:dyDescent="0.3">
      <c r="A3" s="295" t="s">
        <v>1162</v>
      </c>
      <c r="B3" s="295"/>
      <c r="C3" s="295"/>
    </row>
    <row r="4" spans="1:5" x14ac:dyDescent="0.3">
      <c r="C4" s="164" t="s">
        <v>502</v>
      </c>
    </row>
    <row r="5" spans="1:5" ht="28.9" customHeight="1" x14ac:dyDescent="0.3">
      <c r="A5" s="261" t="s">
        <v>503</v>
      </c>
      <c r="B5" s="261" t="s">
        <v>1161</v>
      </c>
      <c r="C5" s="261" t="s">
        <v>504</v>
      </c>
      <c r="D5" s="42"/>
    </row>
    <row r="6" spans="1:5" x14ac:dyDescent="0.3">
      <c r="A6" s="261"/>
      <c r="B6" s="261"/>
      <c r="C6" s="261"/>
      <c r="D6" s="42"/>
    </row>
    <row r="7" spans="1:5" x14ac:dyDescent="0.3">
      <c r="A7" s="214">
        <v>1</v>
      </c>
      <c r="B7" s="45" t="s">
        <v>1116</v>
      </c>
      <c r="C7" s="195">
        <v>278.39</v>
      </c>
      <c r="D7" s="42"/>
    </row>
    <row r="8" spans="1:5" x14ac:dyDescent="0.3">
      <c r="A8" s="214">
        <v>2</v>
      </c>
      <c r="B8" s="45" t="s">
        <v>505</v>
      </c>
      <c r="C8" s="195">
        <v>300.29000000000002</v>
      </c>
      <c r="D8" s="42"/>
    </row>
    <row r="9" spans="1:5" x14ac:dyDescent="0.3">
      <c r="A9" s="214">
        <v>3</v>
      </c>
      <c r="B9" s="45" t="s">
        <v>506</v>
      </c>
      <c r="C9" s="195">
        <v>310.79000000000002</v>
      </c>
      <c r="D9" s="42"/>
    </row>
    <row r="10" spans="1:5" x14ac:dyDescent="0.3">
      <c r="A10" s="214">
        <v>4</v>
      </c>
      <c r="B10" s="45" t="s">
        <v>507</v>
      </c>
      <c r="C10" s="195">
        <v>308.49</v>
      </c>
      <c r="D10" s="42"/>
    </row>
    <row r="11" spans="1:5" x14ac:dyDescent="0.3">
      <c r="A11" s="214">
        <v>5</v>
      </c>
      <c r="B11" s="45" t="s">
        <v>508</v>
      </c>
      <c r="C11" s="195">
        <v>186</v>
      </c>
      <c r="D11" s="42"/>
    </row>
    <row r="12" spans="1:5" x14ac:dyDescent="0.3">
      <c r="A12" s="214">
        <v>6</v>
      </c>
      <c r="B12" s="45" t="s">
        <v>509</v>
      </c>
      <c r="C12" s="195">
        <v>1574.89</v>
      </c>
      <c r="D12" s="42"/>
    </row>
    <row r="13" spans="1:5" x14ac:dyDescent="0.3">
      <c r="A13" s="214">
        <v>7</v>
      </c>
      <c r="B13" s="45" t="s">
        <v>510</v>
      </c>
      <c r="C13" s="195">
        <v>68.19</v>
      </c>
      <c r="D13" s="42"/>
    </row>
    <row r="14" spans="1:5" x14ac:dyDescent="0.3">
      <c r="A14" s="214">
        <v>8</v>
      </c>
      <c r="B14" s="45" t="s">
        <v>511</v>
      </c>
      <c r="C14" s="195">
        <v>52.5</v>
      </c>
      <c r="D14" s="42"/>
    </row>
    <row r="15" spans="1:5" x14ac:dyDescent="0.3">
      <c r="A15" s="214">
        <v>9</v>
      </c>
      <c r="B15" s="45" t="s">
        <v>512</v>
      </c>
      <c r="C15" s="195">
        <v>329.5</v>
      </c>
      <c r="D15" s="42"/>
    </row>
    <row r="16" spans="1:5" x14ac:dyDescent="0.3">
      <c r="A16" s="214">
        <v>10</v>
      </c>
      <c r="B16" s="45" t="s">
        <v>513</v>
      </c>
      <c r="C16" s="195">
        <v>738.5</v>
      </c>
      <c r="D16" s="42"/>
    </row>
    <row r="17" spans="1:4" x14ac:dyDescent="0.3">
      <c r="A17" s="214">
        <v>11</v>
      </c>
      <c r="B17" s="45" t="s">
        <v>514</v>
      </c>
      <c r="C17" s="195">
        <v>168.1</v>
      </c>
      <c r="D17" s="42"/>
    </row>
    <row r="18" spans="1:4" x14ac:dyDescent="0.3">
      <c r="A18" s="214">
        <v>12</v>
      </c>
      <c r="B18" s="45" t="s">
        <v>533</v>
      </c>
      <c r="C18" s="195">
        <v>244.3</v>
      </c>
      <c r="D18" s="42"/>
    </row>
    <row r="19" spans="1:4" x14ac:dyDescent="0.3">
      <c r="A19" s="214">
        <v>13</v>
      </c>
      <c r="B19" s="45" t="s">
        <v>516</v>
      </c>
      <c r="C19" s="195">
        <v>132.19999999999999</v>
      </c>
      <c r="D19" s="42"/>
    </row>
    <row r="20" spans="1:4" x14ac:dyDescent="0.3">
      <c r="A20" s="214">
        <v>14</v>
      </c>
      <c r="B20" s="45" t="s">
        <v>517</v>
      </c>
      <c r="C20" s="195">
        <v>69.599999999999994</v>
      </c>
      <c r="D20" s="42"/>
    </row>
    <row r="21" spans="1:4" x14ac:dyDescent="0.3">
      <c r="A21" s="214">
        <v>15</v>
      </c>
      <c r="B21" s="45" t="s">
        <v>518</v>
      </c>
      <c r="C21" s="195">
        <v>108.8</v>
      </c>
      <c r="D21" s="42"/>
    </row>
    <row r="22" spans="1:4" x14ac:dyDescent="0.3">
      <c r="A22" s="214">
        <v>16</v>
      </c>
      <c r="B22" s="45" t="s">
        <v>519</v>
      </c>
      <c r="C22" s="195">
        <v>474.2</v>
      </c>
      <c r="D22" s="42"/>
    </row>
    <row r="23" spans="1:4" x14ac:dyDescent="0.3">
      <c r="A23" s="214">
        <v>17</v>
      </c>
      <c r="B23" s="45" t="s">
        <v>520</v>
      </c>
      <c r="C23" s="195">
        <v>341.3</v>
      </c>
      <c r="D23" s="42"/>
    </row>
    <row r="24" spans="1:4" x14ac:dyDescent="0.3">
      <c r="A24" s="214">
        <v>18</v>
      </c>
      <c r="B24" s="45" t="s">
        <v>521</v>
      </c>
      <c r="C24" s="195">
        <v>87</v>
      </c>
      <c r="D24" s="42"/>
    </row>
    <row r="25" spans="1:4" x14ac:dyDescent="0.3">
      <c r="A25" s="214"/>
      <c r="B25" s="46" t="s">
        <v>522</v>
      </c>
      <c r="C25" s="136">
        <f>SUM(C7:C24)</f>
        <v>5773.0400000000018</v>
      </c>
      <c r="D25" s="42"/>
    </row>
  </sheetData>
  <mergeCells count="6">
    <mergeCell ref="A1:C1"/>
    <mergeCell ref="A5:A6"/>
    <mergeCell ref="B5:B6"/>
    <mergeCell ref="C5:C6"/>
    <mergeCell ref="A3:C3"/>
    <mergeCell ref="A2:C2"/>
  </mergeCells>
  <pageMargins left="0.78740157480314965" right="0.39370078740157483" top="0.78740157480314965" bottom="0.78740157480314965" header="0.31496062992125984" footer="0.31496062992125984"/>
  <pageSetup paperSize="9" scale="9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23"/>
  <sheetViews>
    <sheetView topLeftCell="A2" zoomScale="80" zoomScaleNormal="80" workbookViewId="0">
      <selection activeCell="A4" sqref="A1:C1048576"/>
    </sheetView>
  </sheetViews>
  <sheetFormatPr defaultColWidth="8.85546875" defaultRowHeight="15" x14ac:dyDescent="0.3"/>
  <cols>
    <col min="1" max="1" width="11.140625" style="20" customWidth="1"/>
    <col min="2" max="2" width="50.5703125" style="20" customWidth="1"/>
    <col min="3" max="3" width="29.140625" style="20" customWidth="1"/>
    <col min="4" max="16384" width="8.85546875" style="20"/>
  </cols>
  <sheetData>
    <row r="1" spans="1:5" ht="45.6" hidden="1" customHeight="1" x14ac:dyDescent="0.3">
      <c r="A1" s="263" t="s">
        <v>1115</v>
      </c>
      <c r="B1" s="263"/>
      <c r="C1" s="263"/>
      <c r="D1" s="178"/>
      <c r="E1" s="178"/>
    </row>
    <row r="2" spans="1:5" ht="16.899999999999999" customHeight="1" x14ac:dyDescent="0.3">
      <c r="A2" s="292" t="s">
        <v>716</v>
      </c>
      <c r="B2" s="292"/>
      <c r="C2" s="292"/>
    </row>
    <row r="3" spans="1:5" ht="55.9" customHeight="1" x14ac:dyDescent="0.3">
      <c r="A3" s="295" t="s">
        <v>1203</v>
      </c>
      <c r="B3" s="295"/>
      <c r="C3" s="295"/>
    </row>
    <row r="4" spans="1:5" x14ac:dyDescent="0.3">
      <c r="C4" s="164" t="s">
        <v>502</v>
      </c>
    </row>
    <row r="5" spans="1:5" ht="25.9" customHeight="1" x14ac:dyDescent="0.3">
      <c r="A5" s="297" t="s">
        <v>503</v>
      </c>
      <c r="B5" s="266" t="s">
        <v>1161</v>
      </c>
      <c r="C5" s="294" t="s">
        <v>504</v>
      </c>
      <c r="D5" s="42"/>
    </row>
    <row r="6" spans="1:5" ht="19.149999999999999" customHeight="1" x14ac:dyDescent="0.3">
      <c r="A6" s="297"/>
      <c r="B6" s="268"/>
      <c r="C6" s="294"/>
      <c r="D6" s="42"/>
    </row>
    <row r="7" spans="1:5" x14ac:dyDescent="0.3">
      <c r="A7" s="214">
        <v>1</v>
      </c>
      <c r="B7" s="43" t="s">
        <v>505</v>
      </c>
      <c r="C7" s="44">
        <v>1886.4</v>
      </c>
      <c r="D7" s="42"/>
    </row>
    <row r="8" spans="1:5" x14ac:dyDescent="0.3">
      <c r="A8" s="214">
        <v>2</v>
      </c>
      <c r="B8" s="45" t="s">
        <v>506</v>
      </c>
      <c r="C8" s="44">
        <v>699.7</v>
      </c>
      <c r="D8" s="42"/>
    </row>
    <row r="9" spans="1:5" x14ac:dyDescent="0.3">
      <c r="A9" s="214">
        <v>3</v>
      </c>
      <c r="B9" s="45" t="s">
        <v>508</v>
      </c>
      <c r="C9" s="44">
        <v>1584.6</v>
      </c>
      <c r="D9" s="42"/>
    </row>
    <row r="10" spans="1:5" x14ac:dyDescent="0.3">
      <c r="A10" s="214">
        <v>4</v>
      </c>
      <c r="B10" s="45" t="s">
        <v>509</v>
      </c>
      <c r="C10" s="44">
        <v>1116.2</v>
      </c>
      <c r="D10" s="42"/>
    </row>
    <row r="11" spans="1:5" x14ac:dyDescent="0.3">
      <c r="A11" s="214">
        <v>5</v>
      </c>
      <c r="B11" s="45" t="s">
        <v>510</v>
      </c>
      <c r="C11" s="44">
        <v>1338.2</v>
      </c>
      <c r="D11" s="42"/>
    </row>
    <row r="12" spans="1:5" x14ac:dyDescent="0.3">
      <c r="A12" s="214">
        <v>6</v>
      </c>
      <c r="B12" s="45" t="s">
        <v>511</v>
      </c>
      <c r="C12" s="44">
        <v>575.6</v>
      </c>
      <c r="D12" s="42"/>
    </row>
    <row r="13" spans="1:5" x14ac:dyDescent="0.3">
      <c r="A13" s="214">
        <v>7</v>
      </c>
      <c r="B13" s="45" t="s">
        <v>512</v>
      </c>
      <c r="C13" s="44">
        <v>1241.7</v>
      </c>
      <c r="D13" s="42"/>
    </row>
    <row r="14" spans="1:5" x14ac:dyDescent="0.3">
      <c r="A14" s="214">
        <v>8</v>
      </c>
      <c r="B14" s="45" t="s">
        <v>513</v>
      </c>
      <c r="C14" s="44">
        <v>1070.0999999999999</v>
      </c>
      <c r="D14" s="42"/>
    </row>
    <row r="15" spans="1:5" x14ac:dyDescent="0.3">
      <c r="A15" s="214">
        <v>9</v>
      </c>
      <c r="B15" s="45" t="s">
        <v>514</v>
      </c>
      <c r="C15" s="44">
        <v>431</v>
      </c>
      <c r="D15" s="42"/>
    </row>
    <row r="16" spans="1:5" x14ac:dyDescent="0.3">
      <c r="A16" s="214">
        <v>10</v>
      </c>
      <c r="B16" s="45" t="s">
        <v>515</v>
      </c>
      <c r="C16" s="44">
        <v>1132.5</v>
      </c>
      <c r="D16" s="42"/>
    </row>
    <row r="17" spans="1:4" x14ac:dyDescent="0.3">
      <c r="A17" s="214">
        <v>11</v>
      </c>
      <c r="B17" s="45" t="s">
        <v>516</v>
      </c>
      <c r="C17" s="44">
        <v>1402.8</v>
      </c>
      <c r="D17" s="42"/>
    </row>
    <row r="18" spans="1:4" x14ac:dyDescent="0.3">
      <c r="A18" s="214">
        <v>12</v>
      </c>
      <c r="B18" s="45" t="s">
        <v>517</v>
      </c>
      <c r="C18" s="44">
        <v>682.9</v>
      </c>
      <c r="D18" s="42"/>
    </row>
    <row r="19" spans="1:4" x14ac:dyDescent="0.3">
      <c r="A19" s="214">
        <v>13</v>
      </c>
      <c r="B19" s="45" t="s">
        <v>518</v>
      </c>
      <c r="C19" s="44">
        <v>686.9</v>
      </c>
      <c r="D19" s="42"/>
    </row>
    <row r="20" spans="1:4" x14ac:dyDescent="0.3">
      <c r="A20" s="214">
        <v>14</v>
      </c>
      <c r="B20" s="45" t="s">
        <v>519</v>
      </c>
      <c r="C20" s="44">
        <v>997.2</v>
      </c>
      <c r="D20" s="42"/>
    </row>
    <row r="21" spans="1:4" x14ac:dyDescent="0.3">
      <c r="A21" s="214">
        <v>15</v>
      </c>
      <c r="B21" s="45" t="s">
        <v>520</v>
      </c>
      <c r="C21" s="44">
        <v>708.2</v>
      </c>
      <c r="D21" s="42"/>
    </row>
    <row r="22" spans="1:4" x14ac:dyDescent="0.3">
      <c r="A22" s="214">
        <v>16</v>
      </c>
      <c r="B22" s="45" t="s">
        <v>521</v>
      </c>
      <c r="C22" s="44">
        <v>424.4</v>
      </c>
      <c r="D22" s="42"/>
    </row>
    <row r="23" spans="1:4" x14ac:dyDescent="0.3">
      <c r="A23" s="214"/>
      <c r="B23" s="46" t="s">
        <v>522</v>
      </c>
      <c r="C23" s="47">
        <f>SUM(C7:C22)</f>
        <v>15978.400000000001</v>
      </c>
      <c r="D23" s="42"/>
    </row>
  </sheetData>
  <mergeCells count="6">
    <mergeCell ref="A1:C1"/>
    <mergeCell ref="A5:A6"/>
    <mergeCell ref="C5:C6"/>
    <mergeCell ref="A2:C2"/>
    <mergeCell ref="B5:B6"/>
    <mergeCell ref="A3:C3"/>
  </mergeCells>
  <pageMargins left="0.78740157480314965" right="0.39370078740157483" top="0.78740157480314965" bottom="0.78740157480314965" header="0.31496062992125984" footer="0.31496062992125984"/>
  <pageSetup paperSize="9" scale="99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24"/>
  <sheetViews>
    <sheetView topLeftCell="A2" zoomScale="80" zoomScaleNormal="80" workbookViewId="0">
      <selection activeCell="A2" sqref="A1:C1048576"/>
    </sheetView>
  </sheetViews>
  <sheetFormatPr defaultColWidth="8.85546875" defaultRowHeight="15" x14ac:dyDescent="0.3"/>
  <cols>
    <col min="1" max="1" width="8.85546875" style="20"/>
    <col min="2" max="2" width="48.140625" style="20" customWidth="1"/>
    <col min="3" max="3" width="28.42578125" style="20" customWidth="1"/>
    <col min="4" max="16384" width="8.85546875" style="20"/>
  </cols>
  <sheetData>
    <row r="1" spans="1:5" ht="45" hidden="1" customHeight="1" x14ac:dyDescent="0.3">
      <c r="A1" s="263" t="s">
        <v>1115</v>
      </c>
      <c r="B1" s="263"/>
      <c r="C1" s="263"/>
      <c r="D1" s="178"/>
      <c r="E1" s="178"/>
    </row>
    <row r="2" spans="1:5" ht="16.149999999999999" customHeight="1" x14ac:dyDescent="0.3">
      <c r="A2" s="165" t="s">
        <v>534</v>
      </c>
      <c r="C2" s="222" t="s">
        <v>715</v>
      </c>
      <c r="D2" s="39"/>
      <c r="E2" s="39"/>
    </row>
    <row r="3" spans="1:5" ht="65.45" customHeight="1" x14ac:dyDescent="0.3">
      <c r="A3" s="295" t="s">
        <v>1183</v>
      </c>
      <c r="B3" s="295"/>
      <c r="C3" s="295"/>
    </row>
    <row r="4" spans="1:5" x14ac:dyDescent="0.3">
      <c r="A4" s="164"/>
      <c r="B4" s="164"/>
      <c r="C4" s="164" t="s">
        <v>502</v>
      </c>
    </row>
    <row r="5" spans="1:5" ht="34.15" customHeight="1" x14ac:dyDescent="0.3">
      <c r="A5" s="261" t="s">
        <v>503</v>
      </c>
      <c r="B5" s="261" t="s">
        <v>1161</v>
      </c>
      <c r="C5" s="261" t="s">
        <v>504</v>
      </c>
      <c r="D5" s="42"/>
    </row>
    <row r="6" spans="1:5" ht="21.6" customHeight="1" x14ac:dyDescent="0.3">
      <c r="A6" s="261"/>
      <c r="B6" s="261"/>
      <c r="C6" s="261"/>
      <c r="D6" s="42"/>
    </row>
    <row r="7" spans="1:5" x14ac:dyDescent="0.3">
      <c r="A7" s="214">
        <v>1</v>
      </c>
      <c r="B7" s="45" t="s">
        <v>505</v>
      </c>
      <c r="C7" s="44">
        <v>289.10000000000002</v>
      </c>
      <c r="D7" s="42"/>
    </row>
    <row r="8" spans="1:5" x14ac:dyDescent="0.3">
      <c r="A8" s="214">
        <v>2</v>
      </c>
      <c r="B8" s="45" t="s">
        <v>506</v>
      </c>
      <c r="C8" s="44">
        <v>289.10000000000002</v>
      </c>
      <c r="D8" s="42"/>
    </row>
    <row r="9" spans="1:5" x14ac:dyDescent="0.3">
      <c r="A9" s="214">
        <v>3</v>
      </c>
      <c r="B9" s="45" t="s">
        <v>507</v>
      </c>
      <c r="C9" s="44">
        <v>115.7</v>
      </c>
      <c r="D9" s="42"/>
    </row>
    <row r="10" spans="1:5" x14ac:dyDescent="0.3">
      <c r="A10" s="214">
        <v>4</v>
      </c>
      <c r="B10" s="45" t="s">
        <v>508</v>
      </c>
      <c r="C10" s="44">
        <v>115.7</v>
      </c>
      <c r="D10" s="42"/>
    </row>
    <row r="11" spans="1:5" x14ac:dyDescent="0.3">
      <c r="A11" s="214">
        <v>5</v>
      </c>
      <c r="B11" s="45" t="s">
        <v>509</v>
      </c>
      <c r="C11" s="44">
        <v>289.10000000000002</v>
      </c>
      <c r="D11" s="42"/>
    </row>
    <row r="12" spans="1:5" x14ac:dyDescent="0.3">
      <c r="A12" s="214">
        <v>6</v>
      </c>
      <c r="B12" s="45" t="s">
        <v>510</v>
      </c>
      <c r="C12" s="44">
        <v>289.10000000000002</v>
      </c>
      <c r="D12" s="42"/>
    </row>
    <row r="13" spans="1:5" x14ac:dyDescent="0.3">
      <c r="A13" s="214">
        <v>7</v>
      </c>
      <c r="B13" s="45" t="s">
        <v>511</v>
      </c>
      <c r="C13" s="44">
        <v>115.7</v>
      </c>
      <c r="D13" s="42"/>
    </row>
    <row r="14" spans="1:5" x14ac:dyDescent="0.3">
      <c r="A14" s="214">
        <v>8</v>
      </c>
      <c r="B14" s="45" t="s">
        <v>512</v>
      </c>
      <c r="C14" s="44">
        <v>289.10000000000002</v>
      </c>
      <c r="D14" s="42"/>
    </row>
    <row r="15" spans="1:5" x14ac:dyDescent="0.3">
      <c r="A15" s="214">
        <v>9</v>
      </c>
      <c r="B15" s="45" t="s">
        <v>513</v>
      </c>
      <c r="C15" s="44">
        <v>289.10000000000002</v>
      </c>
      <c r="D15" s="42"/>
    </row>
    <row r="16" spans="1:5" x14ac:dyDescent="0.3">
      <c r="A16" s="214">
        <v>10</v>
      </c>
      <c r="B16" s="45" t="s">
        <v>514</v>
      </c>
      <c r="C16" s="44">
        <v>115.7</v>
      </c>
      <c r="D16" s="42"/>
    </row>
    <row r="17" spans="1:4" x14ac:dyDescent="0.3">
      <c r="A17" s="214">
        <v>11</v>
      </c>
      <c r="B17" s="45" t="s">
        <v>515</v>
      </c>
      <c r="C17" s="44">
        <v>115.7</v>
      </c>
      <c r="D17" s="42"/>
    </row>
    <row r="18" spans="1:4" x14ac:dyDescent="0.3">
      <c r="A18" s="214">
        <v>12</v>
      </c>
      <c r="B18" s="45" t="s">
        <v>516</v>
      </c>
      <c r="C18" s="44">
        <v>115.7</v>
      </c>
      <c r="D18" s="42"/>
    </row>
    <row r="19" spans="1:4" x14ac:dyDescent="0.3">
      <c r="A19" s="214">
        <v>13</v>
      </c>
      <c r="B19" s="45" t="s">
        <v>517</v>
      </c>
      <c r="C19" s="44">
        <v>115.7</v>
      </c>
      <c r="D19" s="42"/>
    </row>
    <row r="20" spans="1:4" x14ac:dyDescent="0.3">
      <c r="A20" s="214">
        <v>14</v>
      </c>
      <c r="B20" s="45" t="s">
        <v>518</v>
      </c>
      <c r="C20" s="44">
        <v>115.7</v>
      </c>
      <c r="D20" s="42"/>
    </row>
    <row r="21" spans="1:4" x14ac:dyDescent="0.3">
      <c r="A21" s="214">
        <v>15</v>
      </c>
      <c r="B21" s="45" t="s">
        <v>519</v>
      </c>
      <c r="C21" s="44">
        <v>289.10000000000002</v>
      </c>
      <c r="D21" s="42"/>
    </row>
    <row r="22" spans="1:4" x14ac:dyDescent="0.3">
      <c r="A22" s="214">
        <v>16</v>
      </c>
      <c r="B22" s="45" t="s">
        <v>520</v>
      </c>
      <c r="C22" s="44">
        <v>289.10000000000002</v>
      </c>
      <c r="D22" s="42"/>
    </row>
    <row r="23" spans="1:4" x14ac:dyDescent="0.3">
      <c r="A23" s="214">
        <v>17</v>
      </c>
      <c r="B23" s="45" t="s">
        <v>521</v>
      </c>
      <c r="C23" s="44">
        <v>115.7</v>
      </c>
      <c r="D23" s="42"/>
    </row>
    <row r="24" spans="1:4" x14ac:dyDescent="0.3">
      <c r="A24" s="218"/>
      <c r="B24" s="46" t="s">
        <v>522</v>
      </c>
      <c r="C24" s="47">
        <f>SUM(C7:C23)</f>
        <v>3354.099999999999</v>
      </c>
      <c r="D24" s="42"/>
    </row>
  </sheetData>
  <mergeCells count="5">
    <mergeCell ref="A1:C1"/>
    <mergeCell ref="A5:A6"/>
    <mergeCell ref="B5:B6"/>
    <mergeCell ref="C5:C6"/>
    <mergeCell ref="A3:C3"/>
  </mergeCells>
  <pageMargins left="0.78740157480314965" right="0.39370078740157483" top="0.78740157480314965" bottom="0.78740157480314965" header="0.19685039370078741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9"/>
  <sheetViews>
    <sheetView topLeftCell="A2" zoomScale="80" zoomScaleNormal="80" workbookViewId="0">
      <selection activeCell="A5" sqref="A1:C1048576"/>
    </sheetView>
  </sheetViews>
  <sheetFormatPr defaultColWidth="28.7109375" defaultRowHeight="15" x14ac:dyDescent="0.3"/>
  <cols>
    <col min="1" max="1" width="10.85546875" style="20" customWidth="1"/>
    <col min="2" max="2" width="45.7109375" style="20" customWidth="1"/>
    <col min="3" max="3" width="18.28515625" style="20" customWidth="1"/>
    <col min="4" max="16384" width="28.7109375" style="20"/>
  </cols>
  <sheetData>
    <row r="1" spans="1:5" ht="45.6" hidden="1" customHeight="1" x14ac:dyDescent="0.3">
      <c r="A1" s="263" t="s">
        <v>1115</v>
      </c>
      <c r="B1" s="263"/>
      <c r="C1" s="263"/>
      <c r="D1" s="178"/>
      <c r="E1" s="178"/>
    </row>
    <row r="2" spans="1:5" ht="14.45" customHeight="1" x14ac:dyDescent="0.3">
      <c r="A2" s="292" t="s">
        <v>720</v>
      </c>
      <c r="B2" s="292"/>
      <c r="C2" s="292"/>
    </row>
    <row r="3" spans="1:5" ht="80.45" customHeight="1" x14ac:dyDescent="0.3">
      <c r="A3" s="295" t="s">
        <v>1191</v>
      </c>
      <c r="B3" s="295"/>
      <c r="C3" s="295"/>
    </row>
    <row r="4" spans="1:5" ht="17.45" customHeight="1" x14ac:dyDescent="0.3">
      <c r="A4" s="295"/>
      <c r="B4" s="295"/>
      <c r="C4" s="295"/>
    </row>
    <row r="5" spans="1:5" x14ac:dyDescent="0.3">
      <c r="A5" s="166"/>
      <c r="C5" s="164" t="s">
        <v>502</v>
      </c>
    </row>
    <row r="6" spans="1:5" ht="21" customHeight="1" x14ac:dyDescent="0.3">
      <c r="A6" s="261" t="s">
        <v>503</v>
      </c>
      <c r="B6" s="261" t="s">
        <v>1160</v>
      </c>
      <c r="C6" s="261" t="s">
        <v>504</v>
      </c>
    </row>
    <row r="7" spans="1:5" ht="41.25" customHeight="1" x14ac:dyDescent="0.3">
      <c r="A7" s="261"/>
      <c r="B7" s="261"/>
      <c r="C7" s="261"/>
    </row>
    <row r="8" spans="1:5" x14ac:dyDescent="0.3">
      <c r="A8" s="214">
        <v>1</v>
      </c>
      <c r="B8" s="45" t="s">
        <v>1116</v>
      </c>
      <c r="C8" s="197">
        <v>7478.7</v>
      </c>
    </row>
    <row r="9" spans="1:5" x14ac:dyDescent="0.3">
      <c r="A9" s="214"/>
      <c r="B9" s="46" t="s">
        <v>532</v>
      </c>
      <c r="C9" s="167">
        <f>C8</f>
        <v>7478.7</v>
      </c>
    </row>
  </sheetData>
  <mergeCells count="6">
    <mergeCell ref="A1:C1"/>
    <mergeCell ref="A2:C2"/>
    <mergeCell ref="A6:A7"/>
    <mergeCell ref="B6:B7"/>
    <mergeCell ref="C6:C7"/>
    <mergeCell ref="A3:C4"/>
  </mergeCells>
  <pageMargins left="0.70866141732283472" right="0.70866141732283472" top="0.74803149606299213" bottom="0.74803149606299213" header="0.31496062992125984" footer="0.31496062992125984"/>
  <pageSetup paperSize="9" scale="11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10"/>
  <sheetViews>
    <sheetView workbookViewId="0">
      <selection activeCell="A3" sqref="A1:C1048576"/>
    </sheetView>
  </sheetViews>
  <sheetFormatPr defaultRowHeight="15" x14ac:dyDescent="0.25"/>
  <cols>
    <col min="1" max="1" width="8.85546875" style="93"/>
    <col min="2" max="2" width="47.140625" style="93" customWidth="1"/>
    <col min="3" max="3" width="18.7109375" style="93" customWidth="1"/>
  </cols>
  <sheetData>
    <row r="1" spans="1:3" ht="16.149999999999999" customHeight="1" x14ac:dyDescent="0.3">
      <c r="A1" s="292" t="s">
        <v>1206</v>
      </c>
      <c r="B1" s="292"/>
      <c r="C1" s="292"/>
    </row>
    <row r="2" spans="1:3" ht="74.45" customHeight="1" x14ac:dyDescent="0.25">
      <c r="A2" s="295" t="s">
        <v>1201</v>
      </c>
      <c r="B2" s="295"/>
      <c r="C2" s="295"/>
    </row>
    <row r="3" spans="1:3" ht="12.6" customHeight="1" x14ac:dyDescent="0.3">
      <c r="A3" s="20"/>
      <c r="B3" s="39"/>
      <c r="C3" s="164" t="s">
        <v>502</v>
      </c>
    </row>
    <row r="4" spans="1:3" ht="61.9" customHeight="1" x14ac:dyDescent="0.25">
      <c r="A4" s="92" t="s">
        <v>503</v>
      </c>
      <c r="B4" s="214" t="s">
        <v>1160</v>
      </c>
      <c r="C4" s="214" t="s">
        <v>504</v>
      </c>
    </row>
    <row r="5" spans="1:3" x14ac:dyDescent="0.25">
      <c r="A5" s="216">
        <v>1</v>
      </c>
      <c r="B5" s="77" t="s">
        <v>511</v>
      </c>
      <c r="C5" s="135">
        <v>170</v>
      </c>
    </row>
    <row r="6" spans="1:3" x14ac:dyDescent="0.25">
      <c r="A6" s="216">
        <v>2</v>
      </c>
      <c r="B6" s="77" t="s">
        <v>515</v>
      </c>
      <c r="C6" s="135">
        <v>205</v>
      </c>
    </row>
    <row r="7" spans="1:3" x14ac:dyDescent="0.25">
      <c r="A7" s="216">
        <v>3</v>
      </c>
      <c r="B7" s="77" t="s">
        <v>517</v>
      </c>
      <c r="C7" s="135">
        <v>160</v>
      </c>
    </row>
    <row r="8" spans="1:3" x14ac:dyDescent="0.25">
      <c r="A8" s="214">
        <v>4</v>
      </c>
      <c r="B8" s="77" t="s">
        <v>518</v>
      </c>
      <c r="C8" s="196">
        <v>195.3</v>
      </c>
    </row>
    <row r="9" spans="1:3" x14ac:dyDescent="0.25">
      <c r="A9" s="214">
        <v>5</v>
      </c>
      <c r="B9" s="77" t="s">
        <v>520</v>
      </c>
      <c r="C9" s="196">
        <v>205</v>
      </c>
    </row>
    <row r="10" spans="1:3" ht="15.75" x14ac:dyDescent="0.3">
      <c r="A10" s="218"/>
      <c r="B10" s="46" t="s">
        <v>966</v>
      </c>
      <c r="C10" s="47">
        <f>C5+C6+C7+C8+C9</f>
        <v>935.3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11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10"/>
  <sheetViews>
    <sheetView zoomScale="90" zoomScaleNormal="90" workbookViewId="0">
      <selection activeCell="A3" sqref="A1:C1048576"/>
    </sheetView>
  </sheetViews>
  <sheetFormatPr defaultRowHeight="15" x14ac:dyDescent="0.25"/>
  <cols>
    <col min="1" max="1" width="7.7109375" style="93" customWidth="1"/>
    <col min="2" max="2" width="47.140625" style="93" customWidth="1"/>
    <col min="3" max="3" width="18.7109375" style="93" customWidth="1"/>
  </cols>
  <sheetData>
    <row r="1" spans="1:3" ht="16.149999999999999" customHeight="1" x14ac:dyDescent="0.3">
      <c r="A1" s="292" t="s">
        <v>898</v>
      </c>
      <c r="B1" s="292"/>
      <c r="C1" s="292"/>
    </row>
    <row r="2" spans="1:3" ht="74.45" customHeight="1" x14ac:dyDescent="0.25">
      <c r="A2" s="295" t="s">
        <v>1200</v>
      </c>
      <c r="B2" s="295"/>
      <c r="C2" s="295"/>
    </row>
    <row r="3" spans="1:3" ht="12.6" customHeight="1" x14ac:dyDescent="0.3">
      <c r="A3" s="20"/>
      <c r="B3" s="39"/>
      <c r="C3" s="164" t="s">
        <v>502</v>
      </c>
    </row>
    <row r="4" spans="1:3" ht="61.9" customHeight="1" x14ac:dyDescent="0.25">
      <c r="A4" s="92" t="s">
        <v>503</v>
      </c>
      <c r="B4" s="214" t="s">
        <v>1160</v>
      </c>
      <c r="C4" s="214" t="s">
        <v>504</v>
      </c>
    </row>
    <row r="5" spans="1:3" x14ac:dyDescent="0.25">
      <c r="A5" s="216">
        <v>1</v>
      </c>
      <c r="B5" s="77" t="s">
        <v>511</v>
      </c>
      <c r="C5" s="135">
        <v>1.6</v>
      </c>
    </row>
    <row r="6" spans="1:3" x14ac:dyDescent="0.25">
      <c r="A6" s="216">
        <v>2</v>
      </c>
      <c r="B6" s="77" t="s">
        <v>515</v>
      </c>
      <c r="C6" s="135">
        <v>2</v>
      </c>
    </row>
    <row r="7" spans="1:3" x14ac:dyDescent="0.25">
      <c r="A7" s="216">
        <v>3</v>
      </c>
      <c r="B7" s="77" t="s">
        <v>517</v>
      </c>
      <c r="C7" s="135">
        <v>1.6</v>
      </c>
    </row>
    <row r="8" spans="1:3" x14ac:dyDescent="0.25">
      <c r="A8" s="214">
        <v>4</v>
      </c>
      <c r="B8" s="77" t="s">
        <v>518</v>
      </c>
      <c r="C8" s="196">
        <v>1.8</v>
      </c>
    </row>
    <row r="9" spans="1:3" x14ac:dyDescent="0.25">
      <c r="A9" s="214">
        <v>5</v>
      </c>
      <c r="B9" s="77" t="s">
        <v>520</v>
      </c>
      <c r="C9" s="196">
        <v>2</v>
      </c>
    </row>
    <row r="10" spans="1:3" ht="15.75" x14ac:dyDescent="0.3">
      <c r="A10" s="218"/>
      <c r="B10" s="46" t="s">
        <v>966</v>
      </c>
      <c r="C10" s="47">
        <f>C5+C6+C7+C8+C9</f>
        <v>9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11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7"/>
  <sheetViews>
    <sheetView view="pageBreakPreview" zoomScale="60" zoomScaleNormal="100" workbookViewId="0">
      <selection activeCell="A4" sqref="A1:C1048576"/>
    </sheetView>
  </sheetViews>
  <sheetFormatPr defaultRowHeight="15" x14ac:dyDescent="0.25"/>
  <cols>
    <col min="1" max="1" width="8.85546875" style="93"/>
    <col min="2" max="2" width="57.28515625" style="93" customWidth="1"/>
    <col min="3" max="3" width="25.7109375" style="93" customWidth="1"/>
  </cols>
  <sheetData>
    <row r="1" spans="1:3" ht="14.45" customHeight="1" x14ac:dyDescent="0.25">
      <c r="A1" s="263" t="s">
        <v>1207</v>
      </c>
      <c r="B1" s="263"/>
      <c r="C1" s="263"/>
    </row>
    <row r="2" spans="1:3" ht="58.15" customHeight="1" x14ac:dyDescent="0.25">
      <c r="A2" s="295" t="s">
        <v>1198</v>
      </c>
      <c r="B2" s="295"/>
      <c r="C2" s="295"/>
    </row>
    <row r="3" spans="1:3" ht="14.45" customHeight="1" x14ac:dyDescent="0.25">
      <c r="A3" s="295"/>
      <c r="B3" s="295"/>
      <c r="C3" s="295"/>
    </row>
    <row r="4" spans="1:3" ht="16.899999999999999" customHeight="1" x14ac:dyDescent="0.3">
      <c r="A4" s="20"/>
      <c r="B4" s="39"/>
      <c r="C4" s="164" t="s">
        <v>502</v>
      </c>
    </row>
    <row r="5" spans="1:3" ht="42" customHeight="1" x14ac:dyDescent="0.25">
      <c r="A5" s="233" t="s">
        <v>1197</v>
      </c>
      <c r="B5" s="214" t="s">
        <v>1160</v>
      </c>
      <c r="C5" s="223" t="s">
        <v>504</v>
      </c>
    </row>
    <row r="6" spans="1:3" x14ac:dyDescent="0.25">
      <c r="A6" s="214">
        <v>1</v>
      </c>
      <c r="B6" s="45" t="s">
        <v>511</v>
      </c>
      <c r="C6" s="196">
        <v>738.1</v>
      </c>
    </row>
    <row r="7" spans="1:3" ht="15.75" x14ac:dyDescent="0.3">
      <c r="A7" s="218"/>
      <c r="B7" s="46" t="s">
        <v>966</v>
      </c>
      <c r="C7" s="234">
        <f>SUM(C6:C6)</f>
        <v>738.1</v>
      </c>
    </row>
  </sheetData>
  <mergeCells count="2">
    <mergeCell ref="A1:C1"/>
    <mergeCell ref="A2:C3"/>
  </mergeCells>
  <pageMargins left="0.7" right="0.7" top="0.75" bottom="0.75" header="0.3" footer="0.3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7"/>
  <sheetViews>
    <sheetView view="pageBreakPreview" zoomScale="60" zoomScaleNormal="100" workbookViewId="0">
      <selection activeCell="A4" sqref="A1:C1048576"/>
    </sheetView>
  </sheetViews>
  <sheetFormatPr defaultRowHeight="15" x14ac:dyDescent="0.25"/>
  <cols>
    <col min="1" max="1" width="8.85546875" style="93"/>
    <col min="2" max="2" width="57.28515625" style="93" customWidth="1"/>
    <col min="3" max="3" width="25.7109375" style="93" customWidth="1"/>
  </cols>
  <sheetData>
    <row r="1" spans="1:3" ht="14.45" customHeight="1" x14ac:dyDescent="0.25">
      <c r="A1" s="263" t="s">
        <v>1208</v>
      </c>
      <c r="B1" s="263"/>
      <c r="C1" s="263"/>
    </row>
    <row r="2" spans="1:3" ht="58.15" customHeight="1" x14ac:dyDescent="0.25">
      <c r="A2" s="295" t="s">
        <v>1202</v>
      </c>
      <c r="B2" s="295"/>
      <c r="C2" s="295"/>
    </row>
    <row r="3" spans="1:3" ht="14.45" customHeight="1" x14ac:dyDescent="0.25">
      <c r="A3" s="295"/>
      <c r="B3" s="295"/>
      <c r="C3" s="295"/>
    </row>
    <row r="4" spans="1:3" ht="16.899999999999999" customHeight="1" x14ac:dyDescent="0.3">
      <c r="A4" s="20"/>
      <c r="B4" s="39"/>
      <c r="C4" s="164" t="s">
        <v>502</v>
      </c>
    </row>
    <row r="5" spans="1:3" ht="42" customHeight="1" x14ac:dyDescent="0.25">
      <c r="A5" s="233" t="s">
        <v>1197</v>
      </c>
      <c r="B5" s="214" t="s">
        <v>1160</v>
      </c>
      <c r="C5" s="223" t="s">
        <v>504</v>
      </c>
    </row>
    <row r="6" spans="1:3" x14ac:dyDescent="0.25">
      <c r="A6" s="214">
        <v>1</v>
      </c>
      <c r="B6" s="45" t="s">
        <v>511</v>
      </c>
      <c r="C6" s="196">
        <v>0.5</v>
      </c>
    </row>
    <row r="7" spans="1:3" ht="15.75" x14ac:dyDescent="0.3">
      <c r="A7" s="218"/>
      <c r="B7" s="46" t="s">
        <v>966</v>
      </c>
      <c r="C7" s="234">
        <f>SUM(C6:C6)</f>
        <v>0.5</v>
      </c>
    </row>
  </sheetData>
  <mergeCells count="2">
    <mergeCell ref="A1:C1"/>
    <mergeCell ref="A2:C3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24"/>
  <sheetViews>
    <sheetView topLeftCell="A2" zoomScale="70" zoomScaleNormal="70" workbookViewId="0">
      <selection activeCell="A2" sqref="A1:C1048576"/>
    </sheetView>
  </sheetViews>
  <sheetFormatPr defaultColWidth="28.7109375" defaultRowHeight="15" x14ac:dyDescent="0.3"/>
  <cols>
    <col min="1" max="1" width="7.5703125" style="20" customWidth="1"/>
    <col min="2" max="2" width="47.5703125" style="20" customWidth="1"/>
    <col min="3" max="3" width="18.5703125" style="20" customWidth="1"/>
    <col min="4" max="16384" width="28.7109375" style="20"/>
  </cols>
  <sheetData>
    <row r="1" spans="1:5" ht="45" hidden="1" customHeight="1" x14ac:dyDescent="0.3">
      <c r="A1" s="263" t="s">
        <v>1115</v>
      </c>
      <c r="B1" s="263"/>
      <c r="C1" s="263"/>
      <c r="D1" s="178"/>
      <c r="E1" s="178"/>
    </row>
    <row r="2" spans="1:5" x14ac:dyDescent="0.3">
      <c r="C2" s="222" t="s">
        <v>1199</v>
      </c>
    </row>
    <row r="3" spans="1:5" ht="90" customHeight="1" x14ac:dyDescent="0.3">
      <c r="A3" s="295" t="s">
        <v>1175</v>
      </c>
      <c r="B3" s="295"/>
      <c r="C3" s="295"/>
    </row>
    <row r="4" spans="1:5" ht="13.9" customHeight="1" x14ac:dyDescent="0.3">
      <c r="A4" s="295"/>
      <c r="B4" s="295"/>
      <c r="C4" s="295"/>
    </row>
    <row r="5" spans="1:5" ht="14.45" customHeight="1" x14ac:dyDescent="0.3">
      <c r="A5" s="296" t="s">
        <v>502</v>
      </c>
      <c r="B5" s="296"/>
      <c r="C5" s="296"/>
    </row>
    <row r="6" spans="1:5" ht="21" customHeight="1" x14ac:dyDescent="0.3">
      <c r="A6" s="261" t="s">
        <v>503</v>
      </c>
      <c r="B6" s="261" t="s">
        <v>1160</v>
      </c>
      <c r="C6" s="261" t="s">
        <v>504</v>
      </c>
    </row>
    <row r="7" spans="1:5" ht="49.5" customHeight="1" x14ac:dyDescent="0.3">
      <c r="A7" s="261"/>
      <c r="B7" s="261"/>
      <c r="C7" s="261"/>
    </row>
    <row r="8" spans="1:5" x14ac:dyDescent="0.3">
      <c r="A8" s="214">
        <v>1</v>
      </c>
      <c r="B8" s="45" t="s">
        <v>505</v>
      </c>
      <c r="C8" s="44">
        <v>400</v>
      </c>
    </row>
    <row r="9" spans="1:5" x14ac:dyDescent="0.3">
      <c r="A9" s="214">
        <v>2</v>
      </c>
      <c r="B9" s="45" t="s">
        <v>506</v>
      </c>
      <c r="C9" s="44">
        <v>350</v>
      </c>
    </row>
    <row r="10" spans="1:5" x14ac:dyDescent="0.3">
      <c r="A10" s="214">
        <v>3</v>
      </c>
      <c r="B10" s="45" t="s">
        <v>507</v>
      </c>
      <c r="C10" s="44">
        <v>400</v>
      </c>
    </row>
    <row r="11" spans="1:5" x14ac:dyDescent="0.3">
      <c r="A11" s="214">
        <v>4</v>
      </c>
      <c r="B11" s="45" t="s">
        <v>508</v>
      </c>
      <c r="C11" s="44">
        <v>200</v>
      </c>
    </row>
    <row r="12" spans="1:5" x14ac:dyDescent="0.3">
      <c r="A12" s="214">
        <v>5</v>
      </c>
      <c r="B12" s="45" t="s">
        <v>509</v>
      </c>
      <c r="C12" s="44">
        <v>800</v>
      </c>
    </row>
    <row r="13" spans="1:5" x14ac:dyDescent="0.3">
      <c r="A13" s="214">
        <v>6</v>
      </c>
      <c r="B13" s="45" t="s">
        <v>965</v>
      </c>
      <c r="C13" s="44">
        <v>100</v>
      </c>
    </row>
    <row r="14" spans="1:5" x14ac:dyDescent="0.3">
      <c r="A14" s="214">
        <v>7</v>
      </c>
      <c r="B14" s="45" t="s">
        <v>512</v>
      </c>
      <c r="C14" s="44">
        <v>800</v>
      </c>
    </row>
    <row r="15" spans="1:5" x14ac:dyDescent="0.3">
      <c r="A15" s="214">
        <v>8</v>
      </c>
      <c r="B15" s="45" t="s">
        <v>513</v>
      </c>
      <c r="C15" s="44">
        <v>1000</v>
      </c>
    </row>
    <row r="16" spans="1:5" x14ac:dyDescent="0.3">
      <c r="A16" s="214">
        <v>9</v>
      </c>
      <c r="B16" s="45" t="s">
        <v>514</v>
      </c>
      <c r="C16" s="44">
        <v>300</v>
      </c>
    </row>
    <row r="17" spans="1:3" x14ac:dyDescent="0.3">
      <c r="A17" s="214">
        <v>10</v>
      </c>
      <c r="B17" s="45" t="s">
        <v>515</v>
      </c>
      <c r="C17" s="44">
        <v>300</v>
      </c>
    </row>
    <row r="18" spans="1:3" x14ac:dyDescent="0.3">
      <c r="A18" s="214">
        <v>11</v>
      </c>
      <c r="B18" s="45" t="s">
        <v>516</v>
      </c>
      <c r="C18" s="44">
        <v>150</v>
      </c>
    </row>
    <row r="19" spans="1:3" x14ac:dyDescent="0.3">
      <c r="A19" s="214">
        <v>12</v>
      </c>
      <c r="B19" s="45" t="s">
        <v>517</v>
      </c>
      <c r="C19" s="44">
        <v>220</v>
      </c>
    </row>
    <row r="20" spans="1:3" x14ac:dyDescent="0.3">
      <c r="A20" s="214">
        <v>13</v>
      </c>
      <c r="B20" s="45" t="s">
        <v>518</v>
      </c>
      <c r="C20" s="44">
        <v>130</v>
      </c>
    </row>
    <row r="21" spans="1:3" x14ac:dyDescent="0.3">
      <c r="A21" s="214">
        <v>14</v>
      </c>
      <c r="B21" s="45" t="s">
        <v>519</v>
      </c>
      <c r="C21" s="44">
        <v>300</v>
      </c>
    </row>
    <row r="22" spans="1:3" x14ac:dyDescent="0.3">
      <c r="A22" s="214">
        <v>15</v>
      </c>
      <c r="B22" s="45" t="s">
        <v>520</v>
      </c>
      <c r="C22" s="44">
        <v>400</v>
      </c>
    </row>
    <row r="23" spans="1:3" x14ac:dyDescent="0.3">
      <c r="A23" s="214">
        <v>16</v>
      </c>
      <c r="B23" s="45" t="s">
        <v>521</v>
      </c>
      <c r="C23" s="44">
        <v>100</v>
      </c>
    </row>
    <row r="24" spans="1:3" x14ac:dyDescent="0.3">
      <c r="A24" s="214"/>
      <c r="B24" s="46" t="s">
        <v>522</v>
      </c>
      <c r="C24" s="48">
        <f>SUM(C8:C23)</f>
        <v>5950</v>
      </c>
    </row>
  </sheetData>
  <mergeCells count="6">
    <mergeCell ref="A1:C1"/>
    <mergeCell ref="A6:A7"/>
    <mergeCell ref="C6:C7"/>
    <mergeCell ref="B6:B7"/>
    <mergeCell ref="A5:C5"/>
    <mergeCell ref="A3:C4"/>
  </mergeCells>
  <pageMargins left="1.1811023622047245" right="0.39370078740157483" top="0.78740157480314965" bottom="0.78740157480314965" header="0.31496062992125984" footer="0.31496062992125984"/>
  <pageSetup paperSize="9" scale="10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63"/>
  <sheetViews>
    <sheetView zoomScale="80" zoomScaleNormal="80" zoomScaleSheetLayoutView="90" workbookViewId="0">
      <selection activeCell="A2" sqref="A2:C2"/>
    </sheetView>
  </sheetViews>
  <sheetFormatPr defaultColWidth="9.140625" defaultRowHeight="15" x14ac:dyDescent="0.3"/>
  <cols>
    <col min="1" max="1" width="27.42578125" style="248" customWidth="1"/>
    <col min="2" max="2" width="63.140625" style="29" customWidth="1"/>
    <col min="3" max="3" width="24.28515625" style="20" customWidth="1"/>
    <col min="4" max="4" width="9.140625" style="96"/>
    <col min="5" max="5" width="12.28515625" style="175" bestFit="1" customWidth="1"/>
    <col min="6" max="10" width="9.140625" style="96"/>
    <col min="11" max="11" width="58.5703125" style="96" customWidth="1"/>
    <col min="12" max="16384" width="9.140625" style="96"/>
  </cols>
  <sheetData>
    <row r="1" spans="1:4" ht="71.25" customHeight="1" x14ac:dyDescent="0.3">
      <c r="B1" s="263" t="s">
        <v>1214</v>
      </c>
      <c r="C1" s="263"/>
    </row>
    <row r="2" spans="1:4" ht="50.45" customHeight="1" x14ac:dyDescent="0.3">
      <c r="A2" s="258" t="s">
        <v>1112</v>
      </c>
      <c r="B2" s="259"/>
      <c r="C2" s="259"/>
    </row>
    <row r="3" spans="1:4" x14ac:dyDescent="0.3">
      <c r="C3" s="201" t="s">
        <v>96</v>
      </c>
    </row>
    <row r="4" spans="1:4" ht="50.25" customHeight="1" x14ac:dyDescent="0.3">
      <c r="A4" s="260" t="s">
        <v>60</v>
      </c>
      <c r="B4" s="261" t="s">
        <v>0</v>
      </c>
      <c r="C4" s="262" t="s">
        <v>61</v>
      </c>
    </row>
    <row r="5" spans="1:4" x14ac:dyDescent="0.3">
      <c r="A5" s="260"/>
      <c r="B5" s="261"/>
      <c r="C5" s="262"/>
    </row>
    <row r="6" spans="1:4" x14ac:dyDescent="0.3">
      <c r="A6" s="249"/>
      <c r="B6" s="202" t="s">
        <v>62</v>
      </c>
      <c r="C6" s="22">
        <f>C7+C31</f>
        <v>1745441.2050000001</v>
      </c>
      <c r="D6" s="97"/>
    </row>
    <row r="7" spans="1:4" x14ac:dyDescent="0.3">
      <c r="A7" s="250" t="s">
        <v>63</v>
      </c>
      <c r="B7" s="31" t="s">
        <v>64</v>
      </c>
      <c r="C7" s="22">
        <f>C8+C10+C11+C16+C19+C24+C26+C29+C30+C18</f>
        <v>586226.56000000006</v>
      </c>
    </row>
    <row r="8" spans="1:4" x14ac:dyDescent="0.3">
      <c r="A8" s="250" t="s">
        <v>65</v>
      </c>
      <c r="B8" s="31" t="s">
        <v>66</v>
      </c>
      <c r="C8" s="22">
        <f>C9</f>
        <v>309700</v>
      </c>
    </row>
    <row r="9" spans="1:4" x14ac:dyDescent="0.3">
      <c r="A9" s="251" t="s">
        <v>67</v>
      </c>
      <c r="B9" s="32" t="s">
        <v>5</v>
      </c>
      <c r="C9" s="157">
        <v>309700</v>
      </c>
    </row>
    <row r="10" spans="1:4" ht="28.5" customHeight="1" x14ac:dyDescent="0.3">
      <c r="A10" s="247" t="s">
        <v>68</v>
      </c>
      <c r="B10" s="31" t="s">
        <v>1234</v>
      </c>
      <c r="C10" s="22">
        <v>48280.06</v>
      </c>
    </row>
    <row r="11" spans="1:4" x14ac:dyDescent="0.3">
      <c r="A11" s="250" t="s">
        <v>69</v>
      </c>
      <c r="B11" s="31" t="s">
        <v>70</v>
      </c>
      <c r="C11" s="22">
        <f>C12+C14+C15+C13</f>
        <v>88857.600000000006</v>
      </c>
    </row>
    <row r="12" spans="1:4" ht="30" x14ac:dyDescent="0.3">
      <c r="A12" s="251" t="s">
        <v>874</v>
      </c>
      <c r="B12" s="32" t="s">
        <v>2</v>
      </c>
      <c r="C12" s="157">
        <v>74657.600000000006</v>
      </c>
    </row>
    <row r="13" spans="1:4" ht="30" hidden="1" x14ac:dyDescent="0.3">
      <c r="A13" s="251" t="s">
        <v>1039</v>
      </c>
      <c r="B13" s="32" t="s">
        <v>1040</v>
      </c>
      <c r="C13" s="157">
        <v>0</v>
      </c>
    </row>
    <row r="14" spans="1:4" x14ac:dyDescent="0.3">
      <c r="A14" s="251" t="s">
        <v>71</v>
      </c>
      <c r="B14" s="32" t="s">
        <v>72</v>
      </c>
      <c r="C14" s="157">
        <v>5900</v>
      </c>
    </row>
    <row r="15" spans="1:4" ht="30" x14ac:dyDescent="0.3">
      <c r="A15" s="251" t="s">
        <v>73</v>
      </c>
      <c r="B15" s="32" t="s">
        <v>875</v>
      </c>
      <c r="C15" s="157">
        <v>8300</v>
      </c>
    </row>
    <row r="16" spans="1:4" x14ac:dyDescent="0.3">
      <c r="A16" s="250" t="s">
        <v>74</v>
      </c>
      <c r="B16" s="31" t="s">
        <v>75</v>
      </c>
      <c r="C16" s="22">
        <f>C17</f>
        <v>36000</v>
      </c>
    </row>
    <row r="17" spans="1:4" x14ac:dyDescent="0.3">
      <c r="A17" s="251" t="s">
        <v>76</v>
      </c>
      <c r="B17" s="32" t="s">
        <v>4</v>
      </c>
      <c r="C17" s="157">
        <v>36000</v>
      </c>
    </row>
    <row r="18" spans="1:4" ht="18" customHeight="1" x14ac:dyDescent="0.3">
      <c r="A18" s="250" t="s">
        <v>876</v>
      </c>
      <c r="B18" s="31" t="s">
        <v>77</v>
      </c>
      <c r="C18" s="22">
        <v>8600</v>
      </c>
    </row>
    <row r="19" spans="1:4" ht="44.25" customHeight="1" x14ac:dyDescent="0.3">
      <c r="A19" s="250" t="s">
        <v>78</v>
      </c>
      <c r="B19" s="31" t="s">
        <v>79</v>
      </c>
      <c r="C19" s="22">
        <f>C20+C21+C22+C23</f>
        <v>82424.3</v>
      </c>
    </row>
    <row r="20" spans="1:4" ht="105" customHeight="1" x14ac:dyDescent="0.3">
      <c r="A20" s="251" t="s">
        <v>594</v>
      </c>
      <c r="B20" s="33" t="s">
        <v>635</v>
      </c>
      <c r="C20" s="157">
        <v>76103</v>
      </c>
      <c r="D20" s="176">
        <v>0.85</v>
      </c>
    </row>
    <row r="21" spans="1:4" ht="89.25" customHeight="1" x14ac:dyDescent="0.3">
      <c r="A21" s="251" t="s">
        <v>42</v>
      </c>
      <c r="B21" s="33" t="s">
        <v>43</v>
      </c>
      <c r="C21" s="157">
        <v>4068</v>
      </c>
      <c r="D21" s="96" t="s">
        <v>951</v>
      </c>
    </row>
    <row r="22" spans="1:4" ht="60" x14ac:dyDescent="0.3">
      <c r="A22" s="251" t="s">
        <v>47</v>
      </c>
      <c r="B22" s="32" t="s">
        <v>48</v>
      </c>
      <c r="C22" s="157">
        <v>309</v>
      </c>
    </row>
    <row r="23" spans="1:4" ht="45" x14ac:dyDescent="0.3">
      <c r="A23" s="251" t="s">
        <v>46</v>
      </c>
      <c r="B23" s="32" t="s">
        <v>17</v>
      </c>
      <c r="C23" s="157">
        <v>1944.3</v>
      </c>
    </row>
    <row r="24" spans="1:4" x14ac:dyDescent="0.3">
      <c r="A24" s="250" t="s">
        <v>877</v>
      </c>
      <c r="B24" s="31" t="s">
        <v>80</v>
      </c>
      <c r="C24" s="22">
        <f>C25</f>
        <v>3040.2</v>
      </c>
    </row>
    <row r="25" spans="1:4" x14ac:dyDescent="0.3">
      <c r="A25" s="251" t="s">
        <v>81</v>
      </c>
      <c r="B25" s="32" t="s">
        <v>22</v>
      </c>
      <c r="C25" s="157">
        <v>3040.2</v>
      </c>
    </row>
    <row r="26" spans="1:4" ht="29.25" customHeight="1" x14ac:dyDescent="0.3">
      <c r="A26" s="250" t="s">
        <v>82</v>
      </c>
      <c r="B26" s="31" t="s">
        <v>83</v>
      </c>
      <c r="C26" s="22">
        <f>C27+C28</f>
        <v>4224.3999999999996</v>
      </c>
    </row>
    <row r="27" spans="1:4" ht="61.5" customHeight="1" x14ac:dyDescent="0.3">
      <c r="A27" s="251" t="s">
        <v>596</v>
      </c>
      <c r="B27" s="33" t="s">
        <v>35</v>
      </c>
      <c r="C27" s="157">
        <v>1100</v>
      </c>
    </row>
    <row r="28" spans="1:4" ht="46.5" customHeight="1" x14ac:dyDescent="0.3">
      <c r="A28" s="251" t="s">
        <v>44</v>
      </c>
      <c r="B28" s="33" t="s">
        <v>34</v>
      </c>
      <c r="C28" s="157">
        <v>3124.4</v>
      </c>
    </row>
    <row r="29" spans="1:4" x14ac:dyDescent="0.3">
      <c r="A29" s="250" t="s">
        <v>84</v>
      </c>
      <c r="B29" s="31" t="s">
        <v>85</v>
      </c>
      <c r="C29" s="22">
        <v>4000</v>
      </c>
    </row>
    <row r="30" spans="1:4" x14ac:dyDescent="0.3">
      <c r="A30" s="250" t="s">
        <v>86</v>
      </c>
      <c r="B30" s="31" t="s">
        <v>878</v>
      </c>
      <c r="C30" s="22">
        <v>1100</v>
      </c>
    </row>
    <row r="31" spans="1:4" x14ac:dyDescent="0.3">
      <c r="A31" s="247" t="s">
        <v>87</v>
      </c>
      <c r="B31" s="204" t="s">
        <v>88</v>
      </c>
      <c r="C31" s="205">
        <f>C32</f>
        <v>1159214.645</v>
      </c>
    </row>
    <row r="32" spans="1:4" ht="30" customHeight="1" x14ac:dyDescent="0.3">
      <c r="A32" s="247" t="s">
        <v>89</v>
      </c>
      <c r="B32" s="204" t="s">
        <v>90</v>
      </c>
      <c r="C32" s="205">
        <f>C33+C36+C46+C57</f>
        <v>1159214.645</v>
      </c>
    </row>
    <row r="33" spans="1:4" ht="30" customHeight="1" x14ac:dyDescent="0.3">
      <c r="A33" s="247" t="s">
        <v>695</v>
      </c>
      <c r="B33" s="204" t="s">
        <v>879</v>
      </c>
      <c r="C33" s="205">
        <f>C34+C35</f>
        <v>136557</v>
      </c>
    </row>
    <row r="34" spans="1:4" ht="47.25" customHeight="1" x14ac:dyDescent="0.3">
      <c r="A34" s="249" t="s">
        <v>679</v>
      </c>
      <c r="B34" s="207" t="s">
        <v>952</v>
      </c>
      <c r="C34" s="208">
        <v>119477</v>
      </c>
    </row>
    <row r="35" spans="1:4" ht="45.75" customHeight="1" x14ac:dyDescent="0.3">
      <c r="A35" s="249" t="s">
        <v>1106</v>
      </c>
      <c r="B35" s="32" t="s">
        <v>684</v>
      </c>
      <c r="C35" s="208">
        <v>17080</v>
      </c>
    </row>
    <row r="36" spans="1:4" ht="30.6" customHeight="1" x14ac:dyDescent="0.3">
      <c r="A36" s="247" t="s">
        <v>696</v>
      </c>
      <c r="B36" s="204" t="s">
        <v>881</v>
      </c>
      <c r="C36" s="205">
        <f>C37+C38+C40+C41+C44+C45+C43+C39+C42</f>
        <v>55304.344999999994</v>
      </c>
    </row>
    <row r="37" spans="1:4" ht="109.5" customHeight="1" x14ac:dyDescent="0.3">
      <c r="A37" s="252" t="s">
        <v>710</v>
      </c>
      <c r="B37" s="207" t="s">
        <v>709</v>
      </c>
      <c r="C37" s="208">
        <v>32131.4</v>
      </c>
    </row>
    <row r="38" spans="1:4" ht="108" hidden="1" customHeight="1" x14ac:dyDescent="0.3">
      <c r="A38" s="252" t="s">
        <v>1103</v>
      </c>
      <c r="B38" s="207" t="s">
        <v>597</v>
      </c>
      <c r="C38" s="208">
        <v>0</v>
      </c>
    </row>
    <row r="39" spans="1:4" ht="85.15" hidden="1" customHeight="1" x14ac:dyDescent="0.3">
      <c r="A39" s="252" t="s">
        <v>1107</v>
      </c>
      <c r="B39" s="207" t="s">
        <v>1108</v>
      </c>
      <c r="C39" s="208">
        <v>0</v>
      </c>
      <c r="D39" s="177"/>
    </row>
    <row r="40" spans="1:4" ht="87.75" customHeight="1" x14ac:dyDescent="0.3">
      <c r="A40" s="252" t="s">
        <v>954</v>
      </c>
      <c r="B40" s="207" t="s">
        <v>1041</v>
      </c>
      <c r="C40" s="208">
        <v>738.14499999999998</v>
      </c>
      <c r="D40" s="177"/>
    </row>
    <row r="41" spans="1:4" ht="57.75" customHeight="1" x14ac:dyDescent="0.3">
      <c r="A41" s="252" t="s">
        <v>955</v>
      </c>
      <c r="B41" s="207" t="s">
        <v>956</v>
      </c>
      <c r="C41" s="208">
        <v>1005.6</v>
      </c>
    </row>
    <row r="42" spans="1:4" ht="47.25" customHeight="1" x14ac:dyDescent="0.3">
      <c r="A42" s="252" t="s">
        <v>680</v>
      </c>
      <c r="B42" s="32" t="s">
        <v>660</v>
      </c>
      <c r="C42" s="157">
        <v>9400</v>
      </c>
    </row>
    <row r="43" spans="1:4" ht="29.45" customHeight="1" x14ac:dyDescent="0.3">
      <c r="A43" s="252" t="s">
        <v>681</v>
      </c>
      <c r="B43" s="207" t="s">
        <v>1104</v>
      </c>
      <c r="C43" s="208">
        <v>429.2</v>
      </c>
    </row>
    <row r="44" spans="1:4" ht="45" customHeight="1" x14ac:dyDescent="0.3">
      <c r="A44" s="249" t="s">
        <v>682</v>
      </c>
      <c r="B44" s="207" t="s">
        <v>953</v>
      </c>
      <c r="C44" s="208">
        <v>11600</v>
      </c>
    </row>
    <row r="45" spans="1:4" ht="30" hidden="1" x14ac:dyDescent="0.3">
      <c r="A45" s="249" t="s">
        <v>697</v>
      </c>
      <c r="B45" s="207" t="s">
        <v>51</v>
      </c>
      <c r="C45" s="208">
        <v>0</v>
      </c>
    </row>
    <row r="46" spans="1:4" ht="28.5" customHeight="1" x14ac:dyDescent="0.3">
      <c r="A46" s="247" t="s">
        <v>698</v>
      </c>
      <c r="B46" s="204" t="s">
        <v>882</v>
      </c>
      <c r="C46" s="205">
        <f>C47+C48+C49+C50+C51+C52+C56+C54+C55+C53</f>
        <v>838136.1</v>
      </c>
    </row>
    <row r="47" spans="1:4" ht="76.5" customHeight="1" x14ac:dyDescent="0.3">
      <c r="A47" s="249" t="s">
        <v>700</v>
      </c>
      <c r="B47" s="207" t="s">
        <v>694</v>
      </c>
      <c r="C47" s="208">
        <v>259320.9</v>
      </c>
    </row>
    <row r="48" spans="1:4" ht="106.5" customHeight="1" x14ac:dyDescent="0.3">
      <c r="A48" s="249" t="s">
        <v>701</v>
      </c>
      <c r="B48" s="207" t="s">
        <v>724</v>
      </c>
      <c r="C48" s="208">
        <v>506652.1</v>
      </c>
    </row>
    <row r="49" spans="1:3" ht="47.25" customHeight="1" x14ac:dyDescent="0.3">
      <c r="A49" s="249" t="s">
        <v>702</v>
      </c>
      <c r="B49" s="207" t="s">
        <v>53</v>
      </c>
      <c r="C49" s="208">
        <v>5976</v>
      </c>
    </row>
    <row r="50" spans="1:3" ht="62.25" customHeight="1" x14ac:dyDescent="0.3">
      <c r="A50" s="249" t="s">
        <v>703</v>
      </c>
      <c r="B50" s="207" t="s">
        <v>54</v>
      </c>
      <c r="C50" s="208">
        <v>27856</v>
      </c>
    </row>
    <row r="51" spans="1:3" ht="63" customHeight="1" x14ac:dyDescent="0.3">
      <c r="A51" s="249" t="s">
        <v>704</v>
      </c>
      <c r="B51" s="207" t="s">
        <v>55</v>
      </c>
      <c r="C51" s="208">
        <v>5773</v>
      </c>
    </row>
    <row r="52" spans="1:3" ht="62.25" customHeight="1" x14ac:dyDescent="0.3">
      <c r="A52" s="249" t="s">
        <v>705</v>
      </c>
      <c r="B52" s="207" t="s">
        <v>56</v>
      </c>
      <c r="C52" s="208">
        <v>804</v>
      </c>
    </row>
    <row r="53" spans="1:3" ht="62.25" customHeight="1" x14ac:dyDescent="0.3">
      <c r="A53" s="249" t="s">
        <v>1109</v>
      </c>
      <c r="B53" s="32" t="s">
        <v>1110</v>
      </c>
      <c r="C53" s="157">
        <v>25000</v>
      </c>
    </row>
    <row r="54" spans="1:3" ht="93" customHeight="1" x14ac:dyDescent="0.3">
      <c r="A54" s="252" t="s">
        <v>706</v>
      </c>
      <c r="B54" s="207" t="s">
        <v>57</v>
      </c>
      <c r="C54" s="208">
        <v>3400</v>
      </c>
    </row>
    <row r="55" spans="1:3" ht="63" customHeight="1" x14ac:dyDescent="0.3">
      <c r="A55" s="249" t="s">
        <v>699</v>
      </c>
      <c r="B55" s="207" t="s">
        <v>1111</v>
      </c>
      <c r="C55" s="208">
        <v>3354.1</v>
      </c>
    </row>
    <row r="56" spans="1:3" ht="60" hidden="1" x14ac:dyDescent="0.3">
      <c r="A56" s="253" t="s">
        <v>1105</v>
      </c>
      <c r="B56" s="207" t="s">
        <v>1042</v>
      </c>
      <c r="C56" s="208">
        <v>0</v>
      </c>
    </row>
    <row r="57" spans="1:3" ht="18.75" customHeight="1" x14ac:dyDescent="0.3">
      <c r="A57" s="247" t="s">
        <v>707</v>
      </c>
      <c r="B57" s="204" t="s">
        <v>91</v>
      </c>
      <c r="C57" s="205">
        <f>SUM(C58:C63)</f>
        <v>129217.20000000001</v>
      </c>
    </row>
    <row r="58" spans="1:3" ht="75" customHeight="1" x14ac:dyDescent="0.3">
      <c r="A58" s="249" t="s">
        <v>708</v>
      </c>
      <c r="B58" s="207" t="s">
        <v>58</v>
      </c>
      <c r="C58" s="208">
        <v>3122.4</v>
      </c>
    </row>
    <row r="59" spans="1:3" ht="90" customHeight="1" x14ac:dyDescent="0.3">
      <c r="A59" s="249" t="s">
        <v>1167</v>
      </c>
      <c r="B59" s="207" t="s">
        <v>1168</v>
      </c>
      <c r="C59" s="208">
        <v>767.4</v>
      </c>
    </row>
    <row r="60" spans="1:3" ht="78" customHeight="1" x14ac:dyDescent="0.3">
      <c r="A60" s="249" t="s">
        <v>957</v>
      </c>
      <c r="B60" s="207" t="s">
        <v>1043</v>
      </c>
      <c r="C60" s="208">
        <v>43981.599999999999</v>
      </c>
    </row>
    <row r="61" spans="1:3" ht="75" x14ac:dyDescent="0.3">
      <c r="A61" s="249" t="s">
        <v>1044</v>
      </c>
      <c r="B61" s="209" t="s">
        <v>1045</v>
      </c>
      <c r="C61" s="208">
        <v>57870.8</v>
      </c>
    </row>
    <row r="62" spans="1:3" ht="106.5" customHeight="1" x14ac:dyDescent="0.3">
      <c r="A62" s="249" t="s">
        <v>1046</v>
      </c>
      <c r="B62" s="209" t="s">
        <v>1047</v>
      </c>
      <c r="C62" s="208">
        <v>22900</v>
      </c>
    </row>
    <row r="63" spans="1:3" ht="75" customHeight="1" x14ac:dyDescent="0.3">
      <c r="A63" s="249" t="s">
        <v>1165</v>
      </c>
      <c r="B63" s="218" t="s">
        <v>1166</v>
      </c>
      <c r="C63" s="208">
        <v>575</v>
      </c>
    </row>
  </sheetData>
  <mergeCells count="5">
    <mergeCell ref="A2:C2"/>
    <mergeCell ref="A4:A5"/>
    <mergeCell ref="B4:B5"/>
    <mergeCell ref="C4:C5"/>
    <mergeCell ref="B1:C1"/>
  </mergeCells>
  <pageMargins left="1.1811023622047245" right="0.39370078740157483" top="0.78740157480314965" bottom="0.78740157480314965" header="0.31496062992125984" footer="0.31496062992125984"/>
  <pageSetup paperSize="9" scale="7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25"/>
  <sheetViews>
    <sheetView topLeftCell="A2" zoomScale="70" zoomScaleNormal="70" workbookViewId="0">
      <selection activeCell="A2" sqref="A1:C1048576"/>
    </sheetView>
  </sheetViews>
  <sheetFormatPr defaultColWidth="36" defaultRowHeight="15" x14ac:dyDescent="0.3"/>
  <cols>
    <col min="1" max="1" width="7.7109375" style="20" customWidth="1"/>
    <col min="2" max="2" width="53.28515625" style="20" customWidth="1"/>
    <col min="3" max="3" width="30.7109375" style="20" customWidth="1"/>
    <col min="4" max="16384" width="36" style="20"/>
  </cols>
  <sheetData>
    <row r="1" spans="1:5" ht="48.6" hidden="1" customHeight="1" x14ac:dyDescent="0.3">
      <c r="A1" s="263" t="s">
        <v>1099</v>
      </c>
      <c r="B1" s="263"/>
      <c r="C1" s="263"/>
      <c r="D1" s="178"/>
      <c r="E1" s="178"/>
    </row>
    <row r="2" spans="1:5" ht="15" customHeight="1" x14ac:dyDescent="0.3">
      <c r="A2" s="165"/>
      <c r="C2" s="222" t="s">
        <v>1192</v>
      </c>
    </row>
    <row r="3" spans="1:5" ht="67.150000000000006" customHeight="1" x14ac:dyDescent="0.3">
      <c r="A3" s="298" t="s">
        <v>1176</v>
      </c>
      <c r="B3" s="298"/>
      <c r="C3" s="298"/>
    </row>
    <row r="4" spans="1:5" ht="16.149999999999999" customHeight="1" x14ac:dyDescent="0.3">
      <c r="A4" s="298"/>
      <c r="B4" s="298"/>
      <c r="C4" s="298"/>
    </row>
    <row r="5" spans="1:5" x14ac:dyDescent="0.3">
      <c r="A5" s="164"/>
      <c r="B5" s="164"/>
      <c r="C5" s="164" t="s">
        <v>502</v>
      </c>
    </row>
    <row r="6" spans="1:5" ht="41.45" customHeight="1" x14ac:dyDescent="0.3">
      <c r="A6" s="261" t="s">
        <v>503</v>
      </c>
      <c r="B6" s="261" t="s">
        <v>1160</v>
      </c>
      <c r="C6" s="261" t="s">
        <v>504</v>
      </c>
      <c r="D6" s="42"/>
    </row>
    <row r="7" spans="1:5" x14ac:dyDescent="0.3">
      <c r="A7" s="261"/>
      <c r="B7" s="261"/>
      <c r="C7" s="261"/>
      <c r="D7" s="42"/>
    </row>
    <row r="8" spans="1:5" x14ac:dyDescent="0.3">
      <c r="A8" s="214">
        <v>1</v>
      </c>
      <c r="B8" s="45" t="s">
        <v>505</v>
      </c>
      <c r="C8" s="198">
        <v>615</v>
      </c>
      <c r="D8" s="42"/>
    </row>
    <row r="9" spans="1:5" x14ac:dyDescent="0.3">
      <c r="A9" s="214">
        <v>2</v>
      </c>
      <c r="B9" s="45" t="s">
        <v>506</v>
      </c>
      <c r="C9" s="198">
        <v>545</v>
      </c>
      <c r="D9" s="42"/>
    </row>
    <row r="10" spans="1:5" x14ac:dyDescent="0.3">
      <c r="A10" s="214">
        <v>3</v>
      </c>
      <c r="B10" s="45" t="s">
        <v>507</v>
      </c>
      <c r="C10" s="198">
        <v>431.3</v>
      </c>
      <c r="D10" s="42"/>
    </row>
    <row r="11" spans="1:5" x14ac:dyDescent="0.3">
      <c r="A11" s="214">
        <v>4</v>
      </c>
      <c r="B11" s="45" t="s">
        <v>508</v>
      </c>
      <c r="C11" s="198">
        <v>401</v>
      </c>
      <c r="D11" s="42"/>
    </row>
    <row r="12" spans="1:5" x14ac:dyDescent="0.3">
      <c r="A12" s="214">
        <v>5</v>
      </c>
      <c r="B12" s="45" t="s">
        <v>509</v>
      </c>
      <c r="C12" s="198">
        <v>478.2</v>
      </c>
      <c r="D12" s="42"/>
    </row>
    <row r="13" spans="1:5" x14ac:dyDescent="0.3">
      <c r="A13" s="214">
        <v>6</v>
      </c>
      <c r="B13" s="45" t="s">
        <v>510</v>
      </c>
      <c r="C13" s="198">
        <v>296.60000000000002</v>
      </c>
      <c r="D13" s="42"/>
    </row>
    <row r="14" spans="1:5" x14ac:dyDescent="0.3">
      <c r="A14" s="214">
        <v>7</v>
      </c>
      <c r="B14" s="45" t="s">
        <v>511</v>
      </c>
      <c r="C14" s="198">
        <v>708.5</v>
      </c>
      <c r="D14" s="42"/>
    </row>
    <row r="15" spans="1:5" x14ac:dyDescent="0.3">
      <c r="A15" s="214">
        <v>8</v>
      </c>
      <c r="B15" s="45" t="s">
        <v>512</v>
      </c>
      <c r="C15" s="198">
        <v>460</v>
      </c>
      <c r="D15" s="42"/>
    </row>
    <row r="16" spans="1:5" x14ac:dyDescent="0.3">
      <c r="A16" s="214">
        <v>9</v>
      </c>
      <c r="B16" s="45" t="s">
        <v>513</v>
      </c>
      <c r="C16" s="198">
        <v>10</v>
      </c>
      <c r="D16" s="42"/>
    </row>
    <row r="17" spans="1:4" x14ac:dyDescent="0.3">
      <c r="A17" s="214">
        <v>10</v>
      </c>
      <c r="B17" s="45" t="s">
        <v>514</v>
      </c>
      <c r="C17" s="198">
        <v>308</v>
      </c>
    </row>
    <row r="18" spans="1:4" x14ac:dyDescent="0.3">
      <c r="A18" s="214">
        <v>11</v>
      </c>
      <c r="B18" s="45" t="s">
        <v>515</v>
      </c>
      <c r="C18" s="199">
        <v>1042.9000000000001</v>
      </c>
      <c r="D18" s="42"/>
    </row>
    <row r="19" spans="1:4" x14ac:dyDescent="0.3">
      <c r="A19" s="214">
        <v>12</v>
      </c>
      <c r="B19" s="45" t="s">
        <v>516</v>
      </c>
      <c r="C19" s="198">
        <v>652.6</v>
      </c>
      <c r="D19" s="42"/>
    </row>
    <row r="20" spans="1:4" x14ac:dyDescent="0.3">
      <c r="A20" s="214">
        <v>13</v>
      </c>
      <c r="B20" s="45" t="s">
        <v>517</v>
      </c>
      <c r="C20" s="198">
        <v>1850.7</v>
      </c>
      <c r="D20" s="42"/>
    </row>
    <row r="21" spans="1:4" x14ac:dyDescent="0.3">
      <c r="A21" s="214">
        <v>14</v>
      </c>
      <c r="B21" s="45" t="s">
        <v>518</v>
      </c>
      <c r="C21" s="198">
        <v>300</v>
      </c>
      <c r="D21" s="42"/>
    </row>
    <row r="22" spans="1:4" x14ac:dyDescent="0.3">
      <c r="A22" s="214">
        <v>15</v>
      </c>
      <c r="B22" s="45" t="s">
        <v>519</v>
      </c>
      <c r="C22" s="198">
        <v>774</v>
      </c>
      <c r="D22" s="42"/>
    </row>
    <row r="23" spans="1:4" x14ac:dyDescent="0.3">
      <c r="A23" s="214">
        <v>16</v>
      </c>
      <c r="B23" s="45" t="s">
        <v>520</v>
      </c>
      <c r="C23" s="198">
        <v>726</v>
      </c>
      <c r="D23" s="42"/>
    </row>
    <row r="24" spans="1:4" x14ac:dyDescent="0.3">
      <c r="A24" s="30">
        <v>17</v>
      </c>
      <c r="B24" s="45" t="s">
        <v>521</v>
      </c>
      <c r="C24" s="200">
        <v>435</v>
      </c>
      <c r="D24" s="42"/>
    </row>
    <row r="25" spans="1:4" x14ac:dyDescent="0.3">
      <c r="A25" s="218"/>
      <c r="B25" s="46" t="s">
        <v>522</v>
      </c>
      <c r="C25" s="48">
        <f>SUM(C8:C24)</f>
        <v>10034.799999999999</v>
      </c>
      <c r="D25" s="42"/>
    </row>
  </sheetData>
  <mergeCells count="5">
    <mergeCell ref="A1:C1"/>
    <mergeCell ref="A6:A7"/>
    <mergeCell ref="C6:C7"/>
    <mergeCell ref="B6:B7"/>
    <mergeCell ref="A3:C4"/>
  </mergeCells>
  <pageMargins left="0.78740157480314965" right="0.39370078740157483" top="0.78740157480314965" bottom="0.78740157480314965" header="0.31496062992125984" footer="0.31496062992125984"/>
  <pageSetup paperSize="9" scale="98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10"/>
  <sheetViews>
    <sheetView view="pageBreakPreview" zoomScale="60" zoomScaleNormal="80" workbookViewId="0">
      <selection activeCell="A3" sqref="A1:C1048576"/>
    </sheetView>
  </sheetViews>
  <sheetFormatPr defaultColWidth="8.85546875" defaultRowHeight="15" x14ac:dyDescent="0.25"/>
  <cols>
    <col min="1" max="1" width="8.85546875" style="93"/>
    <col min="2" max="2" width="58" style="93" customWidth="1"/>
    <col min="3" max="3" width="32.85546875" style="93" customWidth="1"/>
    <col min="4" max="4" width="8.85546875" style="228"/>
    <col min="5" max="5" width="0.28515625" style="228" customWidth="1"/>
    <col min="6" max="20" width="8.85546875" style="228" hidden="1" customWidth="1"/>
    <col min="21" max="16384" width="8.85546875" style="228"/>
  </cols>
  <sheetData>
    <row r="1" spans="1:24" s="96" customFormat="1" x14ac:dyDescent="0.3">
      <c r="A1" s="299" t="s">
        <v>1204</v>
      </c>
      <c r="B1" s="299"/>
      <c r="C1" s="299"/>
      <c r="D1" s="226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4" ht="68.45" customHeight="1" x14ac:dyDescent="0.25">
      <c r="A2" s="295" t="s">
        <v>1196</v>
      </c>
      <c r="B2" s="295"/>
      <c r="C2" s="295"/>
    </row>
    <row r="3" spans="1:24" ht="18.600000000000001" customHeight="1" x14ac:dyDescent="0.3">
      <c r="A3" s="20"/>
      <c r="B3" s="39"/>
      <c r="C3" s="164" t="s">
        <v>502</v>
      </c>
    </row>
    <row r="4" spans="1:24" ht="41.45" customHeight="1" x14ac:dyDescent="0.25">
      <c r="A4" s="92" t="s">
        <v>503</v>
      </c>
      <c r="B4" s="214" t="s">
        <v>1160</v>
      </c>
      <c r="C4" s="223" t="s">
        <v>1193</v>
      </c>
    </row>
    <row r="5" spans="1:24" x14ac:dyDescent="0.25">
      <c r="A5" s="216">
        <v>1</v>
      </c>
      <c r="B5" s="77" t="s">
        <v>505</v>
      </c>
      <c r="C5" s="239">
        <v>3797.2</v>
      </c>
    </row>
    <row r="6" spans="1:24" x14ac:dyDescent="0.25">
      <c r="A6" s="216">
        <v>2</v>
      </c>
      <c r="B6" s="77" t="s">
        <v>506</v>
      </c>
      <c r="C6" s="239">
        <v>2236.4</v>
      </c>
    </row>
    <row r="7" spans="1:24" x14ac:dyDescent="0.25">
      <c r="A7" s="216">
        <v>3</v>
      </c>
      <c r="B7" s="77" t="s">
        <v>509</v>
      </c>
      <c r="C7" s="239">
        <v>3797.2</v>
      </c>
    </row>
    <row r="8" spans="1:24" x14ac:dyDescent="0.25">
      <c r="A8" s="214">
        <v>4</v>
      </c>
      <c r="B8" s="77" t="s">
        <v>1194</v>
      </c>
      <c r="C8" s="240">
        <v>1769.2</v>
      </c>
    </row>
    <row r="9" spans="1:24" ht="25.9" customHeight="1" x14ac:dyDescent="0.3">
      <c r="A9" s="218"/>
      <c r="B9" s="46" t="s">
        <v>966</v>
      </c>
      <c r="C9" s="47">
        <f>SUM(C5:C8)</f>
        <v>11600</v>
      </c>
    </row>
    <row r="10" spans="1:24" ht="45.6" customHeight="1" x14ac:dyDescent="0.3">
      <c r="X10" s="96"/>
    </row>
  </sheetData>
  <mergeCells count="2">
    <mergeCell ref="A1:C1"/>
    <mergeCell ref="A2:C2"/>
  </mergeCells>
  <pageMargins left="0.7" right="0.7" top="0.75" bottom="0.75" header="0.3" footer="0.3"/>
  <pageSetup paperSize="9" scale="87" orientation="portrait" verticalDpi="0" r:id="rId1"/>
  <colBreaks count="1" manualBreakCount="1">
    <brk id="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11"/>
  <sheetViews>
    <sheetView view="pageBreakPreview" zoomScale="60" zoomScaleNormal="100" workbookViewId="0">
      <selection activeCell="A3" sqref="A1:C1048576"/>
    </sheetView>
  </sheetViews>
  <sheetFormatPr defaultColWidth="8.85546875" defaultRowHeight="15" x14ac:dyDescent="0.25"/>
  <cols>
    <col min="1" max="1" width="8.85546875" style="93"/>
    <col min="2" max="2" width="53" style="93" customWidth="1"/>
    <col min="3" max="3" width="25.7109375" style="93" customWidth="1"/>
    <col min="4" max="4" width="26.140625" style="228" customWidth="1"/>
    <col min="5" max="16384" width="8.85546875" style="228"/>
  </cols>
  <sheetData>
    <row r="1" spans="1:20" s="96" customFormat="1" x14ac:dyDescent="0.3">
      <c r="A1" s="299" t="s">
        <v>1205</v>
      </c>
      <c r="B1" s="299"/>
      <c r="C1" s="299"/>
      <c r="D1" s="226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68.45" customHeight="1" x14ac:dyDescent="0.25">
      <c r="A2" s="295" t="s">
        <v>1195</v>
      </c>
      <c r="B2" s="295"/>
      <c r="C2" s="295"/>
      <c r="D2" s="229"/>
    </row>
    <row r="3" spans="1:20" ht="18.600000000000001" customHeight="1" x14ac:dyDescent="0.3">
      <c r="A3" s="20"/>
      <c r="B3" s="39"/>
      <c r="C3" s="164" t="s">
        <v>502</v>
      </c>
    </row>
    <row r="4" spans="1:20" ht="48" customHeight="1" x14ac:dyDescent="0.25">
      <c r="A4" s="92" t="s">
        <v>503</v>
      </c>
      <c r="B4" s="214" t="s">
        <v>1160</v>
      </c>
      <c r="C4" s="214" t="s">
        <v>1193</v>
      </c>
      <c r="D4" s="230"/>
    </row>
    <row r="5" spans="1:20" x14ac:dyDescent="0.25">
      <c r="A5" s="216">
        <v>1</v>
      </c>
      <c r="B5" s="77" t="s">
        <v>505</v>
      </c>
      <c r="C5" s="241">
        <v>272.8</v>
      </c>
      <c r="D5" s="230"/>
    </row>
    <row r="6" spans="1:20" x14ac:dyDescent="0.25">
      <c r="A6" s="216">
        <v>2</v>
      </c>
      <c r="B6" s="77" t="s">
        <v>506</v>
      </c>
      <c r="C6" s="241">
        <v>163.6</v>
      </c>
      <c r="D6" s="230"/>
    </row>
    <row r="7" spans="1:20" x14ac:dyDescent="0.25">
      <c r="A7" s="216">
        <v>3</v>
      </c>
      <c r="B7" s="77" t="s">
        <v>509</v>
      </c>
      <c r="C7" s="241">
        <v>272.8</v>
      </c>
      <c r="D7" s="230"/>
    </row>
    <row r="8" spans="1:20" x14ac:dyDescent="0.25">
      <c r="A8" s="214">
        <v>4</v>
      </c>
      <c r="B8" s="77" t="s">
        <v>1194</v>
      </c>
      <c r="C8" s="240">
        <v>130.80000000000001</v>
      </c>
      <c r="D8" s="231"/>
    </row>
    <row r="9" spans="1:20" ht="21.6" customHeight="1" x14ac:dyDescent="0.3">
      <c r="A9" s="218"/>
      <c r="B9" s="46" t="s">
        <v>966</v>
      </c>
      <c r="C9" s="136">
        <f>SUM(C5:C8)</f>
        <v>840</v>
      </c>
      <c r="D9" s="232"/>
    </row>
    <row r="10" spans="1:20" ht="45.6" customHeight="1" x14ac:dyDescent="0.25"/>
    <row r="11" spans="1:20" ht="45.6" customHeight="1" x14ac:dyDescent="0.25"/>
  </sheetData>
  <mergeCells count="2">
    <mergeCell ref="A1:C1"/>
    <mergeCell ref="A2:C2"/>
  </mergeCells>
  <pageMargins left="0.7" right="0.7" top="0.75" bottom="0.75" header="0.3" footer="0.3"/>
  <pageSetup paperSize="9" scale="99" orientation="portrait" verticalDpi="0" r:id="rId1"/>
  <colBreaks count="1" manualBreakCount="1">
    <brk id="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24"/>
  <sheetViews>
    <sheetView zoomScale="80" zoomScaleNormal="80" workbookViewId="0">
      <selection sqref="A1:D1"/>
    </sheetView>
  </sheetViews>
  <sheetFormatPr defaultColWidth="8.85546875" defaultRowHeight="15" x14ac:dyDescent="0.3"/>
  <cols>
    <col min="1" max="1" width="8.85546875" style="20"/>
    <col min="2" max="2" width="45.7109375" style="20" customWidth="1"/>
    <col min="3" max="3" width="17.85546875" style="20" customWidth="1"/>
    <col min="4" max="4" width="19" style="20" customWidth="1"/>
    <col min="5" max="16384" width="8.85546875" style="20"/>
  </cols>
  <sheetData>
    <row r="1" spans="1:7" ht="44.45" customHeight="1" x14ac:dyDescent="0.3">
      <c r="A1" s="263" t="s">
        <v>1223</v>
      </c>
      <c r="B1" s="263"/>
      <c r="C1" s="263"/>
      <c r="D1" s="263"/>
      <c r="E1" s="178"/>
      <c r="F1" s="178"/>
    </row>
    <row r="2" spans="1:7" ht="15.6" customHeight="1" x14ac:dyDescent="0.3">
      <c r="D2" s="222" t="s">
        <v>718</v>
      </c>
      <c r="E2" s="39"/>
      <c r="F2" s="39"/>
      <c r="G2" s="39"/>
    </row>
    <row r="3" spans="1:7" ht="30.6" customHeight="1" x14ac:dyDescent="0.3">
      <c r="A3" s="295" t="s">
        <v>1177</v>
      </c>
      <c r="B3" s="295"/>
      <c r="C3" s="295"/>
      <c r="D3" s="295"/>
    </row>
    <row r="4" spans="1:7" ht="23.45" customHeight="1" x14ac:dyDescent="0.3">
      <c r="A4" s="295"/>
      <c r="B4" s="295"/>
      <c r="C4" s="295"/>
      <c r="D4" s="295"/>
    </row>
    <row r="5" spans="1:7" x14ac:dyDescent="0.3">
      <c r="A5" s="296" t="s">
        <v>502</v>
      </c>
      <c r="B5" s="296"/>
      <c r="C5" s="296"/>
      <c r="D5" s="296"/>
    </row>
    <row r="6" spans="1:7" ht="13.15" customHeight="1" x14ac:dyDescent="0.3">
      <c r="A6" s="293" t="s">
        <v>503</v>
      </c>
      <c r="B6" s="266" t="s">
        <v>1160</v>
      </c>
      <c r="C6" s="294" t="s">
        <v>1023</v>
      </c>
      <c r="D6" s="266" t="s">
        <v>1114</v>
      </c>
    </row>
    <row r="7" spans="1:7" ht="41.45" customHeight="1" x14ac:dyDescent="0.3">
      <c r="A7" s="293"/>
      <c r="B7" s="268"/>
      <c r="C7" s="294"/>
      <c r="D7" s="268"/>
    </row>
    <row r="8" spans="1:7" x14ac:dyDescent="0.3">
      <c r="A8" s="214">
        <v>1</v>
      </c>
      <c r="B8" s="43" t="s">
        <v>505</v>
      </c>
      <c r="C8" s="44">
        <v>1260</v>
      </c>
      <c r="D8" s="44">
        <v>1260</v>
      </c>
    </row>
    <row r="9" spans="1:7" x14ac:dyDescent="0.3">
      <c r="A9" s="214">
        <v>2</v>
      </c>
      <c r="B9" s="45" t="s">
        <v>506</v>
      </c>
      <c r="C9" s="44">
        <v>817</v>
      </c>
      <c r="D9" s="44">
        <v>817</v>
      </c>
    </row>
    <row r="10" spans="1:7" x14ac:dyDescent="0.3">
      <c r="A10" s="214">
        <v>3</v>
      </c>
      <c r="B10" s="45" t="s">
        <v>507</v>
      </c>
      <c r="C10" s="44">
        <v>1084</v>
      </c>
      <c r="D10" s="44">
        <v>1084</v>
      </c>
    </row>
    <row r="11" spans="1:7" x14ac:dyDescent="0.3">
      <c r="A11" s="214">
        <v>4</v>
      </c>
      <c r="B11" s="45" t="s">
        <v>508</v>
      </c>
      <c r="C11" s="44">
        <v>1109</v>
      </c>
      <c r="D11" s="44">
        <v>1109</v>
      </c>
    </row>
    <row r="12" spans="1:7" x14ac:dyDescent="0.3">
      <c r="A12" s="214">
        <v>5</v>
      </c>
      <c r="B12" s="45" t="s">
        <v>509</v>
      </c>
      <c r="C12" s="44">
        <v>501</v>
      </c>
      <c r="D12" s="44">
        <v>501</v>
      </c>
    </row>
    <row r="13" spans="1:7" x14ac:dyDescent="0.3">
      <c r="A13" s="214">
        <v>6</v>
      </c>
      <c r="B13" s="45" t="s">
        <v>511</v>
      </c>
      <c r="C13" s="44">
        <v>800</v>
      </c>
      <c r="D13" s="44">
        <v>800</v>
      </c>
    </row>
    <row r="14" spans="1:7" x14ac:dyDescent="0.3">
      <c r="A14" s="214">
        <v>7</v>
      </c>
      <c r="B14" s="45" t="s">
        <v>512</v>
      </c>
      <c r="C14" s="44">
        <v>1050</v>
      </c>
      <c r="D14" s="44">
        <v>1050</v>
      </c>
    </row>
    <row r="15" spans="1:7" x14ac:dyDescent="0.3">
      <c r="A15" s="214">
        <v>8</v>
      </c>
      <c r="B15" s="45" t="s">
        <v>513</v>
      </c>
      <c r="C15" s="44">
        <v>507</v>
      </c>
      <c r="D15" s="44">
        <v>507</v>
      </c>
    </row>
    <row r="16" spans="1:7" x14ac:dyDescent="0.3">
      <c r="A16" s="214">
        <v>9</v>
      </c>
      <c r="B16" s="45" t="s">
        <v>514</v>
      </c>
      <c r="C16" s="44">
        <v>776</v>
      </c>
      <c r="D16" s="44">
        <v>776</v>
      </c>
    </row>
    <row r="17" spans="1:4" x14ac:dyDescent="0.3">
      <c r="A17" s="214">
        <v>10</v>
      </c>
      <c r="B17" s="45" t="s">
        <v>515</v>
      </c>
      <c r="C17" s="44">
        <v>1020</v>
      </c>
      <c r="D17" s="44">
        <v>1020</v>
      </c>
    </row>
    <row r="18" spans="1:4" x14ac:dyDescent="0.3">
      <c r="A18" s="214">
        <v>11</v>
      </c>
      <c r="B18" s="45" t="s">
        <v>516</v>
      </c>
      <c r="C18" s="44">
        <v>1004</v>
      </c>
      <c r="D18" s="44">
        <v>1004</v>
      </c>
    </row>
    <row r="19" spans="1:4" x14ac:dyDescent="0.3">
      <c r="A19" s="214">
        <v>12</v>
      </c>
      <c r="B19" s="45" t="s">
        <v>517</v>
      </c>
      <c r="C19" s="44">
        <v>770</v>
      </c>
      <c r="D19" s="44">
        <v>770</v>
      </c>
    </row>
    <row r="20" spans="1:4" x14ac:dyDescent="0.3">
      <c r="A20" s="214">
        <v>13</v>
      </c>
      <c r="B20" s="45" t="s">
        <v>518</v>
      </c>
      <c r="C20" s="44">
        <v>1150</v>
      </c>
      <c r="D20" s="44">
        <v>1150</v>
      </c>
    </row>
    <row r="21" spans="1:4" x14ac:dyDescent="0.3">
      <c r="A21" s="214">
        <v>14</v>
      </c>
      <c r="B21" s="45" t="s">
        <v>519</v>
      </c>
      <c r="C21" s="44">
        <v>260</v>
      </c>
      <c r="D21" s="44">
        <v>260</v>
      </c>
    </row>
    <row r="22" spans="1:4" x14ac:dyDescent="0.3">
      <c r="A22" s="214">
        <v>15</v>
      </c>
      <c r="B22" s="45" t="s">
        <v>520</v>
      </c>
      <c r="C22" s="44">
        <v>610</v>
      </c>
      <c r="D22" s="44">
        <v>610</v>
      </c>
    </row>
    <row r="23" spans="1:4" x14ac:dyDescent="0.3">
      <c r="A23" s="214">
        <v>16</v>
      </c>
      <c r="B23" s="45" t="s">
        <v>521</v>
      </c>
      <c r="C23" s="44">
        <v>860</v>
      </c>
      <c r="D23" s="44">
        <v>860</v>
      </c>
    </row>
    <row r="24" spans="1:4" x14ac:dyDescent="0.3">
      <c r="A24" s="214"/>
      <c r="B24" s="46" t="s">
        <v>522</v>
      </c>
      <c r="C24" s="47">
        <f>SUM(C8:C23)</f>
        <v>13578</v>
      </c>
      <c r="D24" s="47">
        <f>SUM(D8:D23)</f>
        <v>13578</v>
      </c>
    </row>
  </sheetData>
  <mergeCells count="7">
    <mergeCell ref="A1:D1"/>
    <mergeCell ref="C6:C7"/>
    <mergeCell ref="D6:D7"/>
    <mergeCell ref="A6:A7"/>
    <mergeCell ref="B6:B7"/>
    <mergeCell ref="A3:D4"/>
    <mergeCell ref="A5:D5"/>
  </mergeCells>
  <pageMargins left="0.59055118110236227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23"/>
  <sheetViews>
    <sheetView topLeftCell="A2" zoomScale="80" zoomScaleNormal="80" workbookViewId="0">
      <selection activeCell="A5" sqref="A1:D1048576"/>
    </sheetView>
  </sheetViews>
  <sheetFormatPr defaultColWidth="8.85546875" defaultRowHeight="15" x14ac:dyDescent="0.3"/>
  <cols>
    <col min="1" max="1" width="8.85546875" style="20"/>
    <col min="2" max="2" width="44.28515625" style="20" customWidth="1"/>
    <col min="3" max="4" width="20" style="20" customWidth="1"/>
    <col min="5" max="16384" width="8.85546875" style="20"/>
  </cols>
  <sheetData>
    <row r="1" spans="1:7" ht="45.6" hidden="1" customHeight="1" x14ac:dyDescent="0.3">
      <c r="A1" s="263" t="s">
        <v>1100</v>
      </c>
      <c r="B1" s="263"/>
      <c r="C1" s="263"/>
      <c r="D1" s="263"/>
      <c r="E1" s="178"/>
      <c r="F1" s="178"/>
      <c r="G1" s="178"/>
    </row>
    <row r="2" spans="1:7" ht="16.149999999999999" customHeight="1" x14ac:dyDescent="0.3">
      <c r="A2" s="292" t="s">
        <v>717</v>
      </c>
      <c r="B2" s="292"/>
      <c r="C2" s="292"/>
      <c r="D2" s="292"/>
    </row>
    <row r="3" spans="1:7" ht="14.45" customHeight="1" x14ac:dyDescent="0.3">
      <c r="A3" s="295" t="s">
        <v>1178</v>
      </c>
      <c r="B3" s="295"/>
      <c r="C3" s="295"/>
      <c r="D3" s="295"/>
    </row>
    <row r="4" spans="1:7" ht="56.45" customHeight="1" x14ac:dyDescent="0.3">
      <c r="A4" s="295"/>
      <c r="B4" s="295"/>
      <c r="C4" s="295"/>
      <c r="D4" s="295"/>
    </row>
    <row r="5" spans="1:7" x14ac:dyDescent="0.3">
      <c r="A5" s="164"/>
      <c r="B5" s="164"/>
      <c r="C5" s="164"/>
      <c r="D5" s="164" t="s">
        <v>502</v>
      </c>
    </row>
    <row r="6" spans="1:7" ht="26.45" customHeight="1" x14ac:dyDescent="0.3">
      <c r="A6" s="261" t="s">
        <v>503</v>
      </c>
      <c r="B6" s="261" t="s">
        <v>1161</v>
      </c>
      <c r="C6" s="266" t="s">
        <v>1023</v>
      </c>
      <c r="D6" s="266" t="s">
        <v>1114</v>
      </c>
    </row>
    <row r="7" spans="1:7" ht="32.450000000000003" customHeight="1" x14ac:dyDescent="0.3">
      <c r="A7" s="261"/>
      <c r="B7" s="261"/>
      <c r="C7" s="268"/>
      <c r="D7" s="268"/>
    </row>
    <row r="8" spans="1:7" x14ac:dyDescent="0.3">
      <c r="A8" s="214">
        <v>1</v>
      </c>
      <c r="B8" s="45" t="s">
        <v>505</v>
      </c>
      <c r="C8" s="44">
        <v>256.39999999999998</v>
      </c>
      <c r="D8" s="44">
        <v>256.39999999999998</v>
      </c>
    </row>
    <row r="9" spans="1:7" x14ac:dyDescent="0.3">
      <c r="A9" s="214">
        <v>2</v>
      </c>
      <c r="B9" s="45" t="s">
        <v>506</v>
      </c>
      <c r="C9" s="44">
        <v>265.3</v>
      </c>
      <c r="D9" s="44">
        <v>265.3</v>
      </c>
    </row>
    <row r="10" spans="1:7" x14ac:dyDescent="0.3">
      <c r="A10" s="214">
        <v>3</v>
      </c>
      <c r="B10" s="45" t="s">
        <v>507</v>
      </c>
      <c r="C10" s="44">
        <v>263.3</v>
      </c>
      <c r="D10" s="44">
        <v>263.3</v>
      </c>
    </row>
    <row r="11" spans="1:7" x14ac:dyDescent="0.3">
      <c r="A11" s="214">
        <v>4</v>
      </c>
      <c r="B11" s="45" t="s">
        <v>508</v>
      </c>
      <c r="C11" s="44">
        <v>158.80000000000001</v>
      </c>
      <c r="D11" s="44">
        <v>158.80000000000001</v>
      </c>
    </row>
    <row r="12" spans="1:7" x14ac:dyDescent="0.3">
      <c r="A12" s="214">
        <v>5</v>
      </c>
      <c r="B12" s="45" t="s">
        <v>509</v>
      </c>
      <c r="C12" s="44">
        <v>1353.7</v>
      </c>
      <c r="D12" s="44">
        <v>1353.7</v>
      </c>
    </row>
    <row r="13" spans="1:7" x14ac:dyDescent="0.3">
      <c r="A13" s="214">
        <v>6</v>
      </c>
      <c r="B13" s="45" t="s">
        <v>512</v>
      </c>
      <c r="C13" s="44">
        <v>284.3</v>
      </c>
      <c r="D13" s="44">
        <v>284.3</v>
      </c>
    </row>
    <row r="14" spans="1:7" x14ac:dyDescent="0.3">
      <c r="A14" s="214">
        <v>7</v>
      </c>
      <c r="B14" s="45" t="s">
        <v>513</v>
      </c>
      <c r="C14" s="44">
        <v>637</v>
      </c>
      <c r="D14" s="44">
        <v>637</v>
      </c>
    </row>
    <row r="15" spans="1:7" x14ac:dyDescent="0.3">
      <c r="A15" s="214">
        <v>8</v>
      </c>
      <c r="B15" s="45" t="s">
        <v>514</v>
      </c>
      <c r="C15" s="44">
        <v>144.69999999999999</v>
      </c>
      <c r="D15" s="44">
        <v>144.69999999999999</v>
      </c>
    </row>
    <row r="16" spans="1:7" x14ac:dyDescent="0.3">
      <c r="A16" s="214">
        <v>9</v>
      </c>
      <c r="B16" s="45" t="s">
        <v>533</v>
      </c>
      <c r="C16" s="44">
        <v>210.4</v>
      </c>
      <c r="D16" s="44">
        <v>210.4</v>
      </c>
    </row>
    <row r="17" spans="1:4" x14ac:dyDescent="0.3">
      <c r="A17" s="214">
        <v>10</v>
      </c>
      <c r="B17" s="45" t="s">
        <v>516</v>
      </c>
      <c r="C17" s="44">
        <v>113.8</v>
      </c>
      <c r="D17" s="44">
        <v>113.8</v>
      </c>
    </row>
    <row r="18" spans="1:4" x14ac:dyDescent="0.3">
      <c r="A18" s="214">
        <v>11</v>
      </c>
      <c r="B18" s="45" t="s">
        <v>517</v>
      </c>
      <c r="C18" s="44">
        <v>59.9</v>
      </c>
      <c r="D18" s="44">
        <v>59.9</v>
      </c>
    </row>
    <row r="19" spans="1:4" x14ac:dyDescent="0.3">
      <c r="A19" s="214">
        <v>12</v>
      </c>
      <c r="B19" s="45" t="s">
        <v>518</v>
      </c>
      <c r="C19" s="44">
        <v>93.7</v>
      </c>
      <c r="D19" s="44">
        <v>93.7</v>
      </c>
    </row>
    <row r="20" spans="1:4" x14ac:dyDescent="0.3">
      <c r="A20" s="214">
        <v>13</v>
      </c>
      <c r="B20" s="45" t="s">
        <v>519</v>
      </c>
      <c r="C20" s="44">
        <v>408.3</v>
      </c>
      <c r="D20" s="44">
        <v>408.3</v>
      </c>
    </row>
    <row r="21" spans="1:4" x14ac:dyDescent="0.3">
      <c r="A21" s="214">
        <v>14</v>
      </c>
      <c r="B21" s="45" t="s">
        <v>520</v>
      </c>
      <c r="C21" s="44">
        <v>293.89999999999998</v>
      </c>
      <c r="D21" s="44">
        <v>293.89999999999998</v>
      </c>
    </row>
    <row r="22" spans="1:4" x14ac:dyDescent="0.3">
      <c r="A22" s="214">
        <v>15</v>
      </c>
      <c r="B22" s="45" t="s">
        <v>521</v>
      </c>
      <c r="C22" s="44">
        <v>74.900000000000006</v>
      </c>
      <c r="D22" s="44">
        <v>74.900000000000006</v>
      </c>
    </row>
    <row r="23" spans="1:4" x14ac:dyDescent="0.3">
      <c r="A23" s="214"/>
      <c r="B23" s="46" t="s">
        <v>522</v>
      </c>
      <c r="C23" s="47">
        <f>SUM(C8:C22)</f>
        <v>4618.3999999999996</v>
      </c>
      <c r="D23" s="47">
        <f>SUM(D8:D22)</f>
        <v>4618.3999999999996</v>
      </c>
    </row>
  </sheetData>
  <mergeCells count="7">
    <mergeCell ref="A1:D1"/>
    <mergeCell ref="A2:D2"/>
    <mergeCell ref="A6:A7"/>
    <mergeCell ref="B6:B7"/>
    <mergeCell ref="A3:D4"/>
    <mergeCell ref="C6:C7"/>
    <mergeCell ref="D6:D7"/>
  </mergeCells>
  <pageMargins left="0.78740157480314965" right="0.39370078740157483" top="0.78740157480314965" bottom="0.78740157480314965" header="0.31496062992125984" footer="0.31496062992125984"/>
  <pageSetup paperSize="9" scale="96" fitToHeight="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24"/>
  <sheetViews>
    <sheetView topLeftCell="A2" zoomScale="80" zoomScaleNormal="80" workbookViewId="0">
      <selection activeCell="A2" sqref="A1:D1048576"/>
    </sheetView>
  </sheetViews>
  <sheetFormatPr defaultColWidth="8.85546875" defaultRowHeight="15" x14ac:dyDescent="0.3"/>
  <cols>
    <col min="1" max="1" width="8.85546875" style="20"/>
    <col min="2" max="2" width="40.28515625" style="20" customWidth="1"/>
    <col min="3" max="4" width="18.28515625" style="20" customWidth="1"/>
    <col min="5" max="16384" width="8.85546875" style="20"/>
  </cols>
  <sheetData>
    <row r="1" spans="1:7" ht="44.45" hidden="1" customHeight="1" x14ac:dyDescent="0.3">
      <c r="A1" s="263" t="s">
        <v>1100</v>
      </c>
      <c r="B1" s="263"/>
      <c r="C1" s="263"/>
      <c r="D1" s="263"/>
      <c r="E1" s="178"/>
      <c r="F1" s="178"/>
      <c r="G1" s="178"/>
    </row>
    <row r="2" spans="1:7" x14ac:dyDescent="0.3">
      <c r="A2" s="164"/>
      <c r="C2" s="292" t="s">
        <v>716</v>
      </c>
      <c r="D2" s="292"/>
    </row>
    <row r="3" spans="1:7" ht="14.45" customHeight="1" x14ac:dyDescent="0.3">
      <c r="A3" s="295" t="s">
        <v>1184</v>
      </c>
      <c r="B3" s="295"/>
      <c r="C3" s="295"/>
      <c r="D3" s="295"/>
    </row>
    <row r="4" spans="1:7" ht="53.45" customHeight="1" x14ac:dyDescent="0.3">
      <c r="A4" s="295"/>
      <c r="B4" s="295"/>
      <c r="C4" s="295"/>
      <c r="D4" s="295"/>
    </row>
    <row r="5" spans="1:7" ht="14.45" customHeight="1" x14ac:dyDescent="0.3">
      <c r="A5" s="296" t="s">
        <v>502</v>
      </c>
      <c r="B5" s="296"/>
      <c r="C5" s="296"/>
      <c r="D5" s="296"/>
    </row>
    <row r="6" spans="1:7" ht="48" customHeight="1" x14ac:dyDescent="0.3">
      <c r="A6" s="261" t="s">
        <v>503</v>
      </c>
      <c r="B6" s="261" t="s">
        <v>1160</v>
      </c>
      <c r="C6" s="266" t="s">
        <v>1023</v>
      </c>
      <c r="D6" s="266" t="s">
        <v>1114</v>
      </c>
    </row>
    <row r="7" spans="1:7" ht="21" customHeight="1" x14ac:dyDescent="0.3">
      <c r="A7" s="261"/>
      <c r="B7" s="261"/>
      <c r="C7" s="268"/>
      <c r="D7" s="268"/>
    </row>
    <row r="8" spans="1:7" x14ac:dyDescent="0.3">
      <c r="A8" s="214">
        <v>1</v>
      </c>
      <c r="B8" s="43" t="s">
        <v>505</v>
      </c>
      <c r="C8" s="44">
        <v>1896.3</v>
      </c>
      <c r="D8" s="44">
        <v>2133.3000000000002</v>
      </c>
    </row>
    <row r="9" spans="1:7" x14ac:dyDescent="0.3">
      <c r="A9" s="214">
        <v>2</v>
      </c>
      <c r="B9" s="45" t="s">
        <v>506</v>
      </c>
      <c r="C9" s="44">
        <v>703.4</v>
      </c>
      <c r="D9" s="44">
        <v>791.3</v>
      </c>
    </row>
    <row r="10" spans="1:7" x14ac:dyDescent="0.3">
      <c r="A10" s="214">
        <v>3</v>
      </c>
      <c r="B10" s="45" t="s">
        <v>508</v>
      </c>
      <c r="C10" s="44">
        <v>1592.8</v>
      </c>
      <c r="D10" s="44">
        <v>1791.9</v>
      </c>
    </row>
    <row r="11" spans="1:7" x14ac:dyDescent="0.3">
      <c r="A11" s="214">
        <v>4</v>
      </c>
      <c r="B11" s="45" t="s">
        <v>509</v>
      </c>
      <c r="C11" s="44">
        <v>1122</v>
      </c>
      <c r="D11" s="44">
        <v>1262.2</v>
      </c>
    </row>
    <row r="12" spans="1:7" x14ac:dyDescent="0.3">
      <c r="A12" s="214">
        <v>5</v>
      </c>
      <c r="B12" s="45" t="s">
        <v>510</v>
      </c>
      <c r="C12" s="44">
        <v>1425.5</v>
      </c>
      <c r="D12" s="44">
        <v>1603.7</v>
      </c>
    </row>
    <row r="13" spans="1:7" x14ac:dyDescent="0.3">
      <c r="A13" s="214">
        <v>6</v>
      </c>
      <c r="B13" s="45" t="s">
        <v>511</v>
      </c>
      <c r="C13" s="44">
        <v>578.5</v>
      </c>
      <c r="D13" s="44">
        <v>650.79999999999995</v>
      </c>
    </row>
    <row r="14" spans="1:7" x14ac:dyDescent="0.3">
      <c r="A14" s="214">
        <v>7</v>
      </c>
      <c r="B14" s="45" t="s">
        <v>512</v>
      </c>
      <c r="C14" s="44">
        <v>1248.0999999999999</v>
      </c>
      <c r="D14" s="44">
        <v>1404.1</v>
      </c>
    </row>
    <row r="15" spans="1:7" x14ac:dyDescent="0.3">
      <c r="A15" s="214">
        <v>8</v>
      </c>
      <c r="B15" s="45" t="s">
        <v>513</v>
      </c>
      <c r="C15" s="44">
        <v>1075.5999999999999</v>
      </c>
      <c r="D15" s="44">
        <v>1210</v>
      </c>
    </row>
    <row r="16" spans="1:7" x14ac:dyDescent="0.3">
      <c r="A16" s="214">
        <v>9</v>
      </c>
      <c r="B16" s="45" t="s">
        <v>514</v>
      </c>
      <c r="C16" s="44">
        <v>433.2</v>
      </c>
      <c r="D16" s="44">
        <v>487.4</v>
      </c>
    </row>
    <row r="17" spans="1:4" x14ac:dyDescent="0.3">
      <c r="A17" s="214">
        <v>10</v>
      </c>
      <c r="B17" s="45" t="s">
        <v>515</v>
      </c>
      <c r="C17" s="44">
        <v>1138.3</v>
      </c>
      <c r="D17" s="44">
        <v>1280.5999999999999</v>
      </c>
    </row>
    <row r="18" spans="1:4" x14ac:dyDescent="0.3">
      <c r="A18" s="214">
        <v>11</v>
      </c>
      <c r="B18" s="45" t="s">
        <v>516</v>
      </c>
      <c r="C18" s="44">
        <v>1410</v>
      </c>
      <c r="D18" s="44">
        <v>1586.3</v>
      </c>
    </row>
    <row r="19" spans="1:4" x14ac:dyDescent="0.3">
      <c r="A19" s="214">
        <v>12</v>
      </c>
      <c r="B19" s="45" t="s">
        <v>517</v>
      </c>
      <c r="C19" s="44">
        <v>686.4</v>
      </c>
      <c r="D19" s="44">
        <v>772.2</v>
      </c>
    </row>
    <row r="20" spans="1:4" x14ac:dyDescent="0.3">
      <c r="A20" s="214">
        <v>13</v>
      </c>
      <c r="B20" s="45" t="s">
        <v>518</v>
      </c>
      <c r="C20" s="44">
        <v>690.5</v>
      </c>
      <c r="D20" s="44">
        <v>776.8</v>
      </c>
    </row>
    <row r="21" spans="1:4" x14ac:dyDescent="0.3">
      <c r="A21" s="214">
        <v>14</v>
      </c>
      <c r="B21" s="45" t="s">
        <v>519</v>
      </c>
      <c r="C21" s="44">
        <v>1002.4</v>
      </c>
      <c r="D21" s="44">
        <v>1127.7</v>
      </c>
    </row>
    <row r="22" spans="1:4" x14ac:dyDescent="0.3">
      <c r="A22" s="214">
        <v>15</v>
      </c>
      <c r="B22" s="45" t="s">
        <v>520</v>
      </c>
      <c r="C22" s="44">
        <v>711.9</v>
      </c>
      <c r="D22" s="44">
        <v>800.9</v>
      </c>
    </row>
    <row r="23" spans="1:4" x14ac:dyDescent="0.3">
      <c r="A23" s="214">
        <v>16</v>
      </c>
      <c r="B23" s="45" t="s">
        <v>521</v>
      </c>
      <c r="C23" s="44">
        <v>426.6</v>
      </c>
      <c r="D23" s="44">
        <v>479.9</v>
      </c>
    </row>
    <row r="24" spans="1:4" x14ac:dyDescent="0.3">
      <c r="A24" s="214"/>
      <c r="B24" s="46" t="s">
        <v>522</v>
      </c>
      <c r="C24" s="47">
        <f>SUM(C8:C23)</f>
        <v>16141.5</v>
      </c>
      <c r="D24" s="47">
        <f>SUM(D8:D23)</f>
        <v>18159.100000000002</v>
      </c>
    </row>
  </sheetData>
  <mergeCells count="8">
    <mergeCell ref="A1:D1"/>
    <mergeCell ref="A6:A7"/>
    <mergeCell ref="B6:B7"/>
    <mergeCell ref="C2:D2"/>
    <mergeCell ref="A3:D4"/>
    <mergeCell ref="A5:D5"/>
    <mergeCell ref="C6:C7"/>
    <mergeCell ref="D6:D7"/>
  </mergeCells>
  <pageMargins left="0.7874015748031496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27"/>
  <sheetViews>
    <sheetView topLeftCell="A2" zoomScale="80" zoomScaleNormal="80" workbookViewId="0">
      <selection activeCell="A2" sqref="A1:D1048576"/>
    </sheetView>
  </sheetViews>
  <sheetFormatPr defaultColWidth="8.85546875" defaultRowHeight="15" x14ac:dyDescent="0.3"/>
  <cols>
    <col min="1" max="1" width="8.85546875" style="20"/>
    <col min="2" max="2" width="37" style="20" customWidth="1"/>
    <col min="3" max="3" width="20.85546875" style="20" customWidth="1"/>
    <col min="4" max="4" width="21.5703125" style="20" customWidth="1"/>
    <col min="5" max="16384" width="8.85546875" style="20"/>
  </cols>
  <sheetData>
    <row r="1" spans="1:7" ht="45.6" hidden="1" customHeight="1" x14ac:dyDescent="0.3">
      <c r="A1" s="263" t="s">
        <v>1130</v>
      </c>
      <c r="B1" s="263"/>
      <c r="C1" s="263"/>
      <c r="D1" s="263"/>
      <c r="E1" s="178"/>
      <c r="F1" s="178"/>
      <c r="G1" s="178"/>
    </row>
    <row r="2" spans="1:7" ht="16.149999999999999" customHeight="1" x14ac:dyDescent="0.3">
      <c r="A2" s="164"/>
      <c r="C2" s="292" t="s">
        <v>715</v>
      </c>
      <c r="D2" s="292"/>
    </row>
    <row r="3" spans="1:7" ht="14.45" customHeight="1" x14ac:dyDescent="0.3">
      <c r="A3" s="295" t="s">
        <v>1185</v>
      </c>
      <c r="B3" s="295"/>
      <c r="C3" s="295"/>
      <c r="D3" s="295"/>
    </row>
    <row r="4" spans="1:7" ht="69" customHeight="1" x14ac:dyDescent="0.3">
      <c r="A4" s="295"/>
      <c r="B4" s="295"/>
      <c r="C4" s="295"/>
      <c r="D4" s="295"/>
    </row>
    <row r="5" spans="1:7" ht="14.45" customHeight="1" x14ac:dyDescent="0.3">
      <c r="A5" s="296" t="s">
        <v>502</v>
      </c>
      <c r="B5" s="296"/>
      <c r="C5" s="296"/>
      <c r="D5" s="296"/>
    </row>
    <row r="6" spans="1:7" ht="27.75" customHeight="1" x14ac:dyDescent="0.3">
      <c r="A6" s="261" t="s">
        <v>503</v>
      </c>
      <c r="B6" s="261" t="s">
        <v>1160</v>
      </c>
      <c r="C6" s="266" t="s">
        <v>1023</v>
      </c>
      <c r="D6" s="266" t="s">
        <v>1114</v>
      </c>
    </row>
    <row r="7" spans="1:7" ht="43.9" customHeight="1" x14ac:dyDescent="0.3">
      <c r="A7" s="261"/>
      <c r="B7" s="261"/>
      <c r="C7" s="268"/>
      <c r="D7" s="268"/>
    </row>
    <row r="8" spans="1:7" x14ac:dyDescent="0.3">
      <c r="A8" s="214">
        <v>1</v>
      </c>
      <c r="B8" s="45" t="s">
        <v>505</v>
      </c>
      <c r="C8" s="44">
        <v>302.10000000000002</v>
      </c>
      <c r="D8" s="44">
        <v>312.7</v>
      </c>
    </row>
    <row r="9" spans="1:7" x14ac:dyDescent="0.3">
      <c r="A9" s="214">
        <v>2</v>
      </c>
      <c r="B9" s="45" t="s">
        <v>506</v>
      </c>
      <c r="C9" s="44">
        <v>302.10000000000002</v>
      </c>
      <c r="D9" s="44">
        <v>312.7</v>
      </c>
    </row>
    <row r="10" spans="1:7" x14ac:dyDescent="0.3">
      <c r="A10" s="214">
        <v>3</v>
      </c>
      <c r="B10" s="45" t="s">
        <v>507</v>
      </c>
      <c r="C10" s="44">
        <v>120.9</v>
      </c>
      <c r="D10" s="44">
        <v>125.1</v>
      </c>
    </row>
    <row r="11" spans="1:7" x14ac:dyDescent="0.3">
      <c r="A11" s="214">
        <v>4</v>
      </c>
      <c r="B11" s="45" t="s">
        <v>508</v>
      </c>
      <c r="C11" s="44">
        <v>120.8</v>
      </c>
      <c r="D11" s="44">
        <v>125</v>
      </c>
    </row>
    <row r="12" spans="1:7" x14ac:dyDescent="0.3">
      <c r="A12" s="214">
        <v>5</v>
      </c>
      <c r="B12" s="45" t="s">
        <v>509</v>
      </c>
      <c r="C12" s="44">
        <v>302.10000000000002</v>
      </c>
      <c r="D12" s="44">
        <v>312.7</v>
      </c>
    </row>
    <row r="13" spans="1:7" x14ac:dyDescent="0.3">
      <c r="A13" s="214">
        <v>6</v>
      </c>
      <c r="B13" s="45" t="s">
        <v>510</v>
      </c>
      <c r="C13" s="44">
        <v>302.10000000000002</v>
      </c>
      <c r="D13" s="44">
        <v>312.7</v>
      </c>
    </row>
    <row r="14" spans="1:7" x14ac:dyDescent="0.3">
      <c r="A14" s="214">
        <v>7</v>
      </c>
      <c r="B14" s="45" t="s">
        <v>511</v>
      </c>
      <c r="C14" s="44">
        <v>120.9</v>
      </c>
      <c r="D14" s="44">
        <v>125.1</v>
      </c>
    </row>
    <row r="15" spans="1:7" x14ac:dyDescent="0.3">
      <c r="A15" s="214">
        <v>8</v>
      </c>
      <c r="B15" s="45" t="s">
        <v>512</v>
      </c>
      <c r="C15" s="44">
        <v>302.10000000000002</v>
      </c>
      <c r="D15" s="44">
        <v>312.7</v>
      </c>
    </row>
    <row r="16" spans="1:7" x14ac:dyDescent="0.3">
      <c r="A16" s="214">
        <v>9</v>
      </c>
      <c r="B16" s="45" t="s">
        <v>513</v>
      </c>
      <c r="C16" s="44">
        <v>302.10000000000002</v>
      </c>
      <c r="D16" s="44">
        <v>312.7</v>
      </c>
    </row>
    <row r="17" spans="1:4" x14ac:dyDescent="0.3">
      <c r="A17" s="214">
        <v>10</v>
      </c>
      <c r="B17" s="45" t="s">
        <v>514</v>
      </c>
      <c r="C17" s="44">
        <v>120.8</v>
      </c>
      <c r="D17" s="44">
        <v>125.1</v>
      </c>
    </row>
    <row r="18" spans="1:4" x14ac:dyDescent="0.3">
      <c r="A18" s="214">
        <v>11</v>
      </c>
      <c r="B18" s="45" t="s">
        <v>515</v>
      </c>
      <c r="C18" s="44">
        <v>120.8</v>
      </c>
      <c r="D18" s="44">
        <v>125</v>
      </c>
    </row>
    <row r="19" spans="1:4" x14ac:dyDescent="0.3">
      <c r="A19" s="214">
        <v>12</v>
      </c>
      <c r="B19" s="45" t="s">
        <v>516</v>
      </c>
      <c r="C19" s="44">
        <v>120.8</v>
      </c>
      <c r="D19" s="44">
        <v>125.1</v>
      </c>
    </row>
    <row r="20" spans="1:4" x14ac:dyDescent="0.3">
      <c r="A20" s="214">
        <v>13</v>
      </c>
      <c r="B20" s="45" t="s">
        <v>517</v>
      </c>
      <c r="C20" s="44">
        <v>120.9</v>
      </c>
      <c r="D20" s="44">
        <v>125.1</v>
      </c>
    </row>
    <row r="21" spans="1:4" x14ac:dyDescent="0.3">
      <c r="A21" s="214">
        <v>14</v>
      </c>
      <c r="B21" s="45" t="s">
        <v>518</v>
      </c>
      <c r="C21" s="44">
        <v>120.8</v>
      </c>
      <c r="D21" s="44">
        <v>125.1</v>
      </c>
    </row>
    <row r="22" spans="1:4" x14ac:dyDescent="0.3">
      <c r="A22" s="214">
        <v>15</v>
      </c>
      <c r="B22" s="45" t="s">
        <v>519</v>
      </c>
      <c r="C22" s="44">
        <v>302.10000000000002</v>
      </c>
      <c r="D22" s="44">
        <v>312.7</v>
      </c>
    </row>
    <row r="23" spans="1:4" x14ac:dyDescent="0.3">
      <c r="A23" s="214">
        <v>16</v>
      </c>
      <c r="B23" s="45" t="s">
        <v>520</v>
      </c>
      <c r="C23" s="44">
        <v>302.10000000000002</v>
      </c>
      <c r="D23" s="44">
        <v>312.7</v>
      </c>
    </row>
    <row r="24" spans="1:4" x14ac:dyDescent="0.3">
      <c r="A24" s="214">
        <v>17</v>
      </c>
      <c r="B24" s="45" t="s">
        <v>521</v>
      </c>
      <c r="C24" s="44">
        <v>120.8</v>
      </c>
      <c r="D24" s="44">
        <v>125</v>
      </c>
    </row>
    <row r="25" spans="1:4" x14ac:dyDescent="0.3">
      <c r="A25" s="218"/>
      <c r="B25" s="46" t="s">
        <v>522</v>
      </c>
      <c r="C25" s="47">
        <f>SUM(C8:C24)</f>
        <v>3504.3000000000006</v>
      </c>
      <c r="D25" s="47">
        <f>SUM(D8:D24)</f>
        <v>3627.1999999999994</v>
      </c>
    </row>
    <row r="26" spans="1:4" x14ac:dyDescent="0.3">
      <c r="A26" s="49"/>
    </row>
    <row r="27" spans="1:4" x14ac:dyDescent="0.3">
      <c r="A27" s="49"/>
    </row>
  </sheetData>
  <mergeCells count="8">
    <mergeCell ref="A1:D1"/>
    <mergeCell ref="A6:A7"/>
    <mergeCell ref="C2:D2"/>
    <mergeCell ref="B6:B7"/>
    <mergeCell ref="A3:D4"/>
    <mergeCell ref="A5:D5"/>
    <mergeCell ref="C6:C7"/>
    <mergeCell ref="D6:D7"/>
  </mergeCells>
  <pageMargins left="0.7874015748031496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9"/>
  <sheetViews>
    <sheetView view="pageBreakPreview" topLeftCell="A2" zoomScale="90" zoomScaleNormal="80" zoomScaleSheetLayoutView="90" workbookViewId="0">
      <selection activeCell="E19" sqref="E19"/>
    </sheetView>
  </sheetViews>
  <sheetFormatPr defaultColWidth="28.7109375" defaultRowHeight="15" x14ac:dyDescent="0.3"/>
  <cols>
    <col min="1" max="1" width="8.7109375" style="20" customWidth="1"/>
    <col min="2" max="2" width="37.42578125" style="20" customWidth="1"/>
    <col min="3" max="3" width="26.28515625" style="20" customWidth="1"/>
    <col min="4" max="4" width="25.28515625" style="20" customWidth="1"/>
    <col min="5" max="16384" width="28.7109375" style="20"/>
  </cols>
  <sheetData>
    <row r="1" spans="1:7" ht="45" hidden="1" customHeight="1" x14ac:dyDescent="0.3">
      <c r="A1" s="263" t="s">
        <v>1130</v>
      </c>
      <c r="B1" s="263"/>
      <c r="C1" s="263"/>
      <c r="D1" s="263"/>
      <c r="E1" s="178"/>
      <c r="F1" s="178"/>
      <c r="G1" s="178"/>
    </row>
    <row r="2" spans="1:7" x14ac:dyDescent="0.3">
      <c r="C2" s="292" t="s">
        <v>720</v>
      </c>
      <c r="D2" s="292"/>
    </row>
    <row r="3" spans="1:7" ht="14.45" customHeight="1" x14ac:dyDescent="0.3">
      <c r="A3" s="295" t="s">
        <v>1163</v>
      </c>
      <c r="B3" s="295"/>
      <c r="C3" s="295"/>
      <c r="D3" s="295"/>
    </row>
    <row r="4" spans="1:7" ht="72.599999999999994" customHeight="1" x14ac:dyDescent="0.3">
      <c r="A4" s="295"/>
      <c r="B4" s="295"/>
      <c r="C4" s="295"/>
      <c r="D4" s="295"/>
    </row>
    <row r="5" spans="1:7" ht="14.45" customHeight="1" x14ac:dyDescent="0.3">
      <c r="A5" s="296" t="s">
        <v>502</v>
      </c>
      <c r="B5" s="296"/>
      <c r="C5" s="296"/>
      <c r="D5" s="296"/>
    </row>
    <row r="6" spans="1:7" ht="21" customHeight="1" x14ac:dyDescent="0.3">
      <c r="A6" s="261" t="s">
        <v>503</v>
      </c>
      <c r="B6" s="261" t="s">
        <v>1160</v>
      </c>
      <c r="C6" s="266" t="s">
        <v>1023</v>
      </c>
      <c r="D6" s="266" t="s">
        <v>1114</v>
      </c>
    </row>
    <row r="7" spans="1:7" ht="49.9" customHeight="1" x14ac:dyDescent="0.3">
      <c r="A7" s="261"/>
      <c r="B7" s="261"/>
      <c r="C7" s="268"/>
      <c r="D7" s="268"/>
    </row>
    <row r="8" spans="1:7" x14ac:dyDescent="0.3">
      <c r="A8" s="181">
        <v>1</v>
      </c>
      <c r="B8" s="45" t="s">
        <v>1116</v>
      </c>
      <c r="C8" s="197">
        <v>7478.7</v>
      </c>
      <c r="D8" s="197">
        <v>15000</v>
      </c>
    </row>
    <row r="9" spans="1:7" x14ac:dyDescent="0.3">
      <c r="A9" s="181"/>
      <c r="B9" s="46" t="s">
        <v>532</v>
      </c>
      <c r="C9" s="167">
        <f>C8</f>
        <v>7478.7</v>
      </c>
      <c r="D9" s="167">
        <f>D8</f>
        <v>15000</v>
      </c>
    </row>
  </sheetData>
  <mergeCells count="8">
    <mergeCell ref="A1:D1"/>
    <mergeCell ref="A6:A7"/>
    <mergeCell ref="B6:B7"/>
    <mergeCell ref="C2:D2"/>
    <mergeCell ref="A3:D4"/>
    <mergeCell ref="A5:D5"/>
    <mergeCell ref="C6:C7"/>
    <mergeCell ref="D6:D7"/>
  </mergeCells>
  <pageMargins left="0.78740157480314965" right="0.39370078740157483" top="0.78740157480314965" bottom="0.78740157480314965" header="0.31496062992125984" footer="0.31496062992125984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9"/>
  <sheetViews>
    <sheetView topLeftCell="A2" zoomScaleNormal="100" zoomScaleSheetLayoutView="70" workbookViewId="0">
      <selection activeCell="A5" sqref="A1:D1048576"/>
    </sheetView>
  </sheetViews>
  <sheetFormatPr defaultRowHeight="15" x14ac:dyDescent="0.25"/>
  <cols>
    <col min="1" max="1" width="8.28515625" style="93" customWidth="1"/>
    <col min="2" max="2" width="49.42578125" style="93" customWidth="1"/>
    <col min="3" max="3" width="20" style="93" customWidth="1"/>
    <col min="4" max="4" width="18.7109375" style="93" customWidth="1"/>
  </cols>
  <sheetData>
    <row r="1" spans="1:7" ht="45.6" hidden="1" customHeight="1" x14ac:dyDescent="0.25">
      <c r="A1" s="263" t="s">
        <v>1130</v>
      </c>
      <c r="B1" s="263"/>
      <c r="C1" s="263"/>
      <c r="D1" s="263"/>
      <c r="E1" s="178"/>
      <c r="F1" s="178"/>
      <c r="G1" s="178"/>
    </row>
    <row r="2" spans="1:7" ht="17.45" customHeight="1" x14ac:dyDescent="0.3">
      <c r="A2" s="292" t="s">
        <v>719</v>
      </c>
      <c r="B2" s="292"/>
      <c r="C2" s="292"/>
      <c r="D2" s="292"/>
    </row>
    <row r="3" spans="1:7" ht="46.15" customHeight="1" x14ac:dyDescent="0.25">
      <c r="A3" s="295" t="s">
        <v>1131</v>
      </c>
      <c r="B3" s="295"/>
      <c r="C3" s="295"/>
      <c r="D3" s="295"/>
    </row>
    <row r="4" spans="1:7" ht="14.45" customHeight="1" x14ac:dyDescent="0.25">
      <c r="A4" s="295"/>
      <c r="B4" s="295"/>
      <c r="C4" s="295"/>
      <c r="D4" s="295"/>
    </row>
    <row r="5" spans="1:7" ht="15.75" x14ac:dyDescent="0.3">
      <c r="A5" s="20"/>
      <c r="B5" s="39"/>
      <c r="C5" s="39"/>
      <c r="D5" s="164" t="s">
        <v>502</v>
      </c>
    </row>
    <row r="6" spans="1:7" ht="56.45" customHeight="1" x14ac:dyDescent="0.25">
      <c r="A6" s="92" t="s">
        <v>503</v>
      </c>
      <c r="B6" s="214" t="s">
        <v>1161</v>
      </c>
      <c r="C6" s="214" t="s">
        <v>1023</v>
      </c>
      <c r="D6" s="214" t="s">
        <v>1114</v>
      </c>
    </row>
    <row r="7" spans="1:7" x14ac:dyDescent="0.25">
      <c r="A7" s="216">
        <v>1</v>
      </c>
      <c r="B7" s="77" t="s">
        <v>505</v>
      </c>
      <c r="C7" s="135">
        <v>340</v>
      </c>
      <c r="D7" s="135">
        <v>0</v>
      </c>
    </row>
    <row r="8" spans="1:7" x14ac:dyDescent="0.25">
      <c r="A8" s="216">
        <v>2</v>
      </c>
      <c r="B8" s="77" t="s">
        <v>509</v>
      </c>
      <c r="C8" s="135">
        <v>295.3</v>
      </c>
      <c r="D8" s="135">
        <v>0</v>
      </c>
    </row>
    <row r="9" spans="1:7" ht="15.75" x14ac:dyDescent="0.3">
      <c r="A9" s="218"/>
      <c r="B9" s="46" t="s">
        <v>966</v>
      </c>
      <c r="C9" s="47">
        <f>C7+C8</f>
        <v>635.29999999999995</v>
      </c>
      <c r="D9" s="47">
        <f>D7+D8</f>
        <v>0</v>
      </c>
    </row>
  </sheetData>
  <mergeCells count="3">
    <mergeCell ref="A2:D2"/>
    <mergeCell ref="A3:D4"/>
    <mergeCell ref="A1:D1"/>
  </mergeCells>
  <pageMargins left="0.7" right="0.7" top="0.75" bottom="0.75" header="0.3" footer="0.3"/>
  <pageSetup paperSize="9" scale="9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9"/>
  <sheetViews>
    <sheetView view="pageBreakPreview" topLeftCell="A2" zoomScale="60" zoomScaleNormal="100" workbookViewId="0">
      <selection activeCell="D5" sqref="D5"/>
    </sheetView>
  </sheetViews>
  <sheetFormatPr defaultRowHeight="15" x14ac:dyDescent="0.25"/>
  <cols>
    <col min="1" max="1" width="8.28515625" style="93" customWidth="1"/>
    <col min="2" max="2" width="49.42578125" style="93" customWidth="1"/>
    <col min="3" max="3" width="20" style="93" customWidth="1"/>
    <col min="4" max="4" width="18.7109375" style="93" customWidth="1"/>
  </cols>
  <sheetData>
    <row r="1" spans="1:7" ht="45.6" hidden="1" customHeight="1" x14ac:dyDescent="0.25">
      <c r="A1" s="263" t="s">
        <v>1130</v>
      </c>
      <c r="B1" s="263"/>
      <c r="C1" s="263"/>
      <c r="D1" s="263"/>
      <c r="E1" s="178"/>
      <c r="F1" s="178"/>
      <c r="G1" s="178"/>
    </row>
    <row r="2" spans="1:7" ht="17.45" customHeight="1" x14ac:dyDescent="0.3">
      <c r="A2" s="292" t="s">
        <v>898</v>
      </c>
      <c r="B2" s="292"/>
      <c r="C2" s="292"/>
      <c r="D2" s="292"/>
    </row>
    <row r="3" spans="1:7" ht="51" customHeight="1" x14ac:dyDescent="0.25">
      <c r="A3" s="295" t="s">
        <v>1209</v>
      </c>
      <c r="B3" s="295"/>
      <c r="C3" s="295"/>
      <c r="D3" s="295"/>
    </row>
    <row r="4" spans="1:7" ht="9" customHeight="1" x14ac:dyDescent="0.25">
      <c r="A4" s="295"/>
      <c r="B4" s="295"/>
      <c r="C4" s="295"/>
      <c r="D4" s="295"/>
    </row>
    <row r="5" spans="1:7" ht="12.6" customHeight="1" x14ac:dyDescent="0.3">
      <c r="A5" s="20"/>
      <c r="B5" s="39"/>
      <c r="C5" s="39"/>
      <c r="D5" s="164" t="s">
        <v>502</v>
      </c>
    </row>
    <row r="6" spans="1:7" ht="56.45" customHeight="1" x14ac:dyDescent="0.25">
      <c r="A6" s="92" t="s">
        <v>503</v>
      </c>
      <c r="B6" s="214" t="s">
        <v>1161</v>
      </c>
      <c r="C6" s="214" t="s">
        <v>1023</v>
      </c>
      <c r="D6" s="214" t="s">
        <v>1114</v>
      </c>
    </row>
    <row r="7" spans="1:7" x14ac:dyDescent="0.25">
      <c r="A7" s="216">
        <v>1</v>
      </c>
      <c r="B7" s="77" t="s">
        <v>505</v>
      </c>
      <c r="C7" s="135">
        <v>5</v>
      </c>
      <c r="D7" s="135">
        <v>0</v>
      </c>
    </row>
    <row r="8" spans="1:7" x14ac:dyDescent="0.25">
      <c r="A8" s="216">
        <v>2</v>
      </c>
      <c r="B8" s="77" t="s">
        <v>509</v>
      </c>
      <c r="C8" s="135">
        <v>4</v>
      </c>
      <c r="D8" s="135">
        <v>0</v>
      </c>
    </row>
    <row r="9" spans="1:7" ht="15.75" x14ac:dyDescent="0.3">
      <c r="A9" s="218"/>
      <c r="B9" s="46" t="s">
        <v>966</v>
      </c>
      <c r="C9" s="47">
        <f>C7+C8</f>
        <v>9</v>
      </c>
      <c r="D9" s="47">
        <f>D7+D8</f>
        <v>0</v>
      </c>
    </row>
  </sheetData>
  <mergeCells count="3">
    <mergeCell ref="A1:D1"/>
    <mergeCell ref="A2:D2"/>
    <mergeCell ref="A3:D4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59"/>
  <sheetViews>
    <sheetView zoomScaleNormal="100" zoomScaleSheetLayoutView="80" workbookViewId="0">
      <selection activeCell="B4" sqref="B4:B6"/>
    </sheetView>
  </sheetViews>
  <sheetFormatPr defaultColWidth="9.140625" defaultRowHeight="15" x14ac:dyDescent="0.3"/>
  <cols>
    <col min="1" max="1" width="26.28515625" style="20" customWidth="1"/>
    <col min="2" max="2" width="50.5703125" style="29" customWidth="1"/>
    <col min="3" max="3" width="17.140625" style="30" customWidth="1"/>
    <col min="4" max="4" width="17.7109375" style="30" customWidth="1"/>
    <col min="5" max="5" width="9.140625" style="96"/>
    <col min="6" max="7" width="10.7109375" style="175" bestFit="1" customWidth="1"/>
    <col min="8" max="10" width="9.140625" style="96"/>
    <col min="11" max="11" width="57.5703125" style="96" customWidth="1"/>
    <col min="12" max="16384" width="9.140625" style="96"/>
  </cols>
  <sheetData>
    <row r="1" spans="1:4" ht="58.15" customHeight="1" x14ac:dyDescent="0.3">
      <c r="B1" s="263" t="s">
        <v>1215</v>
      </c>
      <c r="C1" s="263"/>
      <c r="D1" s="263"/>
    </row>
    <row r="2" spans="1:4" ht="60.75" customHeight="1" x14ac:dyDescent="0.3">
      <c r="A2" s="264" t="s">
        <v>1113</v>
      </c>
      <c r="B2" s="265"/>
      <c r="C2" s="265"/>
      <c r="D2" s="265"/>
    </row>
    <row r="3" spans="1:4" x14ac:dyDescent="0.3">
      <c r="D3" s="30" t="s">
        <v>96</v>
      </c>
    </row>
    <row r="4" spans="1:4" ht="33" customHeight="1" x14ac:dyDescent="0.3">
      <c r="A4" s="266" t="s">
        <v>60</v>
      </c>
      <c r="B4" s="266" t="s">
        <v>0</v>
      </c>
      <c r="C4" s="269" t="s">
        <v>1023</v>
      </c>
      <c r="D4" s="266" t="s">
        <v>1114</v>
      </c>
    </row>
    <row r="5" spans="1:4" x14ac:dyDescent="0.3">
      <c r="A5" s="267"/>
      <c r="B5" s="267"/>
      <c r="C5" s="270"/>
      <c r="D5" s="267"/>
    </row>
    <row r="6" spans="1:4" ht="5.45" customHeight="1" x14ac:dyDescent="0.3">
      <c r="A6" s="268"/>
      <c r="B6" s="268"/>
      <c r="C6" s="271"/>
      <c r="D6" s="268"/>
    </row>
    <row r="7" spans="1:4" x14ac:dyDescent="0.3">
      <c r="A7" s="24"/>
      <c r="B7" s="202" t="s">
        <v>62</v>
      </c>
      <c r="C7" s="22">
        <f>C8+C32</f>
        <v>1644458.094</v>
      </c>
      <c r="D7" s="22">
        <f>D8+D32</f>
        <v>1680589.8599999999</v>
      </c>
    </row>
    <row r="8" spans="1:4" ht="21" customHeight="1" x14ac:dyDescent="0.3">
      <c r="A8" s="210" t="s">
        <v>63</v>
      </c>
      <c r="B8" s="31" t="s">
        <v>64</v>
      </c>
      <c r="C8" s="22">
        <f>C9+C11+C12+C17+C19+C20+C25+C27+C30+C31</f>
        <v>613302.8899999999</v>
      </c>
      <c r="D8" s="22">
        <f>D9+D11+D12+D17+D19+D20+D25+D27+D30+D31</f>
        <v>644499.26</v>
      </c>
    </row>
    <row r="9" spans="1:4" ht="16.5" customHeight="1" x14ac:dyDescent="0.3">
      <c r="A9" s="210" t="s">
        <v>65</v>
      </c>
      <c r="B9" s="31" t="s">
        <v>66</v>
      </c>
      <c r="C9" s="22">
        <f>C10</f>
        <v>325940</v>
      </c>
      <c r="D9" s="22">
        <f>D10</f>
        <v>348680</v>
      </c>
    </row>
    <row r="10" spans="1:4" x14ac:dyDescent="0.3">
      <c r="A10" s="211" t="s">
        <v>67</v>
      </c>
      <c r="B10" s="32" t="s">
        <v>5</v>
      </c>
      <c r="C10" s="157">
        <v>325940</v>
      </c>
      <c r="D10" s="158">
        <v>348680</v>
      </c>
    </row>
    <row r="11" spans="1:4" ht="40.5" customHeight="1" x14ac:dyDescent="0.3">
      <c r="A11" s="25" t="s">
        <v>68</v>
      </c>
      <c r="B11" s="31" t="s">
        <v>873</v>
      </c>
      <c r="C11" s="22">
        <v>50222.49</v>
      </c>
      <c r="D11" s="159">
        <v>53526.86</v>
      </c>
    </row>
    <row r="12" spans="1:4" ht="23.25" customHeight="1" x14ac:dyDescent="0.3">
      <c r="A12" s="210" t="s">
        <v>69</v>
      </c>
      <c r="B12" s="31" t="s">
        <v>70</v>
      </c>
      <c r="C12" s="22">
        <f>C13+C15+C16+C14</f>
        <v>91577.1</v>
      </c>
      <c r="D12" s="22">
        <f>D13+D15+D16</f>
        <v>93956.4</v>
      </c>
    </row>
    <row r="13" spans="1:4" ht="35.25" customHeight="1" x14ac:dyDescent="0.3">
      <c r="A13" s="211" t="s">
        <v>874</v>
      </c>
      <c r="B13" s="32" t="s">
        <v>2</v>
      </c>
      <c r="C13" s="157">
        <v>77127.100000000006</v>
      </c>
      <c r="D13" s="158">
        <v>79231.399999999994</v>
      </c>
    </row>
    <row r="14" spans="1:4" ht="35.25" hidden="1" customHeight="1" x14ac:dyDescent="0.3">
      <c r="A14" s="211" t="s">
        <v>1039</v>
      </c>
      <c r="B14" s="32" t="s">
        <v>1040</v>
      </c>
      <c r="C14" s="157">
        <v>0</v>
      </c>
      <c r="D14" s="158">
        <v>0</v>
      </c>
    </row>
    <row r="15" spans="1:4" ht="18.75" customHeight="1" x14ac:dyDescent="0.3">
      <c r="A15" s="211" t="s">
        <v>71</v>
      </c>
      <c r="B15" s="32" t="s">
        <v>72</v>
      </c>
      <c r="C15" s="157">
        <v>6150</v>
      </c>
      <c r="D15" s="158">
        <v>6225</v>
      </c>
    </row>
    <row r="16" spans="1:4" ht="29.45" customHeight="1" x14ac:dyDescent="0.3">
      <c r="A16" s="211" t="s">
        <v>73</v>
      </c>
      <c r="B16" s="32" t="s">
        <v>875</v>
      </c>
      <c r="C16" s="157">
        <v>8300</v>
      </c>
      <c r="D16" s="158">
        <v>8500</v>
      </c>
    </row>
    <row r="17" spans="1:4" ht="17.45" customHeight="1" x14ac:dyDescent="0.3">
      <c r="A17" s="210" t="s">
        <v>74</v>
      </c>
      <c r="B17" s="31" t="s">
        <v>75</v>
      </c>
      <c r="C17" s="22">
        <f>C18</f>
        <v>37500</v>
      </c>
      <c r="D17" s="22">
        <f>D18</f>
        <v>39000</v>
      </c>
    </row>
    <row r="18" spans="1:4" ht="15.6" customHeight="1" x14ac:dyDescent="0.3">
      <c r="A18" s="211" t="s">
        <v>76</v>
      </c>
      <c r="B18" s="32" t="s">
        <v>4</v>
      </c>
      <c r="C18" s="157">
        <v>37500</v>
      </c>
      <c r="D18" s="158">
        <v>39000</v>
      </c>
    </row>
    <row r="19" spans="1:4" ht="18" customHeight="1" x14ac:dyDescent="0.3">
      <c r="A19" s="210" t="s">
        <v>876</v>
      </c>
      <c r="B19" s="31" t="s">
        <v>77</v>
      </c>
      <c r="C19" s="22">
        <v>9000</v>
      </c>
      <c r="D19" s="159">
        <v>9500</v>
      </c>
    </row>
    <row r="20" spans="1:4" ht="42.6" customHeight="1" x14ac:dyDescent="0.3">
      <c r="A20" s="210" t="s">
        <v>78</v>
      </c>
      <c r="B20" s="31" t="s">
        <v>79</v>
      </c>
      <c r="C20" s="22">
        <f>C21+C22+C23+C24</f>
        <v>86323.1</v>
      </c>
      <c r="D20" s="22">
        <f>D21+D22+D23+D24</f>
        <v>86595.8</v>
      </c>
    </row>
    <row r="21" spans="1:4" ht="111" customHeight="1" x14ac:dyDescent="0.3">
      <c r="A21" s="211" t="s">
        <v>594</v>
      </c>
      <c r="B21" s="33" t="s">
        <v>595</v>
      </c>
      <c r="C21" s="157">
        <v>80155</v>
      </c>
      <c r="D21" s="158">
        <v>80155</v>
      </c>
    </row>
    <row r="22" spans="1:4" ht="107.25" customHeight="1" x14ac:dyDescent="0.3">
      <c r="A22" s="211" t="s">
        <v>42</v>
      </c>
      <c r="B22" s="33" t="s">
        <v>43</v>
      </c>
      <c r="C22" s="157">
        <v>3700</v>
      </c>
      <c r="D22" s="158">
        <v>3800</v>
      </c>
    </row>
    <row r="23" spans="1:4" ht="75" customHeight="1" x14ac:dyDescent="0.3">
      <c r="A23" s="211" t="s">
        <v>47</v>
      </c>
      <c r="B23" s="32" t="s">
        <v>48</v>
      </c>
      <c r="C23" s="157">
        <v>330</v>
      </c>
      <c r="D23" s="158">
        <v>353</v>
      </c>
    </row>
    <row r="24" spans="1:4" ht="48" customHeight="1" x14ac:dyDescent="0.3">
      <c r="A24" s="211" t="s">
        <v>46</v>
      </c>
      <c r="B24" s="32" t="s">
        <v>17</v>
      </c>
      <c r="C24" s="157">
        <v>2138.1</v>
      </c>
      <c r="D24" s="158">
        <v>2287.8000000000002</v>
      </c>
    </row>
    <row r="25" spans="1:4" ht="25.5" x14ac:dyDescent="0.3">
      <c r="A25" s="26" t="s">
        <v>877</v>
      </c>
      <c r="B25" s="31" t="s">
        <v>80</v>
      </c>
      <c r="C25" s="22">
        <f>C26</f>
        <v>3040.2</v>
      </c>
      <c r="D25" s="22">
        <f>D26</f>
        <v>3040.2</v>
      </c>
    </row>
    <row r="26" spans="1:4" ht="30" x14ac:dyDescent="0.3">
      <c r="A26" s="211" t="s">
        <v>81</v>
      </c>
      <c r="B26" s="32" t="s">
        <v>22</v>
      </c>
      <c r="C26" s="157">
        <v>3040.2</v>
      </c>
      <c r="D26" s="158">
        <v>3040.2</v>
      </c>
    </row>
    <row r="27" spans="1:4" ht="25.5" x14ac:dyDescent="0.3">
      <c r="A27" s="210" t="s">
        <v>82</v>
      </c>
      <c r="B27" s="31" t="s">
        <v>83</v>
      </c>
      <c r="C27" s="22">
        <f>C28+C29</f>
        <v>4600</v>
      </c>
      <c r="D27" s="22">
        <f>D28+D29</f>
        <v>5100</v>
      </c>
    </row>
    <row r="28" spans="1:4" ht="75" customHeight="1" x14ac:dyDescent="0.3">
      <c r="A28" s="211" t="s">
        <v>596</v>
      </c>
      <c r="B28" s="33" t="s">
        <v>35</v>
      </c>
      <c r="C28" s="157">
        <v>1100</v>
      </c>
      <c r="D28" s="158">
        <v>1100</v>
      </c>
    </row>
    <row r="29" spans="1:4" ht="59.25" customHeight="1" x14ac:dyDescent="0.3">
      <c r="A29" s="211" t="s">
        <v>44</v>
      </c>
      <c r="B29" s="33" t="s">
        <v>34</v>
      </c>
      <c r="C29" s="157">
        <v>3500</v>
      </c>
      <c r="D29" s="158">
        <v>4000</v>
      </c>
    </row>
    <row r="30" spans="1:4" ht="15" customHeight="1" x14ac:dyDescent="0.3">
      <c r="A30" s="210" t="s">
        <v>84</v>
      </c>
      <c r="B30" s="31" t="s">
        <v>85</v>
      </c>
      <c r="C30" s="22">
        <v>4000</v>
      </c>
      <c r="D30" s="159">
        <v>4000</v>
      </c>
    </row>
    <row r="31" spans="1:4" ht="19.5" customHeight="1" x14ac:dyDescent="0.3">
      <c r="A31" s="210" t="s">
        <v>86</v>
      </c>
      <c r="B31" s="31" t="s">
        <v>878</v>
      </c>
      <c r="C31" s="22">
        <v>1100</v>
      </c>
      <c r="D31" s="159">
        <v>1100</v>
      </c>
    </row>
    <row r="32" spans="1:4" x14ac:dyDescent="0.3">
      <c r="A32" s="25" t="s">
        <v>87</v>
      </c>
      <c r="B32" s="31" t="s">
        <v>88</v>
      </c>
      <c r="C32" s="22">
        <f>C33</f>
        <v>1031155.204</v>
      </c>
      <c r="D32" s="22">
        <f>D33</f>
        <v>1036090.6</v>
      </c>
    </row>
    <row r="33" spans="1:4" ht="42.75" customHeight="1" x14ac:dyDescent="0.3">
      <c r="A33" s="25" t="s">
        <v>89</v>
      </c>
      <c r="B33" s="31" t="s">
        <v>90</v>
      </c>
      <c r="C33" s="22">
        <f>C34+C44+C54+C36</f>
        <v>1031155.204</v>
      </c>
      <c r="D33" s="22">
        <f>D34+D44+D54+D36</f>
        <v>1036090.6</v>
      </c>
    </row>
    <row r="34" spans="1:4" ht="27.6" customHeight="1" x14ac:dyDescent="0.3">
      <c r="A34" s="25" t="s">
        <v>695</v>
      </c>
      <c r="B34" s="31" t="s">
        <v>879</v>
      </c>
      <c r="C34" s="22">
        <f>C35</f>
        <v>68832</v>
      </c>
      <c r="D34" s="22">
        <f>D35</f>
        <v>67599</v>
      </c>
    </row>
    <row r="35" spans="1:4" ht="32.25" customHeight="1" x14ac:dyDescent="0.3">
      <c r="A35" s="153" t="s">
        <v>679</v>
      </c>
      <c r="B35" s="32" t="s">
        <v>880</v>
      </c>
      <c r="C35" s="157">
        <v>68832</v>
      </c>
      <c r="D35" s="158">
        <v>67599</v>
      </c>
    </row>
    <row r="36" spans="1:4" ht="42.75" customHeight="1" x14ac:dyDescent="0.3">
      <c r="A36" s="203" t="s">
        <v>696</v>
      </c>
      <c r="B36" s="31" t="s">
        <v>881</v>
      </c>
      <c r="C36" s="22">
        <f>C38+C39+C40+C42+C43+C37+C41</f>
        <v>45586.703999999998</v>
      </c>
      <c r="D36" s="22">
        <f>D38+D39+D40+D42+D43+D37+D41</f>
        <v>33427</v>
      </c>
    </row>
    <row r="37" spans="1:4" ht="108" customHeight="1" x14ac:dyDescent="0.3">
      <c r="A37" s="23" t="s">
        <v>710</v>
      </c>
      <c r="B37" s="32" t="s">
        <v>709</v>
      </c>
      <c r="C37" s="157">
        <v>32131.4</v>
      </c>
      <c r="D37" s="157">
        <v>32131.4</v>
      </c>
    </row>
    <row r="38" spans="1:4" ht="138.75" hidden="1" customHeight="1" x14ac:dyDescent="0.3">
      <c r="A38" s="23" t="s">
        <v>1103</v>
      </c>
      <c r="B38" s="32" t="s">
        <v>597</v>
      </c>
      <c r="C38" s="157">
        <v>0</v>
      </c>
      <c r="D38" s="158">
        <v>0</v>
      </c>
    </row>
    <row r="39" spans="1:4" ht="89.25" customHeight="1" x14ac:dyDescent="0.3">
      <c r="A39" s="23" t="s">
        <v>954</v>
      </c>
      <c r="B39" s="32" t="s">
        <v>1041</v>
      </c>
      <c r="C39" s="157">
        <v>2620.5039999999999</v>
      </c>
      <c r="D39" s="157">
        <v>0</v>
      </c>
    </row>
    <row r="40" spans="1:4" ht="60.75" customHeight="1" x14ac:dyDescent="0.3">
      <c r="A40" s="23" t="s">
        <v>968</v>
      </c>
      <c r="B40" s="32" t="s">
        <v>956</v>
      </c>
      <c r="C40" s="157">
        <v>1005.6</v>
      </c>
      <c r="D40" s="157">
        <v>1011.5</v>
      </c>
    </row>
    <row r="41" spans="1:4" ht="43.15" customHeight="1" x14ac:dyDescent="0.3">
      <c r="A41" s="23" t="s">
        <v>680</v>
      </c>
      <c r="B41" s="32" t="s">
        <v>660</v>
      </c>
      <c r="C41" s="157">
        <v>9400</v>
      </c>
      <c r="D41" s="157">
        <v>0</v>
      </c>
    </row>
    <row r="42" spans="1:4" ht="31.5" customHeight="1" x14ac:dyDescent="0.3">
      <c r="A42" s="23" t="s">
        <v>681</v>
      </c>
      <c r="B42" s="32" t="s">
        <v>1104</v>
      </c>
      <c r="C42" s="157">
        <v>429.2</v>
      </c>
      <c r="D42" s="157">
        <v>284.10000000000002</v>
      </c>
    </row>
    <row r="43" spans="1:4" ht="47.25" hidden="1" customHeight="1" x14ac:dyDescent="0.3">
      <c r="A43" s="23" t="s">
        <v>682</v>
      </c>
      <c r="B43" s="32" t="s">
        <v>953</v>
      </c>
      <c r="C43" s="157">
        <v>0</v>
      </c>
      <c r="D43" s="157">
        <v>0</v>
      </c>
    </row>
    <row r="44" spans="1:4" ht="27.75" customHeight="1" x14ac:dyDescent="0.3">
      <c r="A44" s="25" t="s">
        <v>698</v>
      </c>
      <c r="B44" s="31" t="s">
        <v>882</v>
      </c>
      <c r="C44" s="22">
        <f>C45+C46+C47+C48+C49+C50+C51+C52+C53</f>
        <v>808768.79999999993</v>
      </c>
      <c r="D44" s="22">
        <f>D45+D46+D47+D48+D49+D50+D51+D52+D53</f>
        <v>828786.5</v>
      </c>
    </row>
    <row r="45" spans="1:4" ht="90" customHeight="1" x14ac:dyDescent="0.3">
      <c r="A45" s="153" t="s">
        <v>700</v>
      </c>
      <c r="B45" s="32" t="s">
        <v>694</v>
      </c>
      <c r="C45" s="157">
        <v>262515.8</v>
      </c>
      <c r="D45" s="158">
        <v>268028.59999999998</v>
      </c>
    </row>
    <row r="46" spans="1:4" ht="109.5" customHeight="1" x14ac:dyDescent="0.3">
      <c r="A46" s="153" t="s">
        <v>701</v>
      </c>
      <c r="B46" s="32" t="s">
        <v>52</v>
      </c>
      <c r="C46" s="157">
        <v>505894.1</v>
      </c>
      <c r="D46" s="158">
        <v>516742.7</v>
      </c>
    </row>
    <row r="47" spans="1:4" ht="45.75" hidden="1" customHeight="1" x14ac:dyDescent="0.3">
      <c r="A47" s="153" t="s">
        <v>702</v>
      </c>
      <c r="B47" s="32" t="s">
        <v>53</v>
      </c>
      <c r="C47" s="157">
        <v>0</v>
      </c>
      <c r="D47" s="158">
        <v>0</v>
      </c>
    </row>
    <row r="48" spans="1:4" ht="60.75" customHeight="1" x14ac:dyDescent="0.3">
      <c r="A48" s="153" t="s">
        <v>703</v>
      </c>
      <c r="B48" s="32" t="s">
        <v>54</v>
      </c>
      <c r="C48" s="157">
        <v>28000</v>
      </c>
      <c r="D48" s="157">
        <v>31500</v>
      </c>
    </row>
    <row r="49" spans="1:4" ht="58.9" customHeight="1" x14ac:dyDescent="0.3">
      <c r="A49" s="153" t="s">
        <v>704</v>
      </c>
      <c r="B49" s="32" t="s">
        <v>55</v>
      </c>
      <c r="C49" s="157">
        <v>4618.3999999999996</v>
      </c>
      <c r="D49" s="157">
        <v>4618.3999999999996</v>
      </c>
    </row>
    <row r="50" spans="1:4" ht="59.45" customHeight="1" x14ac:dyDescent="0.3">
      <c r="A50" s="153" t="s">
        <v>705</v>
      </c>
      <c r="B50" s="32" t="s">
        <v>56</v>
      </c>
      <c r="C50" s="157">
        <v>836.2</v>
      </c>
      <c r="D50" s="157">
        <v>869.6</v>
      </c>
    </row>
    <row r="51" spans="1:4" ht="105.75" customHeight="1" x14ac:dyDescent="0.3">
      <c r="A51" s="153" t="s">
        <v>706</v>
      </c>
      <c r="B51" s="32" t="s">
        <v>57</v>
      </c>
      <c r="C51" s="157">
        <v>3400</v>
      </c>
      <c r="D51" s="158">
        <v>3400</v>
      </c>
    </row>
    <row r="52" spans="1:4" ht="57" customHeight="1" x14ac:dyDescent="0.3">
      <c r="A52" s="153" t="s">
        <v>683</v>
      </c>
      <c r="B52" s="207" t="s">
        <v>1111</v>
      </c>
      <c r="C52" s="157">
        <v>3504.3</v>
      </c>
      <c r="D52" s="158">
        <v>3627.2</v>
      </c>
    </row>
    <row r="53" spans="1:4" ht="69" hidden="1" customHeight="1" x14ac:dyDescent="0.3">
      <c r="A53" s="212" t="s">
        <v>722</v>
      </c>
      <c r="B53" s="207" t="s">
        <v>1042</v>
      </c>
      <c r="C53" s="157">
        <v>0</v>
      </c>
      <c r="D53" s="158">
        <v>0</v>
      </c>
    </row>
    <row r="54" spans="1:4" ht="24" customHeight="1" x14ac:dyDescent="0.3">
      <c r="A54" s="27" t="s">
        <v>707</v>
      </c>
      <c r="B54" s="34" t="s">
        <v>91</v>
      </c>
      <c r="C54" s="22">
        <f>SUM(C55:C59)</f>
        <v>107967.70000000001</v>
      </c>
      <c r="D54" s="22">
        <f>SUM(D55:D59)</f>
        <v>106278.1</v>
      </c>
    </row>
    <row r="55" spans="1:4" ht="76.900000000000006" customHeight="1" x14ac:dyDescent="0.3">
      <c r="A55" s="21" t="s">
        <v>708</v>
      </c>
      <c r="B55" s="33" t="s">
        <v>58</v>
      </c>
      <c r="C55" s="157">
        <v>3122.4</v>
      </c>
      <c r="D55" s="157">
        <v>3122.4</v>
      </c>
    </row>
    <row r="56" spans="1:4" ht="105.75" customHeight="1" x14ac:dyDescent="0.3">
      <c r="A56" s="206" t="s">
        <v>1167</v>
      </c>
      <c r="B56" s="207" t="s">
        <v>1168</v>
      </c>
      <c r="C56" s="157">
        <v>2992.9</v>
      </c>
      <c r="D56" s="157">
        <v>2992.9</v>
      </c>
    </row>
    <row r="57" spans="1:4" ht="93" customHeight="1" x14ac:dyDescent="0.3">
      <c r="A57" s="21" t="s">
        <v>957</v>
      </c>
      <c r="B57" s="33" t="s">
        <v>1043</v>
      </c>
      <c r="C57" s="157">
        <v>43981.599999999999</v>
      </c>
      <c r="D57" s="238">
        <v>43981.599999999999</v>
      </c>
    </row>
    <row r="58" spans="1:4" ht="93.75" customHeight="1" x14ac:dyDescent="0.3">
      <c r="A58" s="21" t="s">
        <v>1044</v>
      </c>
      <c r="B58" s="213" t="s">
        <v>1045</v>
      </c>
      <c r="C58" s="76">
        <v>57870.8</v>
      </c>
      <c r="D58" s="238">
        <v>56181.2</v>
      </c>
    </row>
    <row r="59" spans="1:4" ht="107.45" hidden="1" customHeight="1" x14ac:dyDescent="0.3">
      <c r="A59" s="21" t="s">
        <v>1046</v>
      </c>
      <c r="B59" s="213" t="s">
        <v>1047</v>
      </c>
      <c r="C59" s="76">
        <v>0</v>
      </c>
      <c r="D59" s="76">
        <v>0</v>
      </c>
    </row>
  </sheetData>
  <mergeCells count="6">
    <mergeCell ref="B1:D1"/>
    <mergeCell ref="A2:D2"/>
    <mergeCell ref="A4:A6"/>
    <mergeCell ref="B4:B6"/>
    <mergeCell ref="C4:C6"/>
    <mergeCell ref="D4:D6"/>
  </mergeCells>
  <pageMargins left="1.1811023622047245" right="0.39370078740157483" top="0.78740157480314965" bottom="0.78740157480314965" header="0.31496062992125984" footer="0.31496062992125984"/>
  <pageSetup paperSize="9" scale="76" fitToHeight="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7"/>
  <sheetViews>
    <sheetView workbookViewId="0">
      <selection sqref="A1:D1048576"/>
    </sheetView>
  </sheetViews>
  <sheetFormatPr defaultRowHeight="15" x14ac:dyDescent="0.25"/>
  <cols>
    <col min="1" max="1" width="8.28515625" style="93" customWidth="1"/>
    <col min="2" max="2" width="57.28515625" style="93" customWidth="1"/>
    <col min="3" max="3" width="25.7109375" style="93" customWidth="1"/>
    <col min="4" max="4" width="19.42578125" style="93" customWidth="1"/>
  </cols>
  <sheetData>
    <row r="1" spans="1:4" ht="14.45" customHeight="1" x14ac:dyDescent="0.25">
      <c r="A1" s="242"/>
      <c r="B1" s="242"/>
      <c r="C1" s="178"/>
      <c r="D1" s="215" t="s">
        <v>1207</v>
      </c>
    </row>
    <row r="2" spans="1:4" ht="37.15" customHeight="1" x14ac:dyDescent="0.25">
      <c r="A2" s="295" t="s">
        <v>1210</v>
      </c>
      <c r="B2" s="295"/>
      <c r="C2" s="295"/>
      <c r="D2" s="295"/>
    </row>
    <row r="3" spans="1:4" ht="14.45" customHeight="1" x14ac:dyDescent="0.25">
      <c r="A3" s="295"/>
      <c r="B3" s="295"/>
      <c r="C3" s="295"/>
      <c r="D3" s="295"/>
    </row>
    <row r="4" spans="1:4" ht="16.899999999999999" customHeight="1" x14ac:dyDescent="0.3">
      <c r="A4" s="20"/>
      <c r="B4" s="39"/>
      <c r="D4" s="164" t="s">
        <v>502</v>
      </c>
    </row>
    <row r="5" spans="1:4" ht="42" customHeight="1" x14ac:dyDescent="0.25">
      <c r="A5" s="233" t="s">
        <v>1197</v>
      </c>
      <c r="B5" s="214" t="s">
        <v>1160</v>
      </c>
      <c r="C5" s="223" t="s">
        <v>1023</v>
      </c>
      <c r="D5" s="243" t="s">
        <v>1114</v>
      </c>
    </row>
    <row r="6" spans="1:4" x14ac:dyDescent="0.25">
      <c r="A6" s="214">
        <v>1</v>
      </c>
      <c r="B6" s="45" t="s">
        <v>515</v>
      </c>
      <c r="C6" s="240">
        <v>2620.5</v>
      </c>
      <c r="D6" s="244">
        <v>0</v>
      </c>
    </row>
    <row r="7" spans="1:4" ht="15.75" x14ac:dyDescent="0.3">
      <c r="A7" s="218"/>
      <c r="B7" s="46" t="s">
        <v>966</v>
      </c>
      <c r="C7" s="225">
        <f>SUM(C6:C6)</f>
        <v>2620.5</v>
      </c>
      <c r="D7" s="234">
        <f>SUM(D6:D6)</f>
        <v>0</v>
      </c>
    </row>
  </sheetData>
  <mergeCells count="1">
    <mergeCell ref="A2:D3"/>
  </mergeCells>
  <pageMargins left="0.7" right="0.7" top="0.75" bottom="0.75" header="0.3" footer="0.3"/>
  <pageSetup paperSize="9" scale="7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47"/>
  <sheetViews>
    <sheetView zoomScaleNormal="100" workbookViewId="0">
      <selection sqref="A1:C1"/>
    </sheetView>
  </sheetViews>
  <sheetFormatPr defaultColWidth="9.140625" defaultRowHeight="15" outlineLevelRow="2" x14ac:dyDescent="0.3"/>
  <cols>
    <col min="1" max="1" width="36.28515625" style="151" customWidth="1"/>
    <col min="2" max="2" width="63.7109375" style="152" customWidth="1"/>
    <col min="3" max="3" width="16.28515625" style="51" customWidth="1"/>
    <col min="4" max="248" width="9.140625" style="50"/>
    <col min="249" max="249" width="26.7109375" style="50" customWidth="1"/>
    <col min="250" max="250" width="81.42578125" style="50" customWidth="1"/>
    <col min="251" max="253" width="13.85546875" style="50" customWidth="1"/>
    <col min="254" max="504" width="9.140625" style="50"/>
    <col min="505" max="505" width="26.7109375" style="50" customWidth="1"/>
    <col min="506" max="506" width="81.42578125" style="50" customWidth="1"/>
    <col min="507" max="509" width="13.85546875" style="50" customWidth="1"/>
    <col min="510" max="760" width="9.140625" style="50"/>
    <col min="761" max="761" width="26.7109375" style="50" customWidth="1"/>
    <col min="762" max="762" width="81.42578125" style="50" customWidth="1"/>
    <col min="763" max="765" width="13.85546875" style="50" customWidth="1"/>
    <col min="766" max="1016" width="9.140625" style="50"/>
    <col min="1017" max="1017" width="26.7109375" style="50" customWidth="1"/>
    <col min="1018" max="1018" width="81.42578125" style="50" customWidth="1"/>
    <col min="1019" max="1021" width="13.85546875" style="50" customWidth="1"/>
    <col min="1022" max="1272" width="9.140625" style="50"/>
    <col min="1273" max="1273" width="26.7109375" style="50" customWidth="1"/>
    <col min="1274" max="1274" width="81.42578125" style="50" customWidth="1"/>
    <col min="1275" max="1277" width="13.85546875" style="50" customWidth="1"/>
    <col min="1278" max="1528" width="9.140625" style="50"/>
    <col min="1529" max="1529" width="26.7109375" style="50" customWidth="1"/>
    <col min="1530" max="1530" width="81.42578125" style="50" customWidth="1"/>
    <col min="1531" max="1533" width="13.85546875" style="50" customWidth="1"/>
    <col min="1534" max="1784" width="9.140625" style="50"/>
    <col min="1785" max="1785" width="26.7109375" style="50" customWidth="1"/>
    <col min="1786" max="1786" width="81.42578125" style="50" customWidth="1"/>
    <col min="1787" max="1789" width="13.85546875" style="50" customWidth="1"/>
    <col min="1790" max="2040" width="9.140625" style="50"/>
    <col min="2041" max="2041" width="26.7109375" style="50" customWidth="1"/>
    <col min="2042" max="2042" width="81.42578125" style="50" customWidth="1"/>
    <col min="2043" max="2045" width="13.85546875" style="50" customWidth="1"/>
    <col min="2046" max="2296" width="9.140625" style="50"/>
    <col min="2297" max="2297" width="26.7109375" style="50" customWidth="1"/>
    <col min="2298" max="2298" width="81.42578125" style="50" customWidth="1"/>
    <col min="2299" max="2301" width="13.85546875" style="50" customWidth="1"/>
    <col min="2302" max="2552" width="9.140625" style="50"/>
    <col min="2553" max="2553" width="26.7109375" style="50" customWidth="1"/>
    <col min="2554" max="2554" width="81.42578125" style="50" customWidth="1"/>
    <col min="2555" max="2557" width="13.85546875" style="50" customWidth="1"/>
    <col min="2558" max="2808" width="9.140625" style="50"/>
    <col min="2809" max="2809" width="26.7109375" style="50" customWidth="1"/>
    <col min="2810" max="2810" width="81.42578125" style="50" customWidth="1"/>
    <col min="2811" max="2813" width="13.85546875" style="50" customWidth="1"/>
    <col min="2814" max="3064" width="9.140625" style="50"/>
    <col min="3065" max="3065" width="26.7109375" style="50" customWidth="1"/>
    <col min="3066" max="3066" width="81.42578125" style="50" customWidth="1"/>
    <col min="3067" max="3069" width="13.85546875" style="50" customWidth="1"/>
    <col min="3070" max="3320" width="9.140625" style="50"/>
    <col min="3321" max="3321" width="26.7109375" style="50" customWidth="1"/>
    <col min="3322" max="3322" width="81.42578125" style="50" customWidth="1"/>
    <col min="3323" max="3325" width="13.85546875" style="50" customWidth="1"/>
    <col min="3326" max="3576" width="9.140625" style="50"/>
    <col min="3577" max="3577" width="26.7109375" style="50" customWidth="1"/>
    <col min="3578" max="3578" width="81.42578125" style="50" customWidth="1"/>
    <col min="3579" max="3581" width="13.85546875" style="50" customWidth="1"/>
    <col min="3582" max="3832" width="9.140625" style="50"/>
    <col min="3833" max="3833" width="26.7109375" style="50" customWidth="1"/>
    <col min="3834" max="3834" width="81.42578125" style="50" customWidth="1"/>
    <col min="3835" max="3837" width="13.85546875" style="50" customWidth="1"/>
    <col min="3838" max="4088" width="9.140625" style="50"/>
    <col min="4089" max="4089" width="26.7109375" style="50" customWidth="1"/>
    <col min="4090" max="4090" width="81.42578125" style="50" customWidth="1"/>
    <col min="4091" max="4093" width="13.85546875" style="50" customWidth="1"/>
    <col min="4094" max="4344" width="9.140625" style="50"/>
    <col min="4345" max="4345" width="26.7109375" style="50" customWidth="1"/>
    <col min="4346" max="4346" width="81.42578125" style="50" customWidth="1"/>
    <col min="4347" max="4349" width="13.85546875" style="50" customWidth="1"/>
    <col min="4350" max="4600" width="9.140625" style="50"/>
    <col min="4601" max="4601" width="26.7109375" style="50" customWidth="1"/>
    <col min="4602" max="4602" width="81.42578125" style="50" customWidth="1"/>
    <col min="4603" max="4605" width="13.85546875" style="50" customWidth="1"/>
    <col min="4606" max="4856" width="9.140625" style="50"/>
    <col min="4857" max="4857" width="26.7109375" style="50" customWidth="1"/>
    <col min="4858" max="4858" width="81.42578125" style="50" customWidth="1"/>
    <col min="4859" max="4861" width="13.85546875" style="50" customWidth="1"/>
    <col min="4862" max="5112" width="9.140625" style="50"/>
    <col min="5113" max="5113" width="26.7109375" style="50" customWidth="1"/>
    <col min="5114" max="5114" width="81.42578125" style="50" customWidth="1"/>
    <col min="5115" max="5117" width="13.85546875" style="50" customWidth="1"/>
    <col min="5118" max="5368" width="9.140625" style="50"/>
    <col min="5369" max="5369" width="26.7109375" style="50" customWidth="1"/>
    <col min="5370" max="5370" width="81.42578125" style="50" customWidth="1"/>
    <col min="5371" max="5373" width="13.85546875" style="50" customWidth="1"/>
    <col min="5374" max="5624" width="9.140625" style="50"/>
    <col min="5625" max="5625" width="26.7109375" style="50" customWidth="1"/>
    <col min="5626" max="5626" width="81.42578125" style="50" customWidth="1"/>
    <col min="5627" max="5629" width="13.85546875" style="50" customWidth="1"/>
    <col min="5630" max="5880" width="9.140625" style="50"/>
    <col min="5881" max="5881" width="26.7109375" style="50" customWidth="1"/>
    <col min="5882" max="5882" width="81.42578125" style="50" customWidth="1"/>
    <col min="5883" max="5885" width="13.85546875" style="50" customWidth="1"/>
    <col min="5886" max="6136" width="9.140625" style="50"/>
    <col min="6137" max="6137" width="26.7109375" style="50" customWidth="1"/>
    <col min="6138" max="6138" width="81.42578125" style="50" customWidth="1"/>
    <col min="6139" max="6141" width="13.85546875" style="50" customWidth="1"/>
    <col min="6142" max="6392" width="9.140625" style="50"/>
    <col min="6393" max="6393" width="26.7109375" style="50" customWidth="1"/>
    <col min="6394" max="6394" width="81.42578125" style="50" customWidth="1"/>
    <col min="6395" max="6397" width="13.85546875" style="50" customWidth="1"/>
    <col min="6398" max="6648" width="9.140625" style="50"/>
    <col min="6649" max="6649" width="26.7109375" style="50" customWidth="1"/>
    <col min="6650" max="6650" width="81.42578125" style="50" customWidth="1"/>
    <col min="6651" max="6653" width="13.85546875" style="50" customWidth="1"/>
    <col min="6654" max="6904" width="9.140625" style="50"/>
    <col min="6905" max="6905" width="26.7109375" style="50" customWidth="1"/>
    <col min="6906" max="6906" width="81.42578125" style="50" customWidth="1"/>
    <col min="6907" max="6909" width="13.85546875" style="50" customWidth="1"/>
    <col min="6910" max="7160" width="9.140625" style="50"/>
    <col min="7161" max="7161" width="26.7109375" style="50" customWidth="1"/>
    <col min="7162" max="7162" width="81.42578125" style="50" customWidth="1"/>
    <col min="7163" max="7165" width="13.85546875" style="50" customWidth="1"/>
    <col min="7166" max="7416" width="9.140625" style="50"/>
    <col min="7417" max="7417" width="26.7109375" style="50" customWidth="1"/>
    <col min="7418" max="7418" width="81.42578125" style="50" customWidth="1"/>
    <col min="7419" max="7421" width="13.85546875" style="50" customWidth="1"/>
    <col min="7422" max="7672" width="9.140625" style="50"/>
    <col min="7673" max="7673" width="26.7109375" style="50" customWidth="1"/>
    <col min="7674" max="7674" width="81.42578125" style="50" customWidth="1"/>
    <col min="7675" max="7677" width="13.85546875" style="50" customWidth="1"/>
    <col min="7678" max="7928" width="9.140625" style="50"/>
    <col min="7929" max="7929" width="26.7109375" style="50" customWidth="1"/>
    <col min="7930" max="7930" width="81.42578125" style="50" customWidth="1"/>
    <col min="7931" max="7933" width="13.85546875" style="50" customWidth="1"/>
    <col min="7934" max="8184" width="9.140625" style="50"/>
    <col min="8185" max="8185" width="26.7109375" style="50" customWidth="1"/>
    <col min="8186" max="8186" width="81.42578125" style="50" customWidth="1"/>
    <col min="8187" max="8189" width="13.85546875" style="50" customWidth="1"/>
    <col min="8190" max="8440" width="9.140625" style="50"/>
    <col min="8441" max="8441" width="26.7109375" style="50" customWidth="1"/>
    <col min="8442" max="8442" width="81.42578125" style="50" customWidth="1"/>
    <col min="8443" max="8445" width="13.85546875" style="50" customWidth="1"/>
    <col min="8446" max="8696" width="9.140625" style="50"/>
    <col min="8697" max="8697" width="26.7109375" style="50" customWidth="1"/>
    <col min="8698" max="8698" width="81.42578125" style="50" customWidth="1"/>
    <col min="8699" max="8701" width="13.85546875" style="50" customWidth="1"/>
    <col min="8702" max="8952" width="9.140625" style="50"/>
    <col min="8953" max="8953" width="26.7109375" style="50" customWidth="1"/>
    <col min="8954" max="8954" width="81.42578125" style="50" customWidth="1"/>
    <col min="8955" max="8957" width="13.85546875" style="50" customWidth="1"/>
    <col min="8958" max="9208" width="9.140625" style="50"/>
    <col min="9209" max="9209" width="26.7109375" style="50" customWidth="1"/>
    <col min="9210" max="9210" width="81.42578125" style="50" customWidth="1"/>
    <col min="9211" max="9213" width="13.85546875" style="50" customWidth="1"/>
    <col min="9214" max="9464" width="9.140625" style="50"/>
    <col min="9465" max="9465" width="26.7109375" style="50" customWidth="1"/>
    <col min="9466" max="9466" width="81.42578125" style="50" customWidth="1"/>
    <col min="9467" max="9469" width="13.85546875" style="50" customWidth="1"/>
    <col min="9470" max="9720" width="9.140625" style="50"/>
    <col min="9721" max="9721" width="26.7109375" style="50" customWidth="1"/>
    <col min="9722" max="9722" width="81.42578125" style="50" customWidth="1"/>
    <col min="9723" max="9725" width="13.85546875" style="50" customWidth="1"/>
    <col min="9726" max="9976" width="9.140625" style="50"/>
    <col min="9977" max="9977" width="26.7109375" style="50" customWidth="1"/>
    <col min="9978" max="9978" width="81.42578125" style="50" customWidth="1"/>
    <col min="9979" max="9981" width="13.85546875" style="50" customWidth="1"/>
    <col min="9982" max="10232" width="9.140625" style="50"/>
    <col min="10233" max="10233" width="26.7109375" style="50" customWidth="1"/>
    <col min="10234" max="10234" width="81.42578125" style="50" customWidth="1"/>
    <col min="10235" max="10237" width="13.85546875" style="50" customWidth="1"/>
    <col min="10238" max="10488" width="9.140625" style="50"/>
    <col min="10489" max="10489" width="26.7109375" style="50" customWidth="1"/>
    <col min="10490" max="10490" width="81.42578125" style="50" customWidth="1"/>
    <col min="10491" max="10493" width="13.85546875" style="50" customWidth="1"/>
    <col min="10494" max="10744" width="9.140625" style="50"/>
    <col min="10745" max="10745" width="26.7109375" style="50" customWidth="1"/>
    <col min="10746" max="10746" width="81.42578125" style="50" customWidth="1"/>
    <col min="10747" max="10749" width="13.85546875" style="50" customWidth="1"/>
    <col min="10750" max="11000" width="9.140625" style="50"/>
    <col min="11001" max="11001" width="26.7109375" style="50" customWidth="1"/>
    <col min="11002" max="11002" width="81.42578125" style="50" customWidth="1"/>
    <col min="11003" max="11005" width="13.85546875" style="50" customWidth="1"/>
    <col min="11006" max="11256" width="9.140625" style="50"/>
    <col min="11257" max="11257" width="26.7109375" style="50" customWidth="1"/>
    <col min="11258" max="11258" width="81.42578125" style="50" customWidth="1"/>
    <col min="11259" max="11261" width="13.85546875" style="50" customWidth="1"/>
    <col min="11262" max="11512" width="9.140625" style="50"/>
    <col min="11513" max="11513" width="26.7109375" style="50" customWidth="1"/>
    <col min="11514" max="11514" width="81.42578125" style="50" customWidth="1"/>
    <col min="11515" max="11517" width="13.85546875" style="50" customWidth="1"/>
    <col min="11518" max="11768" width="9.140625" style="50"/>
    <col min="11769" max="11769" width="26.7109375" style="50" customWidth="1"/>
    <col min="11770" max="11770" width="81.42578125" style="50" customWidth="1"/>
    <col min="11771" max="11773" width="13.85546875" style="50" customWidth="1"/>
    <col min="11774" max="12024" width="9.140625" style="50"/>
    <col min="12025" max="12025" width="26.7109375" style="50" customWidth="1"/>
    <col min="12026" max="12026" width="81.42578125" style="50" customWidth="1"/>
    <col min="12027" max="12029" width="13.85546875" style="50" customWidth="1"/>
    <col min="12030" max="12280" width="9.140625" style="50"/>
    <col min="12281" max="12281" width="26.7109375" style="50" customWidth="1"/>
    <col min="12282" max="12282" width="81.42578125" style="50" customWidth="1"/>
    <col min="12283" max="12285" width="13.85546875" style="50" customWidth="1"/>
    <col min="12286" max="12536" width="9.140625" style="50"/>
    <col min="12537" max="12537" width="26.7109375" style="50" customWidth="1"/>
    <col min="12538" max="12538" width="81.42578125" style="50" customWidth="1"/>
    <col min="12539" max="12541" width="13.85546875" style="50" customWidth="1"/>
    <col min="12542" max="12792" width="9.140625" style="50"/>
    <col min="12793" max="12793" width="26.7109375" style="50" customWidth="1"/>
    <col min="12794" max="12794" width="81.42578125" style="50" customWidth="1"/>
    <col min="12795" max="12797" width="13.85546875" style="50" customWidth="1"/>
    <col min="12798" max="13048" width="9.140625" style="50"/>
    <col min="13049" max="13049" width="26.7109375" style="50" customWidth="1"/>
    <col min="13050" max="13050" width="81.42578125" style="50" customWidth="1"/>
    <col min="13051" max="13053" width="13.85546875" style="50" customWidth="1"/>
    <col min="13054" max="13304" width="9.140625" style="50"/>
    <col min="13305" max="13305" width="26.7109375" style="50" customWidth="1"/>
    <col min="13306" max="13306" width="81.42578125" style="50" customWidth="1"/>
    <col min="13307" max="13309" width="13.85546875" style="50" customWidth="1"/>
    <col min="13310" max="13560" width="9.140625" style="50"/>
    <col min="13561" max="13561" width="26.7109375" style="50" customWidth="1"/>
    <col min="13562" max="13562" width="81.42578125" style="50" customWidth="1"/>
    <col min="13563" max="13565" width="13.85546875" style="50" customWidth="1"/>
    <col min="13566" max="13816" width="9.140625" style="50"/>
    <col min="13817" max="13817" width="26.7109375" style="50" customWidth="1"/>
    <col min="13818" max="13818" width="81.42578125" style="50" customWidth="1"/>
    <col min="13819" max="13821" width="13.85546875" style="50" customWidth="1"/>
    <col min="13822" max="14072" width="9.140625" style="50"/>
    <col min="14073" max="14073" width="26.7109375" style="50" customWidth="1"/>
    <col min="14074" max="14074" width="81.42578125" style="50" customWidth="1"/>
    <col min="14075" max="14077" width="13.85546875" style="50" customWidth="1"/>
    <col min="14078" max="14328" width="9.140625" style="50"/>
    <col min="14329" max="14329" width="26.7109375" style="50" customWidth="1"/>
    <col min="14330" max="14330" width="81.42578125" style="50" customWidth="1"/>
    <col min="14331" max="14333" width="13.85546875" style="50" customWidth="1"/>
    <col min="14334" max="14584" width="9.140625" style="50"/>
    <col min="14585" max="14585" width="26.7109375" style="50" customWidth="1"/>
    <col min="14586" max="14586" width="81.42578125" style="50" customWidth="1"/>
    <col min="14587" max="14589" width="13.85546875" style="50" customWidth="1"/>
    <col min="14590" max="14840" width="9.140625" style="50"/>
    <col min="14841" max="14841" width="26.7109375" style="50" customWidth="1"/>
    <col min="14842" max="14842" width="81.42578125" style="50" customWidth="1"/>
    <col min="14843" max="14845" width="13.85546875" style="50" customWidth="1"/>
    <col min="14846" max="15096" width="9.140625" style="50"/>
    <col min="15097" max="15097" width="26.7109375" style="50" customWidth="1"/>
    <col min="15098" max="15098" width="81.42578125" style="50" customWidth="1"/>
    <col min="15099" max="15101" width="13.85546875" style="50" customWidth="1"/>
    <col min="15102" max="15352" width="9.140625" style="50"/>
    <col min="15353" max="15353" width="26.7109375" style="50" customWidth="1"/>
    <col min="15354" max="15354" width="81.42578125" style="50" customWidth="1"/>
    <col min="15355" max="15357" width="13.85546875" style="50" customWidth="1"/>
    <col min="15358" max="15608" width="9.140625" style="50"/>
    <col min="15609" max="15609" width="26.7109375" style="50" customWidth="1"/>
    <col min="15610" max="15610" width="81.42578125" style="50" customWidth="1"/>
    <col min="15611" max="15613" width="13.85546875" style="50" customWidth="1"/>
    <col min="15614" max="15864" width="9.140625" style="50"/>
    <col min="15865" max="15865" width="26.7109375" style="50" customWidth="1"/>
    <col min="15866" max="15866" width="81.42578125" style="50" customWidth="1"/>
    <col min="15867" max="15869" width="13.85546875" style="50" customWidth="1"/>
    <col min="15870" max="16120" width="9.140625" style="50"/>
    <col min="16121" max="16121" width="26.7109375" style="50" customWidth="1"/>
    <col min="16122" max="16122" width="81.42578125" style="50" customWidth="1"/>
    <col min="16123" max="16125" width="13.85546875" style="50" customWidth="1"/>
    <col min="16126" max="16384" width="9.140625" style="50"/>
  </cols>
  <sheetData>
    <row r="1" spans="1:4" ht="61.15" customHeight="1" x14ac:dyDescent="0.3">
      <c r="A1" s="292" t="s">
        <v>1224</v>
      </c>
      <c r="B1" s="292"/>
      <c r="C1" s="292"/>
    </row>
    <row r="2" spans="1:4" ht="54" customHeight="1" x14ac:dyDescent="0.3">
      <c r="A2" s="300" t="s">
        <v>1141</v>
      </c>
      <c r="B2" s="300"/>
      <c r="C2" s="300"/>
    </row>
    <row r="3" spans="1:4" ht="16.149999999999999" hidden="1" customHeight="1" x14ac:dyDescent="0.3">
      <c r="A3" s="224"/>
      <c r="B3" s="224"/>
      <c r="C3" s="224"/>
    </row>
    <row r="4" spans="1:4" ht="12.6" customHeight="1" x14ac:dyDescent="0.3">
      <c r="A4" s="296" t="s">
        <v>502</v>
      </c>
      <c r="B4" s="296"/>
      <c r="C4" s="296"/>
      <c r="D4" s="245"/>
    </row>
    <row r="5" spans="1:4" s="53" customFormat="1" ht="94.5" customHeight="1" x14ac:dyDescent="0.2">
      <c r="A5" s="214" t="s">
        <v>60</v>
      </c>
      <c r="B5" s="52" t="s">
        <v>589</v>
      </c>
      <c r="C5" s="69" t="s">
        <v>945</v>
      </c>
    </row>
    <row r="6" spans="1:4" ht="31.9" customHeight="1" x14ac:dyDescent="0.3">
      <c r="A6" s="131" t="s">
        <v>590</v>
      </c>
      <c r="B6" s="54" t="s">
        <v>591</v>
      </c>
      <c r="C6" s="136">
        <f>C7+C13+C21</f>
        <v>0</v>
      </c>
    </row>
    <row r="7" spans="1:4" ht="31.9" customHeight="1" x14ac:dyDescent="0.3">
      <c r="A7" s="137" t="s">
        <v>815</v>
      </c>
      <c r="B7" s="99" t="s">
        <v>816</v>
      </c>
      <c r="C7" s="47">
        <f>C8+C10</f>
        <v>0</v>
      </c>
    </row>
    <row r="8" spans="1:4" ht="31.9" customHeight="1" x14ac:dyDescent="0.3">
      <c r="A8" s="137" t="s">
        <v>817</v>
      </c>
      <c r="B8" s="99" t="s">
        <v>811</v>
      </c>
      <c r="C8" s="47">
        <f>C9</f>
        <v>0</v>
      </c>
    </row>
    <row r="9" spans="1:4" ht="45" customHeight="1" x14ac:dyDescent="0.3">
      <c r="A9" s="21" t="s">
        <v>814</v>
      </c>
      <c r="B9" s="218" t="s">
        <v>818</v>
      </c>
      <c r="C9" s="44">
        <v>0</v>
      </c>
    </row>
    <row r="10" spans="1:4" ht="30" customHeight="1" outlineLevel="2" x14ac:dyDescent="0.3">
      <c r="A10" s="137" t="s">
        <v>820</v>
      </c>
      <c r="B10" s="99" t="s">
        <v>819</v>
      </c>
      <c r="C10" s="48">
        <f>C11</f>
        <v>0</v>
      </c>
    </row>
    <row r="11" spans="1:4" ht="51" customHeight="1" outlineLevel="2" x14ac:dyDescent="0.3">
      <c r="A11" s="137" t="s">
        <v>821</v>
      </c>
      <c r="B11" s="99" t="s">
        <v>822</v>
      </c>
      <c r="C11" s="48">
        <f>C12</f>
        <v>0</v>
      </c>
    </row>
    <row r="12" spans="1:4" ht="60.75" customHeight="1" outlineLevel="2" x14ac:dyDescent="0.3">
      <c r="A12" s="214" t="s">
        <v>593</v>
      </c>
      <c r="B12" s="77" t="s">
        <v>95</v>
      </c>
      <c r="C12" s="70">
        <v>0</v>
      </c>
    </row>
    <row r="13" spans="1:4" ht="50.25" customHeight="1" x14ac:dyDescent="0.3">
      <c r="A13" s="138" t="s">
        <v>823</v>
      </c>
      <c r="B13" s="139" t="s">
        <v>92</v>
      </c>
      <c r="C13" s="47">
        <f>C17+C19</f>
        <v>0</v>
      </c>
    </row>
    <row r="14" spans="1:4" ht="52.15" customHeight="1" outlineLevel="1" x14ac:dyDescent="0.3">
      <c r="A14" s="140" t="s">
        <v>592</v>
      </c>
      <c r="B14" s="141" t="s">
        <v>93</v>
      </c>
      <c r="C14" s="142">
        <f>C15</f>
        <v>0</v>
      </c>
    </row>
    <row r="15" spans="1:4" ht="45" outlineLevel="1" x14ac:dyDescent="0.3">
      <c r="A15" s="140" t="s">
        <v>824</v>
      </c>
      <c r="B15" s="141" t="s">
        <v>825</v>
      </c>
      <c r="C15" s="70">
        <f>C16</f>
        <v>0</v>
      </c>
    </row>
    <row r="16" spans="1:4" ht="45" outlineLevel="1" x14ac:dyDescent="0.3">
      <c r="A16" s="140" t="s">
        <v>826</v>
      </c>
      <c r="B16" s="141" t="s">
        <v>827</v>
      </c>
      <c r="C16" s="44">
        <v>0</v>
      </c>
    </row>
    <row r="17" spans="1:3" ht="39.75" outlineLevel="1" x14ac:dyDescent="0.3">
      <c r="A17" s="138" t="s">
        <v>824</v>
      </c>
      <c r="B17" s="143" t="s">
        <v>825</v>
      </c>
      <c r="C17" s="48">
        <f>C18</f>
        <v>0</v>
      </c>
    </row>
    <row r="18" spans="1:3" ht="45" outlineLevel="1" x14ac:dyDescent="0.3">
      <c r="A18" s="140" t="s">
        <v>826</v>
      </c>
      <c r="B18" s="141" t="s">
        <v>827</v>
      </c>
      <c r="C18" s="44">
        <v>0</v>
      </c>
    </row>
    <row r="19" spans="1:3" ht="65.45" customHeight="1" x14ac:dyDescent="0.3">
      <c r="A19" s="138" t="s">
        <v>828</v>
      </c>
      <c r="B19" s="143" t="s">
        <v>94</v>
      </c>
      <c r="C19" s="47">
        <f>C20</f>
        <v>0</v>
      </c>
    </row>
    <row r="20" spans="1:3" ht="47.45" customHeight="1" x14ac:dyDescent="0.3">
      <c r="A20" s="140" t="s">
        <v>829</v>
      </c>
      <c r="B20" s="141" t="s">
        <v>830</v>
      </c>
      <c r="C20" s="44">
        <v>0</v>
      </c>
    </row>
    <row r="21" spans="1:3" s="53" customFormat="1" ht="34.15" customHeight="1" x14ac:dyDescent="0.2">
      <c r="A21" s="144" t="s">
        <v>1080</v>
      </c>
      <c r="B21" s="145" t="s">
        <v>1081</v>
      </c>
      <c r="C21" s="48">
        <f>C22+C26</f>
        <v>0</v>
      </c>
    </row>
    <row r="22" spans="1:3" s="53" customFormat="1" ht="34.15" customHeight="1" x14ac:dyDescent="0.2">
      <c r="A22" s="144" t="s">
        <v>1082</v>
      </c>
      <c r="B22" s="145" t="s">
        <v>1083</v>
      </c>
      <c r="C22" s="48">
        <f t="shared" ref="C22:C24" si="0">C23</f>
        <v>0</v>
      </c>
    </row>
    <row r="23" spans="1:3" s="53" customFormat="1" ht="34.15" customHeight="1" x14ac:dyDescent="0.2">
      <c r="A23" s="144" t="s">
        <v>1084</v>
      </c>
      <c r="B23" s="145" t="s">
        <v>1085</v>
      </c>
      <c r="C23" s="48">
        <f t="shared" si="0"/>
        <v>0</v>
      </c>
    </row>
    <row r="24" spans="1:3" s="53" customFormat="1" ht="34.15" customHeight="1" x14ac:dyDescent="0.2">
      <c r="A24" s="144" t="s">
        <v>1086</v>
      </c>
      <c r="B24" s="145" t="s">
        <v>1087</v>
      </c>
      <c r="C24" s="48">
        <f t="shared" si="0"/>
        <v>0</v>
      </c>
    </row>
    <row r="25" spans="1:3" ht="34.15" customHeight="1" x14ac:dyDescent="0.3">
      <c r="A25" s="146" t="s">
        <v>1088</v>
      </c>
      <c r="B25" s="147" t="s">
        <v>1089</v>
      </c>
      <c r="C25" s="44"/>
    </row>
    <row r="26" spans="1:3" ht="34.15" customHeight="1" x14ac:dyDescent="0.3">
      <c r="A26" s="144" t="s">
        <v>1090</v>
      </c>
      <c r="B26" s="145" t="s">
        <v>1091</v>
      </c>
      <c r="C26" s="48">
        <f t="shared" ref="C26:C28" si="1">C27</f>
        <v>0</v>
      </c>
    </row>
    <row r="27" spans="1:3" ht="34.15" customHeight="1" x14ac:dyDescent="0.3">
      <c r="A27" s="144" t="s">
        <v>1092</v>
      </c>
      <c r="B27" s="145" t="s">
        <v>1093</v>
      </c>
      <c r="C27" s="48">
        <f t="shared" si="1"/>
        <v>0</v>
      </c>
    </row>
    <row r="28" spans="1:3" ht="34.15" customHeight="1" x14ac:dyDescent="0.3">
      <c r="A28" s="144" t="s">
        <v>1094</v>
      </c>
      <c r="B28" s="145" t="s">
        <v>1095</v>
      </c>
      <c r="C28" s="48">
        <f t="shared" si="1"/>
        <v>0</v>
      </c>
    </row>
    <row r="29" spans="1:3" ht="34.15" customHeight="1" x14ac:dyDescent="0.3">
      <c r="A29" s="146" t="s">
        <v>1096</v>
      </c>
      <c r="B29" s="147" t="s">
        <v>1097</v>
      </c>
      <c r="C29" s="44">
        <v>0</v>
      </c>
    </row>
    <row r="30" spans="1:3" ht="36" customHeight="1" x14ac:dyDescent="0.3">
      <c r="A30" s="138" t="s">
        <v>831</v>
      </c>
      <c r="B30" s="139" t="s">
        <v>832</v>
      </c>
      <c r="C30" s="148">
        <v>0</v>
      </c>
    </row>
    <row r="31" spans="1:3" ht="48" customHeight="1" x14ac:dyDescent="0.3">
      <c r="A31" s="138" t="s">
        <v>833</v>
      </c>
      <c r="B31" s="139" t="s">
        <v>834</v>
      </c>
      <c r="C31" s="149">
        <v>0</v>
      </c>
    </row>
    <row r="32" spans="1:3" ht="46.5" customHeight="1" x14ac:dyDescent="0.3">
      <c r="A32" s="140" t="s">
        <v>835</v>
      </c>
      <c r="B32" s="141" t="s">
        <v>836</v>
      </c>
      <c r="C32" s="149">
        <v>0</v>
      </c>
    </row>
    <row r="33" spans="1:3" ht="54" customHeight="1" x14ac:dyDescent="0.3">
      <c r="A33" s="140" t="s">
        <v>844</v>
      </c>
      <c r="B33" s="141" t="s">
        <v>843</v>
      </c>
      <c r="C33" s="149">
        <v>0</v>
      </c>
    </row>
    <row r="34" spans="1:3" ht="33" customHeight="1" x14ac:dyDescent="0.3">
      <c r="A34" s="138" t="s">
        <v>837</v>
      </c>
      <c r="B34" s="139" t="s">
        <v>838</v>
      </c>
      <c r="C34" s="150">
        <f t="shared" ref="C34:C36" si="2">+C35</f>
        <v>0</v>
      </c>
    </row>
    <row r="35" spans="1:3" ht="34.15" customHeight="1" x14ac:dyDescent="0.3">
      <c r="A35" s="140" t="s">
        <v>839</v>
      </c>
      <c r="B35" s="141" t="s">
        <v>840</v>
      </c>
      <c r="C35" s="148">
        <f t="shared" si="2"/>
        <v>0</v>
      </c>
    </row>
    <row r="36" spans="1:3" ht="114.6" customHeight="1" x14ac:dyDescent="0.3">
      <c r="A36" s="140" t="s">
        <v>841</v>
      </c>
      <c r="B36" s="141" t="s">
        <v>842</v>
      </c>
      <c r="C36" s="148">
        <f t="shared" si="2"/>
        <v>0</v>
      </c>
    </row>
    <row r="37" spans="1:3" ht="126.6" customHeight="1" x14ac:dyDescent="0.3">
      <c r="A37" s="140" t="s">
        <v>846</v>
      </c>
      <c r="B37" s="141" t="s">
        <v>845</v>
      </c>
      <c r="C37" s="148">
        <v>0</v>
      </c>
    </row>
    <row r="38" spans="1:3" ht="54" customHeight="1" x14ac:dyDescent="0.3">
      <c r="A38" s="50"/>
      <c r="B38" s="50"/>
    </row>
    <row r="39" spans="1:3" ht="69.599999999999994" customHeight="1" x14ac:dyDescent="0.3">
      <c r="A39" s="50"/>
      <c r="B39" s="50"/>
    </row>
    <row r="40" spans="1:3" ht="31.5" customHeight="1" x14ac:dyDescent="0.3">
      <c r="A40" s="50"/>
      <c r="B40" s="50"/>
    </row>
    <row r="41" spans="1:3" ht="52.9" customHeight="1" x14ac:dyDescent="0.3">
      <c r="A41" s="50"/>
      <c r="B41" s="50"/>
    </row>
    <row r="42" spans="1:3" ht="9" customHeight="1" x14ac:dyDescent="0.3">
      <c r="A42" s="50"/>
      <c r="B42" s="50"/>
    </row>
    <row r="45" spans="1:3" x14ac:dyDescent="0.3">
      <c r="A45" s="50"/>
      <c r="B45" s="50"/>
    </row>
    <row r="47" spans="1:3" ht="59.25" customHeight="1" x14ac:dyDescent="0.3">
      <c r="A47" s="50"/>
      <c r="B47" s="50"/>
    </row>
  </sheetData>
  <mergeCells count="3">
    <mergeCell ref="A4:C4"/>
    <mergeCell ref="A1:C1"/>
    <mergeCell ref="A2:C2"/>
  </mergeCells>
  <pageMargins left="0.59055118110236227" right="0.59055118110236227" top="0.78740157480314965" bottom="0.78740157480314965" header="0.31496062992125984" footer="0.31496062992125984"/>
  <pageSetup paperSize="9" scale="77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D47"/>
  <sheetViews>
    <sheetView workbookViewId="0">
      <selection sqref="A1:D1"/>
    </sheetView>
  </sheetViews>
  <sheetFormatPr defaultColWidth="9.140625" defaultRowHeight="15" outlineLevelRow="2" x14ac:dyDescent="0.3"/>
  <cols>
    <col min="1" max="1" width="33.28515625" style="151" customWidth="1"/>
    <col min="2" max="2" width="63.7109375" style="152" customWidth="1"/>
    <col min="3" max="3" width="16.28515625" style="51" customWidth="1"/>
    <col min="4" max="4" width="13.42578125" style="50" customWidth="1"/>
    <col min="5" max="248" width="9.140625" style="50"/>
    <col min="249" max="249" width="26.7109375" style="50" customWidth="1"/>
    <col min="250" max="250" width="81.42578125" style="50" customWidth="1"/>
    <col min="251" max="253" width="13.85546875" style="50" customWidth="1"/>
    <col min="254" max="504" width="9.140625" style="50"/>
    <col min="505" max="505" width="26.7109375" style="50" customWidth="1"/>
    <col min="506" max="506" width="81.42578125" style="50" customWidth="1"/>
    <col min="507" max="509" width="13.85546875" style="50" customWidth="1"/>
    <col min="510" max="760" width="9.140625" style="50"/>
    <col min="761" max="761" width="26.7109375" style="50" customWidth="1"/>
    <col min="762" max="762" width="81.42578125" style="50" customWidth="1"/>
    <col min="763" max="765" width="13.85546875" style="50" customWidth="1"/>
    <col min="766" max="1016" width="9.140625" style="50"/>
    <col min="1017" max="1017" width="26.7109375" style="50" customWidth="1"/>
    <col min="1018" max="1018" width="81.42578125" style="50" customWidth="1"/>
    <col min="1019" max="1021" width="13.85546875" style="50" customWidth="1"/>
    <col min="1022" max="1272" width="9.140625" style="50"/>
    <col min="1273" max="1273" width="26.7109375" style="50" customWidth="1"/>
    <col min="1274" max="1274" width="81.42578125" style="50" customWidth="1"/>
    <col min="1275" max="1277" width="13.85546875" style="50" customWidth="1"/>
    <col min="1278" max="1528" width="9.140625" style="50"/>
    <col min="1529" max="1529" width="26.7109375" style="50" customWidth="1"/>
    <col min="1530" max="1530" width="81.42578125" style="50" customWidth="1"/>
    <col min="1531" max="1533" width="13.85546875" style="50" customWidth="1"/>
    <col min="1534" max="1784" width="9.140625" style="50"/>
    <col min="1785" max="1785" width="26.7109375" style="50" customWidth="1"/>
    <col min="1786" max="1786" width="81.42578125" style="50" customWidth="1"/>
    <col min="1787" max="1789" width="13.85546875" style="50" customWidth="1"/>
    <col min="1790" max="2040" width="9.140625" style="50"/>
    <col min="2041" max="2041" width="26.7109375" style="50" customWidth="1"/>
    <col min="2042" max="2042" width="81.42578125" style="50" customWidth="1"/>
    <col min="2043" max="2045" width="13.85546875" style="50" customWidth="1"/>
    <col min="2046" max="2296" width="9.140625" style="50"/>
    <col min="2297" max="2297" width="26.7109375" style="50" customWidth="1"/>
    <col min="2298" max="2298" width="81.42578125" style="50" customWidth="1"/>
    <col min="2299" max="2301" width="13.85546875" style="50" customWidth="1"/>
    <col min="2302" max="2552" width="9.140625" style="50"/>
    <col min="2553" max="2553" width="26.7109375" style="50" customWidth="1"/>
    <col min="2554" max="2554" width="81.42578125" style="50" customWidth="1"/>
    <col min="2555" max="2557" width="13.85546875" style="50" customWidth="1"/>
    <col min="2558" max="2808" width="9.140625" style="50"/>
    <col min="2809" max="2809" width="26.7109375" style="50" customWidth="1"/>
    <col min="2810" max="2810" width="81.42578125" style="50" customWidth="1"/>
    <col min="2811" max="2813" width="13.85546875" style="50" customWidth="1"/>
    <col min="2814" max="3064" width="9.140625" style="50"/>
    <col min="3065" max="3065" width="26.7109375" style="50" customWidth="1"/>
    <col min="3066" max="3066" width="81.42578125" style="50" customWidth="1"/>
    <col min="3067" max="3069" width="13.85546875" style="50" customWidth="1"/>
    <col min="3070" max="3320" width="9.140625" style="50"/>
    <col min="3321" max="3321" width="26.7109375" style="50" customWidth="1"/>
    <col min="3322" max="3322" width="81.42578125" style="50" customWidth="1"/>
    <col min="3323" max="3325" width="13.85546875" style="50" customWidth="1"/>
    <col min="3326" max="3576" width="9.140625" style="50"/>
    <col min="3577" max="3577" width="26.7109375" style="50" customWidth="1"/>
    <col min="3578" max="3578" width="81.42578125" style="50" customWidth="1"/>
    <col min="3579" max="3581" width="13.85546875" style="50" customWidth="1"/>
    <col min="3582" max="3832" width="9.140625" style="50"/>
    <col min="3833" max="3833" width="26.7109375" style="50" customWidth="1"/>
    <col min="3834" max="3834" width="81.42578125" style="50" customWidth="1"/>
    <col min="3835" max="3837" width="13.85546875" style="50" customWidth="1"/>
    <col min="3838" max="4088" width="9.140625" style="50"/>
    <col min="4089" max="4089" width="26.7109375" style="50" customWidth="1"/>
    <col min="4090" max="4090" width="81.42578125" style="50" customWidth="1"/>
    <col min="4091" max="4093" width="13.85546875" style="50" customWidth="1"/>
    <col min="4094" max="4344" width="9.140625" style="50"/>
    <col min="4345" max="4345" width="26.7109375" style="50" customWidth="1"/>
    <col min="4346" max="4346" width="81.42578125" style="50" customWidth="1"/>
    <col min="4347" max="4349" width="13.85546875" style="50" customWidth="1"/>
    <col min="4350" max="4600" width="9.140625" style="50"/>
    <col min="4601" max="4601" width="26.7109375" style="50" customWidth="1"/>
    <col min="4602" max="4602" width="81.42578125" style="50" customWidth="1"/>
    <col min="4603" max="4605" width="13.85546875" style="50" customWidth="1"/>
    <col min="4606" max="4856" width="9.140625" style="50"/>
    <col min="4857" max="4857" width="26.7109375" style="50" customWidth="1"/>
    <col min="4858" max="4858" width="81.42578125" style="50" customWidth="1"/>
    <col min="4859" max="4861" width="13.85546875" style="50" customWidth="1"/>
    <col min="4862" max="5112" width="9.140625" style="50"/>
    <col min="5113" max="5113" width="26.7109375" style="50" customWidth="1"/>
    <col min="5114" max="5114" width="81.42578125" style="50" customWidth="1"/>
    <col min="5115" max="5117" width="13.85546875" style="50" customWidth="1"/>
    <col min="5118" max="5368" width="9.140625" style="50"/>
    <col min="5369" max="5369" width="26.7109375" style="50" customWidth="1"/>
    <col min="5370" max="5370" width="81.42578125" style="50" customWidth="1"/>
    <col min="5371" max="5373" width="13.85546875" style="50" customWidth="1"/>
    <col min="5374" max="5624" width="9.140625" style="50"/>
    <col min="5625" max="5625" width="26.7109375" style="50" customWidth="1"/>
    <col min="5626" max="5626" width="81.42578125" style="50" customWidth="1"/>
    <col min="5627" max="5629" width="13.85546875" style="50" customWidth="1"/>
    <col min="5630" max="5880" width="9.140625" style="50"/>
    <col min="5881" max="5881" width="26.7109375" style="50" customWidth="1"/>
    <col min="5882" max="5882" width="81.42578125" style="50" customWidth="1"/>
    <col min="5883" max="5885" width="13.85546875" style="50" customWidth="1"/>
    <col min="5886" max="6136" width="9.140625" style="50"/>
    <col min="6137" max="6137" width="26.7109375" style="50" customWidth="1"/>
    <col min="6138" max="6138" width="81.42578125" style="50" customWidth="1"/>
    <col min="6139" max="6141" width="13.85546875" style="50" customWidth="1"/>
    <col min="6142" max="6392" width="9.140625" style="50"/>
    <col min="6393" max="6393" width="26.7109375" style="50" customWidth="1"/>
    <col min="6394" max="6394" width="81.42578125" style="50" customWidth="1"/>
    <col min="6395" max="6397" width="13.85546875" style="50" customWidth="1"/>
    <col min="6398" max="6648" width="9.140625" style="50"/>
    <col min="6649" max="6649" width="26.7109375" style="50" customWidth="1"/>
    <col min="6650" max="6650" width="81.42578125" style="50" customWidth="1"/>
    <col min="6651" max="6653" width="13.85546875" style="50" customWidth="1"/>
    <col min="6654" max="6904" width="9.140625" style="50"/>
    <col min="6905" max="6905" width="26.7109375" style="50" customWidth="1"/>
    <col min="6906" max="6906" width="81.42578125" style="50" customWidth="1"/>
    <col min="6907" max="6909" width="13.85546875" style="50" customWidth="1"/>
    <col min="6910" max="7160" width="9.140625" style="50"/>
    <col min="7161" max="7161" width="26.7109375" style="50" customWidth="1"/>
    <col min="7162" max="7162" width="81.42578125" style="50" customWidth="1"/>
    <col min="7163" max="7165" width="13.85546875" style="50" customWidth="1"/>
    <col min="7166" max="7416" width="9.140625" style="50"/>
    <col min="7417" max="7417" width="26.7109375" style="50" customWidth="1"/>
    <col min="7418" max="7418" width="81.42578125" style="50" customWidth="1"/>
    <col min="7419" max="7421" width="13.85546875" style="50" customWidth="1"/>
    <col min="7422" max="7672" width="9.140625" style="50"/>
    <col min="7673" max="7673" width="26.7109375" style="50" customWidth="1"/>
    <col min="7674" max="7674" width="81.42578125" style="50" customWidth="1"/>
    <col min="7675" max="7677" width="13.85546875" style="50" customWidth="1"/>
    <col min="7678" max="7928" width="9.140625" style="50"/>
    <col min="7929" max="7929" width="26.7109375" style="50" customWidth="1"/>
    <col min="7930" max="7930" width="81.42578125" style="50" customWidth="1"/>
    <col min="7931" max="7933" width="13.85546875" style="50" customWidth="1"/>
    <col min="7934" max="8184" width="9.140625" style="50"/>
    <col min="8185" max="8185" width="26.7109375" style="50" customWidth="1"/>
    <col min="8186" max="8186" width="81.42578125" style="50" customWidth="1"/>
    <col min="8187" max="8189" width="13.85546875" style="50" customWidth="1"/>
    <col min="8190" max="8440" width="9.140625" style="50"/>
    <col min="8441" max="8441" width="26.7109375" style="50" customWidth="1"/>
    <col min="8442" max="8442" width="81.42578125" style="50" customWidth="1"/>
    <col min="8443" max="8445" width="13.85546875" style="50" customWidth="1"/>
    <col min="8446" max="8696" width="9.140625" style="50"/>
    <col min="8697" max="8697" width="26.7109375" style="50" customWidth="1"/>
    <col min="8698" max="8698" width="81.42578125" style="50" customWidth="1"/>
    <col min="8699" max="8701" width="13.85546875" style="50" customWidth="1"/>
    <col min="8702" max="8952" width="9.140625" style="50"/>
    <col min="8953" max="8953" width="26.7109375" style="50" customWidth="1"/>
    <col min="8954" max="8954" width="81.42578125" style="50" customWidth="1"/>
    <col min="8955" max="8957" width="13.85546875" style="50" customWidth="1"/>
    <col min="8958" max="9208" width="9.140625" style="50"/>
    <col min="9209" max="9209" width="26.7109375" style="50" customWidth="1"/>
    <col min="9210" max="9210" width="81.42578125" style="50" customWidth="1"/>
    <col min="9211" max="9213" width="13.85546875" style="50" customWidth="1"/>
    <col min="9214" max="9464" width="9.140625" style="50"/>
    <col min="9465" max="9465" width="26.7109375" style="50" customWidth="1"/>
    <col min="9466" max="9466" width="81.42578125" style="50" customWidth="1"/>
    <col min="9467" max="9469" width="13.85546875" style="50" customWidth="1"/>
    <col min="9470" max="9720" width="9.140625" style="50"/>
    <col min="9721" max="9721" width="26.7109375" style="50" customWidth="1"/>
    <col min="9722" max="9722" width="81.42578125" style="50" customWidth="1"/>
    <col min="9723" max="9725" width="13.85546875" style="50" customWidth="1"/>
    <col min="9726" max="9976" width="9.140625" style="50"/>
    <col min="9977" max="9977" width="26.7109375" style="50" customWidth="1"/>
    <col min="9978" max="9978" width="81.42578125" style="50" customWidth="1"/>
    <col min="9979" max="9981" width="13.85546875" style="50" customWidth="1"/>
    <col min="9982" max="10232" width="9.140625" style="50"/>
    <col min="10233" max="10233" width="26.7109375" style="50" customWidth="1"/>
    <col min="10234" max="10234" width="81.42578125" style="50" customWidth="1"/>
    <col min="10235" max="10237" width="13.85546875" style="50" customWidth="1"/>
    <col min="10238" max="10488" width="9.140625" style="50"/>
    <col min="10489" max="10489" width="26.7109375" style="50" customWidth="1"/>
    <col min="10490" max="10490" width="81.42578125" style="50" customWidth="1"/>
    <col min="10491" max="10493" width="13.85546875" style="50" customWidth="1"/>
    <col min="10494" max="10744" width="9.140625" style="50"/>
    <col min="10745" max="10745" width="26.7109375" style="50" customWidth="1"/>
    <col min="10746" max="10746" width="81.42578125" style="50" customWidth="1"/>
    <col min="10747" max="10749" width="13.85546875" style="50" customWidth="1"/>
    <col min="10750" max="11000" width="9.140625" style="50"/>
    <col min="11001" max="11001" width="26.7109375" style="50" customWidth="1"/>
    <col min="11002" max="11002" width="81.42578125" style="50" customWidth="1"/>
    <col min="11003" max="11005" width="13.85546875" style="50" customWidth="1"/>
    <col min="11006" max="11256" width="9.140625" style="50"/>
    <col min="11257" max="11257" width="26.7109375" style="50" customWidth="1"/>
    <col min="11258" max="11258" width="81.42578125" style="50" customWidth="1"/>
    <col min="11259" max="11261" width="13.85546875" style="50" customWidth="1"/>
    <col min="11262" max="11512" width="9.140625" style="50"/>
    <col min="11513" max="11513" width="26.7109375" style="50" customWidth="1"/>
    <col min="11514" max="11514" width="81.42578125" style="50" customWidth="1"/>
    <col min="11515" max="11517" width="13.85546875" style="50" customWidth="1"/>
    <col min="11518" max="11768" width="9.140625" style="50"/>
    <col min="11769" max="11769" width="26.7109375" style="50" customWidth="1"/>
    <col min="11770" max="11770" width="81.42578125" style="50" customWidth="1"/>
    <col min="11771" max="11773" width="13.85546875" style="50" customWidth="1"/>
    <col min="11774" max="12024" width="9.140625" style="50"/>
    <col min="12025" max="12025" width="26.7109375" style="50" customWidth="1"/>
    <col min="12026" max="12026" width="81.42578125" style="50" customWidth="1"/>
    <col min="12027" max="12029" width="13.85546875" style="50" customWidth="1"/>
    <col min="12030" max="12280" width="9.140625" style="50"/>
    <col min="12281" max="12281" width="26.7109375" style="50" customWidth="1"/>
    <col min="12282" max="12282" width="81.42578125" style="50" customWidth="1"/>
    <col min="12283" max="12285" width="13.85546875" style="50" customWidth="1"/>
    <col min="12286" max="12536" width="9.140625" style="50"/>
    <col min="12537" max="12537" width="26.7109375" style="50" customWidth="1"/>
    <col min="12538" max="12538" width="81.42578125" style="50" customWidth="1"/>
    <col min="12539" max="12541" width="13.85546875" style="50" customWidth="1"/>
    <col min="12542" max="12792" width="9.140625" style="50"/>
    <col min="12793" max="12793" width="26.7109375" style="50" customWidth="1"/>
    <col min="12794" max="12794" width="81.42578125" style="50" customWidth="1"/>
    <col min="12795" max="12797" width="13.85546875" style="50" customWidth="1"/>
    <col min="12798" max="13048" width="9.140625" style="50"/>
    <col min="13049" max="13049" width="26.7109375" style="50" customWidth="1"/>
    <col min="13050" max="13050" width="81.42578125" style="50" customWidth="1"/>
    <col min="13051" max="13053" width="13.85546875" style="50" customWidth="1"/>
    <col min="13054" max="13304" width="9.140625" style="50"/>
    <col min="13305" max="13305" width="26.7109375" style="50" customWidth="1"/>
    <col min="13306" max="13306" width="81.42578125" style="50" customWidth="1"/>
    <col min="13307" max="13309" width="13.85546875" style="50" customWidth="1"/>
    <col min="13310" max="13560" width="9.140625" style="50"/>
    <col min="13561" max="13561" width="26.7109375" style="50" customWidth="1"/>
    <col min="13562" max="13562" width="81.42578125" style="50" customWidth="1"/>
    <col min="13563" max="13565" width="13.85546875" style="50" customWidth="1"/>
    <col min="13566" max="13816" width="9.140625" style="50"/>
    <col min="13817" max="13817" width="26.7109375" style="50" customWidth="1"/>
    <col min="13818" max="13818" width="81.42578125" style="50" customWidth="1"/>
    <col min="13819" max="13821" width="13.85546875" style="50" customWidth="1"/>
    <col min="13822" max="14072" width="9.140625" style="50"/>
    <col min="14073" max="14073" width="26.7109375" style="50" customWidth="1"/>
    <col min="14074" max="14074" width="81.42578125" style="50" customWidth="1"/>
    <col min="14075" max="14077" width="13.85546875" style="50" customWidth="1"/>
    <col min="14078" max="14328" width="9.140625" style="50"/>
    <col min="14329" max="14329" width="26.7109375" style="50" customWidth="1"/>
    <col min="14330" max="14330" width="81.42578125" style="50" customWidth="1"/>
    <col min="14331" max="14333" width="13.85546875" style="50" customWidth="1"/>
    <col min="14334" max="14584" width="9.140625" style="50"/>
    <col min="14585" max="14585" width="26.7109375" style="50" customWidth="1"/>
    <col min="14586" max="14586" width="81.42578125" style="50" customWidth="1"/>
    <col min="14587" max="14589" width="13.85546875" style="50" customWidth="1"/>
    <col min="14590" max="14840" width="9.140625" style="50"/>
    <col min="14841" max="14841" width="26.7109375" style="50" customWidth="1"/>
    <col min="14842" max="14842" width="81.42578125" style="50" customWidth="1"/>
    <col min="14843" max="14845" width="13.85546875" style="50" customWidth="1"/>
    <col min="14846" max="15096" width="9.140625" style="50"/>
    <col min="15097" max="15097" width="26.7109375" style="50" customWidth="1"/>
    <col min="15098" max="15098" width="81.42578125" style="50" customWidth="1"/>
    <col min="15099" max="15101" width="13.85546875" style="50" customWidth="1"/>
    <col min="15102" max="15352" width="9.140625" style="50"/>
    <col min="15353" max="15353" width="26.7109375" style="50" customWidth="1"/>
    <col min="15354" max="15354" width="81.42578125" style="50" customWidth="1"/>
    <col min="15355" max="15357" width="13.85546875" style="50" customWidth="1"/>
    <col min="15358" max="15608" width="9.140625" style="50"/>
    <col min="15609" max="15609" width="26.7109375" style="50" customWidth="1"/>
    <col min="15610" max="15610" width="81.42578125" style="50" customWidth="1"/>
    <col min="15611" max="15613" width="13.85546875" style="50" customWidth="1"/>
    <col min="15614" max="15864" width="9.140625" style="50"/>
    <col min="15865" max="15865" width="26.7109375" style="50" customWidth="1"/>
    <col min="15866" max="15866" width="81.42578125" style="50" customWidth="1"/>
    <col min="15867" max="15869" width="13.85546875" style="50" customWidth="1"/>
    <col min="15870" max="16120" width="9.140625" style="50"/>
    <col min="16121" max="16121" width="26.7109375" style="50" customWidth="1"/>
    <col min="16122" max="16122" width="81.42578125" style="50" customWidth="1"/>
    <col min="16123" max="16125" width="13.85546875" style="50" customWidth="1"/>
    <col min="16126" max="16384" width="9.140625" style="50"/>
  </cols>
  <sheetData>
    <row r="1" spans="1:4" ht="66" customHeight="1" x14ac:dyDescent="0.3">
      <c r="A1" s="292" t="s">
        <v>1225</v>
      </c>
      <c r="B1" s="292"/>
      <c r="C1" s="292"/>
      <c r="D1" s="292"/>
    </row>
    <row r="2" spans="1:4" ht="38.450000000000003" customHeight="1" x14ac:dyDescent="0.3">
      <c r="A2" s="300" t="s">
        <v>1147</v>
      </c>
      <c r="B2" s="300"/>
      <c r="C2" s="300"/>
      <c r="D2" s="300"/>
    </row>
    <row r="3" spans="1:4" ht="12.6" customHeight="1" x14ac:dyDescent="0.3">
      <c r="A3" s="224"/>
      <c r="B3" s="224"/>
      <c r="C3" s="224"/>
      <c r="D3" s="224"/>
    </row>
    <row r="4" spans="1:4" ht="13.9" customHeight="1" x14ac:dyDescent="0.3">
      <c r="A4" s="296" t="s">
        <v>502</v>
      </c>
      <c r="B4" s="296"/>
      <c r="C4" s="296"/>
      <c r="D4" s="296"/>
    </row>
    <row r="5" spans="1:4" s="53" customFormat="1" ht="94.5" customHeight="1" x14ac:dyDescent="0.2">
      <c r="A5" s="214" t="s">
        <v>60</v>
      </c>
      <c r="B5" s="52" t="s">
        <v>589</v>
      </c>
      <c r="C5" s="69" t="s">
        <v>1023</v>
      </c>
      <c r="D5" s="69" t="s">
        <v>1114</v>
      </c>
    </row>
    <row r="6" spans="1:4" ht="31.9" customHeight="1" x14ac:dyDescent="0.3">
      <c r="A6" s="131" t="s">
        <v>590</v>
      </c>
      <c r="B6" s="54" t="s">
        <v>591</v>
      </c>
      <c r="C6" s="136">
        <v>0</v>
      </c>
      <c r="D6" s="136">
        <f>D7+D13+D21</f>
        <v>0</v>
      </c>
    </row>
    <row r="7" spans="1:4" ht="31.9" customHeight="1" x14ac:dyDescent="0.3">
      <c r="A7" s="137" t="s">
        <v>815</v>
      </c>
      <c r="B7" s="99" t="s">
        <v>816</v>
      </c>
      <c r="C7" s="47">
        <f>C8+C10</f>
        <v>4800</v>
      </c>
      <c r="D7" s="47">
        <f>D8+D10</f>
        <v>7200</v>
      </c>
    </row>
    <row r="8" spans="1:4" ht="31.9" customHeight="1" x14ac:dyDescent="0.3">
      <c r="A8" s="137" t="s">
        <v>817</v>
      </c>
      <c r="B8" s="99" t="s">
        <v>811</v>
      </c>
      <c r="C8" s="47">
        <f>C9</f>
        <v>4800</v>
      </c>
      <c r="D8" s="47">
        <f>D9</f>
        <v>7200</v>
      </c>
    </row>
    <row r="9" spans="1:4" ht="45" customHeight="1" x14ac:dyDescent="0.3">
      <c r="A9" s="21" t="s">
        <v>814</v>
      </c>
      <c r="B9" s="218" t="s">
        <v>818</v>
      </c>
      <c r="C9" s="44">
        <v>4800</v>
      </c>
      <c r="D9" s="44">
        <v>7200</v>
      </c>
    </row>
    <row r="10" spans="1:4" ht="30" customHeight="1" outlineLevel="2" x14ac:dyDescent="0.3">
      <c r="A10" s="137" t="s">
        <v>820</v>
      </c>
      <c r="B10" s="99" t="s">
        <v>819</v>
      </c>
      <c r="C10" s="48">
        <f>C11</f>
        <v>0</v>
      </c>
      <c r="D10" s="48">
        <f>D11</f>
        <v>0</v>
      </c>
    </row>
    <row r="11" spans="1:4" ht="51" customHeight="1" outlineLevel="2" x14ac:dyDescent="0.3">
      <c r="A11" s="137" t="s">
        <v>821</v>
      </c>
      <c r="B11" s="99" t="s">
        <v>822</v>
      </c>
      <c r="C11" s="48">
        <f>C12</f>
        <v>0</v>
      </c>
      <c r="D11" s="48">
        <f>D12</f>
        <v>0</v>
      </c>
    </row>
    <row r="12" spans="1:4" ht="60.75" customHeight="1" outlineLevel="2" x14ac:dyDescent="0.3">
      <c r="A12" s="214" t="s">
        <v>593</v>
      </c>
      <c r="B12" s="77" t="s">
        <v>95</v>
      </c>
      <c r="C12" s="70">
        <v>0</v>
      </c>
      <c r="D12" s="70">
        <v>0</v>
      </c>
    </row>
    <row r="13" spans="1:4" ht="50.25" customHeight="1" x14ac:dyDescent="0.3">
      <c r="A13" s="138" t="s">
        <v>823</v>
      </c>
      <c r="B13" s="139" t="s">
        <v>92</v>
      </c>
      <c r="C13" s="47">
        <f>C17+C19</f>
        <v>-4800</v>
      </c>
      <c r="D13" s="47">
        <v>-7200</v>
      </c>
    </row>
    <row r="14" spans="1:4" ht="52.15" customHeight="1" outlineLevel="1" x14ac:dyDescent="0.3">
      <c r="A14" s="140" t="s">
        <v>592</v>
      </c>
      <c r="B14" s="141" t="s">
        <v>93</v>
      </c>
      <c r="C14" s="142">
        <f>C15</f>
        <v>0</v>
      </c>
      <c r="D14" s="142">
        <f>D15</f>
        <v>0</v>
      </c>
    </row>
    <row r="15" spans="1:4" ht="45" outlineLevel="1" x14ac:dyDescent="0.3">
      <c r="A15" s="140" t="s">
        <v>824</v>
      </c>
      <c r="B15" s="141" t="s">
        <v>825</v>
      </c>
      <c r="C15" s="70">
        <f>C16</f>
        <v>0</v>
      </c>
      <c r="D15" s="70">
        <f>D16</f>
        <v>0</v>
      </c>
    </row>
    <row r="16" spans="1:4" ht="45" outlineLevel="1" x14ac:dyDescent="0.3">
      <c r="A16" s="140" t="s">
        <v>826</v>
      </c>
      <c r="B16" s="141" t="s">
        <v>827</v>
      </c>
      <c r="C16" s="44">
        <v>0</v>
      </c>
      <c r="D16" s="44">
        <v>0</v>
      </c>
    </row>
    <row r="17" spans="1:4" ht="39.75" outlineLevel="1" x14ac:dyDescent="0.3">
      <c r="A17" s="138" t="s">
        <v>824</v>
      </c>
      <c r="B17" s="143" t="s">
        <v>825</v>
      </c>
      <c r="C17" s="48">
        <f>C18</f>
        <v>0</v>
      </c>
      <c r="D17" s="48">
        <f>D18</f>
        <v>0</v>
      </c>
    </row>
    <row r="18" spans="1:4" ht="45" outlineLevel="1" x14ac:dyDescent="0.3">
      <c r="A18" s="140" t="s">
        <v>826</v>
      </c>
      <c r="B18" s="141" t="s">
        <v>827</v>
      </c>
      <c r="C18" s="44">
        <v>0</v>
      </c>
      <c r="D18" s="44">
        <v>0</v>
      </c>
    </row>
    <row r="19" spans="1:4" ht="65.45" customHeight="1" x14ac:dyDescent="0.3">
      <c r="A19" s="138" t="s">
        <v>828</v>
      </c>
      <c r="B19" s="143" t="s">
        <v>94</v>
      </c>
      <c r="C19" s="47">
        <f>C20</f>
        <v>-4800</v>
      </c>
      <c r="D19" s="47">
        <f>D20</f>
        <v>-7200</v>
      </c>
    </row>
    <row r="20" spans="1:4" ht="47.45" customHeight="1" x14ac:dyDescent="0.3">
      <c r="A20" s="140" t="s">
        <v>829</v>
      </c>
      <c r="B20" s="141" t="s">
        <v>830</v>
      </c>
      <c r="C20" s="44">
        <v>-4800</v>
      </c>
      <c r="D20" s="44">
        <v>-7200</v>
      </c>
    </row>
    <row r="21" spans="1:4" s="53" customFormat="1" ht="34.15" customHeight="1" x14ac:dyDescent="0.2">
      <c r="A21" s="144" t="s">
        <v>1080</v>
      </c>
      <c r="B21" s="145" t="s">
        <v>1081</v>
      </c>
      <c r="C21" s="48">
        <v>0</v>
      </c>
      <c r="D21" s="48">
        <f>D22+D26</f>
        <v>0</v>
      </c>
    </row>
    <row r="22" spans="1:4" s="53" customFormat="1" ht="34.15" customHeight="1" x14ac:dyDescent="0.2">
      <c r="A22" s="144" t="s">
        <v>1082</v>
      </c>
      <c r="B22" s="145" t="s">
        <v>1083</v>
      </c>
      <c r="C22" s="48">
        <v>0</v>
      </c>
      <c r="D22" s="48">
        <f t="shared" ref="D22:D24" si="0">D23</f>
        <v>0</v>
      </c>
    </row>
    <row r="23" spans="1:4" s="53" customFormat="1" ht="34.15" customHeight="1" x14ac:dyDescent="0.2">
      <c r="A23" s="144" t="s">
        <v>1084</v>
      </c>
      <c r="B23" s="145" t="s">
        <v>1085</v>
      </c>
      <c r="C23" s="48">
        <v>0</v>
      </c>
      <c r="D23" s="48">
        <f t="shared" si="0"/>
        <v>0</v>
      </c>
    </row>
    <row r="24" spans="1:4" s="53" customFormat="1" ht="34.15" customHeight="1" x14ac:dyDescent="0.2">
      <c r="A24" s="144" t="s">
        <v>1086</v>
      </c>
      <c r="B24" s="145" t="s">
        <v>1087</v>
      </c>
      <c r="C24" s="48">
        <v>0</v>
      </c>
      <c r="D24" s="48">
        <f t="shared" si="0"/>
        <v>0</v>
      </c>
    </row>
    <row r="25" spans="1:4" ht="34.15" customHeight="1" x14ac:dyDescent="0.3">
      <c r="A25" s="146" t="s">
        <v>1088</v>
      </c>
      <c r="B25" s="147" t="s">
        <v>1089</v>
      </c>
      <c r="C25" s="44">
        <v>0</v>
      </c>
      <c r="D25" s="44">
        <v>0</v>
      </c>
    </row>
    <row r="26" spans="1:4" ht="34.15" customHeight="1" x14ac:dyDescent="0.3">
      <c r="A26" s="144" t="s">
        <v>1090</v>
      </c>
      <c r="B26" s="145" t="s">
        <v>1091</v>
      </c>
      <c r="C26" s="48">
        <f t="shared" ref="C26:D28" si="1">C27</f>
        <v>0</v>
      </c>
      <c r="D26" s="48">
        <f t="shared" si="1"/>
        <v>0</v>
      </c>
    </row>
    <row r="27" spans="1:4" ht="34.15" customHeight="1" x14ac:dyDescent="0.3">
      <c r="A27" s="144" t="s">
        <v>1092</v>
      </c>
      <c r="B27" s="145" t="s">
        <v>1093</v>
      </c>
      <c r="C27" s="48">
        <f t="shared" si="1"/>
        <v>0</v>
      </c>
      <c r="D27" s="48">
        <f t="shared" si="1"/>
        <v>0</v>
      </c>
    </row>
    <row r="28" spans="1:4" ht="34.15" customHeight="1" x14ac:dyDescent="0.3">
      <c r="A28" s="144" t="s">
        <v>1094</v>
      </c>
      <c r="B28" s="145" t="s">
        <v>1095</v>
      </c>
      <c r="C28" s="48">
        <f t="shared" si="1"/>
        <v>0</v>
      </c>
      <c r="D28" s="48">
        <f t="shared" si="1"/>
        <v>0</v>
      </c>
    </row>
    <row r="29" spans="1:4" ht="34.15" customHeight="1" x14ac:dyDescent="0.3">
      <c r="A29" s="146" t="s">
        <v>1096</v>
      </c>
      <c r="B29" s="147" t="s">
        <v>1097</v>
      </c>
      <c r="C29" s="44">
        <v>0</v>
      </c>
      <c r="D29" s="44">
        <v>0</v>
      </c>
    </row>
    <row r="30" spans="1:4" ht="36" customHeight="1" x14ac:dyDescent="0.3">
      <c r="A30" s="138" t="s">
        <v>831</v>
      </c>
      <c r="B30" s="139" t="s">
        <v>832</v>
      </c>
      <c r="C30" s="148">
        <v>0</v>
      </c>
      <c r="D30" s="148">
        <v>0</v>
      </c>
    </row>
    <row r="31" spans="1:4" ht="48" customHeight="1" x14ac:dyDescent="0.3">
      <c r="A31" s="138" t="s">
        <v>833</v>
      </c>
      <c r="B31" s="139" t="s">
        <v>834</v>
      </c>
      <c r="C31" s="148">
        <v>0</v>
      </c>
      <c r="D31" s="148">
        <v>0</v>
      </c>
    </row>
    <row r="32" spans="1:4" ht="46.5" customHeight="1" x14ac:dyDescent="0.3">
      <c r="A32" s="140" t="s">
        <v>835</v>
      </c>
      <c r="B32" s="141" t="s">
        <v>836</v>
      </c>
      <c r="C32" s="148">
        <v>0</v>
      </c>
      <c r="D32" s="148">
        <v>0</v>
      </c>
    </row>
    <row r="33" spans="1:4" ht="54" customHeight="1" x14ac:dyDescent="0.3">
      <c r="A33" s="140" t="s">
        <v>844</v>
      </c>
      <c r="B33" s="141" t="s">
        <v>843</v>
      </c>
      <c r="C33" s="148">
        <v>0</v>
      </c>
      <c r="D33" s="148">
        <v>0</v>
      </c>
    </row>
    <row r="34" spans="1:4" ht="33" customHeight="1" x14ac:dyDescent="0.3">
      <c r="A34" s="138" t="s">
        <v>837</v>
      </c>
      <c r="B34" s="139" t="s">
        <v>838</v>
      </c>
      <c r="C34" s="150">
        <f t="shared" ref="C34:D36" si="2">+C35</f>
        <v>0</v>
      </c>
      <c r="D34" s="150">
        <f t="shared" si="2"/>
        <v>0</v>
      </c>
    </row>
    <row r="35" spans="1:4" ht="34.15" customHeight="1" x14ac:dyDescent="0.3">
      <c r="A35" s="140" t="s">
        <v>839</v>
      </c>
      <c r="B35" s="141" t="s">
        <v>840</v>
      </c>
      <c r="C35" s="148">
        <f t="shared" si="2"/>
        <v>0</v>
      </c>
      <c r="D35" s="148">
        <f t="shared" si="2"/>
        <v>0</v>
      </c>
    </row>
    <row r="36" spans="1:4" ht="114.6" customHeight="1" x14ac:dyDescent="0.3">
      <c r="A36" s="140" t="s">
        <v>841</v>
      </c>
      <c r="B36" s="141" t="s">
        <v>842</v>
      </c>
      <c r="C36" s="148">
        <f t="shared" si="2"/>
        <v>0</v>
      </c>
      <c r="D36" s="148">
        <f t="shared" si="2"/>
        <v>0</v>
      </c>
    </row>
    <row r="37" spans="1:4" ht="126.6" customHeight="1" x14ac:dyDescent="0.3">
      <c r="A37" s="140" t="s">
        <v>846</v>
      </c>
      <c r="B37" s="141" t="s">
        <v>845</v>
      </c>
      <c r="C37" s="148">
        <v>0</v>
      </c>
      <c r="D37" s="148">
        <v>0</v>
      </c>
    </row>
    <row r="38" spans="1:4" ht="54" customHeight="1" x14ac:dyDescent="0.3">
      <c r="A38" s="50"/>
      <c r="B38" s="50"/>
    </row>
    <row r="39" spans="1:4" ht="69.599999999999994" customHeight="1" x14ac:dyDescent="0.3">
      <c r="A39" s="50"/>
      <c r="B39" s="50"/>
    </row>
    <row r="40" spans="1:4" ht="31.5" customHeight="1" x14ac:dyDescent="0.3">
      <c r="A40" s="50"/>
      <c r="B40" s="50"/>
    </row>
    <row r="41" spans="1:4" ht="52.9" customHeight="1" x14ac:dyDescent="0.3">
      <c r="A41" s="50"/>
      <c r="B41" s="50"/>
    </row>
    <row r="42" spans="1:4" ht="9" customHeight="1" x14ac:dyDescent="0.3">
      <c r="A42" s="50"/>
      <c r="B42" s="50"/>
    </row>
    <row r="45" spans="1:4" x14ac:dyDescent="0.3">
      <c r="A45" s="50"/>
      <c r="B45" s="50"/>
    </row>
    <row r="47" spans="1:4" ht="59.25" customHeight="1" x14ac:dyDescent="0.3">
      <c r="A47" s="50"/>
      <c r="B47" s="50"/>
    </row>
  </sheetData>
  <mergeCells count="3">
    <mergeCell ref="A2:D2"/>
    <mergeCell ref="A1:D1"/>
    <mergeCell ref="A4:D4"/>
  </mergeCells>
  <pageMargins left="0.78740157480314965" right="0.39370078740157483" top="0.78740157480314965" bottom="0.78740157480314965" header="0.31496062992125984" footer="0.31496062992125984"/>
  <pageSetup paperSize="9" scale="71" fitToHeight="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C12"/>
  <sheetViews>
    <sheetView workbookViewId="0">
      <selection sqref="A1:C1"/>
    </sheetView>
  </sheetViews>
  <sheetFormatPr defaultColWidth="9.140625" defaultRowHeight="15" x14ac:dyDescent="0.3"/>
  <cols>
    <col min="1" max="1" width="9.85546875" style="20" customWidth="1"/>
    <col min="2" max="2" width="67.5703125" style="58" customWidth="1"/>
    <col min="3" max="3" width="19.140625" style="29" customWidth="1"/>
    <col min="4" max="16384" width="9.140625" style="20"/>
  </cols>
  <sheetData>
    <row r="1" spans="1:3" ht="63" customHeight="1" x14ac:dyDescent="0.3">
      <c r="A1" s="299" t="s">
        <v>1226</v>
      </c>
      <c r="B1" s="301"/>
      <c r="C1" s="301"/>
    </row>
    <row r="2" spans="1:3" ht="20.45" customHeight="1" x14ac:dyDescent="0.3">
      <c r="A2" s="302" t="s">
        <v>1186</v>
      </c>
      <c r="B2" s="302"/>
      <c r="C2" s="302"/>
    </row>
    <row r="3" spans="1:3" ht="39" customHeight="1" x14ac:dyDescent="0.3">
      <c r="A3" s="302"/>
      <c r="B3" s="302"/>
      <c r="C3" s="302"/>
    </row>
    <row r="4" spans="1:3" ht="13.15" customHeight="1" x14ac:dyDescent="0.3">
      <c r="A4" s="168"/>
      <c r="B4" s="168"/>
      <c r="C4" s="169" t="s">
        <v>502</v>
      </c>
    </row>
    <row r="5" spans="1:3" x14ac:dyDescent="0.3">
      <c r="A5" s="261" t="s">
        <v>503</v>
      </c>
      <c r="B5" s="261" t="s">
        <v>97</v>
      </c>
      <c r="C5" s="262" t="s">
        <v>61</v>
      </c>
    </row>
    <row r="6" spans="1:3" x14ac:dyDescent="0.3">
      <c r="A6" s="261"/>
      <c r="B6" s="261"/>
      <c r="C6" s="262"/>
    </row>
    <row r="7" spans="1:3" ht="25.5" x14ac:dyDescent="0.3">
      <c r="A7" s="25" t="s">
        <v>523</v>
      </c>
      <c r="B7" s="40" t="s">
        <v>524</v>
      </c>
      <c r="C7" s="55"/>
    </row>
    <row r="8" spans="1:3" ht="32.25" x14ac:dyDescent="0.3">
      <c r="A8" s="82">
        <v>1</v>
      </c>
      <c r="B8" s="95" t="s">
        <v>812</v>
      </c>
      <c r="C8" s="44">
        <v>0</v>
      </c>
    </row>
    <row r="9" spans="1:3" x14ac:dyDescent="0.3">
      <c r="A9" s="56"/>
      <c r="B9" s="57" t="s">
        <v>525</v>
      </c>
      <c r="C9" s="41">
        <f>C8</f>
        <v>0</v>
      </c>
    </row>
    <row r="10" spans="1:3" x14ac:dyDescent="0.3">
      <c r="A10" s="25" t="s">
        <v>526</v>
      </c>
      <c r="B10" s="40" t="s">
        <v>527</v>
      </c>
      <c r="C10" s="41"/>
    </row>
    <row r="11" spans="1:3" ht="48" x14ac:dyDescent="0.3">
      <c r="A11" s="82">
        <v>1</v>
      </c>
      <c r="B11" s="95" t="s">
        <v>1142</v>
      </c>
      <c r="C11" s="44">
        <v>0</v>
      </c>
    </row>
    <row r="12" spans="1:3" x14ac:dyDescent="0.3">
      <c r="A12" s="82" t="s">
        <v>529</v>
      </c>
      <c r="B12" s="68" t="s">
        <v>525</v>
      </c>
      <c r="C12" s="41">
        <f>C11</f>
        <v>0</v>
      </c>
    </row>
  </sheetData>
  <mergeCells count="5">
    <mergeCell ref="A1:C1"/>
    <mergeCell ref="A5:A6"/>
    <mergeCell ref="B5:B6"/>
    <mergeCell ref="C5:C6"/>
    <mergeCell ref="A2:C3"/>
  </mergeCells>
  <pageMargins left="0.78740157480314965" right="0.39370078740157483" top="0.78740157480314965" bottom="0.78740157480314965" header="0.31496062992125984" footer="0.31496062992125984"/>
  <pageSetup paperSize="9" scale="93" fitToHeight="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15"/>
  <sheetViews>
    <sheetView workbookViewId="0">
      <selection sqref="A1:D1"/>
    </sheetView>
  </sheetViews>
  <sheetFormatPr defaultColWidth="9.140625" defaultRowHeight="15" x14ac:dyDescent="0.3"/>
  <cols>
    <col min="1" max="1" width="9.85546875" style="20" customWidth="1"/>
    <col min="2" max="2" width="67.5703125" style="58" customWidth="1"/>
    <col min="3" max="3" width="15.7109375" style="58" customWidth="1"/>
    <col min="4" max="4" width="15.7109375" style="30" customWidth="1"/>
    <col min="5" max="5" width="10.5703125" style="20" bestFit="1" customWidth="1"/>
    <col min="6" max="6" width="10.7109375" style="20" customWidth="1"/>
    <col min="7" max="16384" width="9.140625" style="20"/>
  </cols>
  <sheetData>
    <row r="1" spans="1:5" ht="55.15" customHeight="1" x14ac:dyDescent="0.3">
      <c r="A1" s="292" t="s">
        <v>1227</v>
      </c>
      <c r="B1" s="292"/>
      <c r="C1" s="292"/>
      <c r="D1" s="292"/>
    </row>
    <row r="2" spans="1:5" ht="14.45" customHeight="1" x14ac:dyDescent="0.3">
      <c r="A2" s="283" t="s">
        <v>1144</v>
      </c>
      <c r="B2" s="283"/>
      <c r="C2" s="283"/>
      <c r="D2" s="283"/>
    </row>
    <row r="3" spans="1:5" ht="54" customHeight="1" x14ac:dyDescent="0.3">
      <c r="A3" s="283"/>
      <c r="B3" s="283"/>
      <c r="C3" s="283"/>
      <c r="D3" s="283"/>
    </row>
    <row r="4" spans="1:5" x14ac:dyDescent="0.3">
      <c r="A4" s="303" t="s">
        <v>502</v>
      </c>
      <c r="B4" s="303"/>
      <c r="C4" s="303"/>
      <c r="D4" s="303"/>
    </row>
    <row r="5" spans="1:5" x14ac:dyDescent="0.3">
      <c r="A5" s="261" t="s">
        <v>503</v>
      </c>
      <c r="B5" s="261" t="s">
        <v>97</v>
      </c>
      <c r="C5" s="262" t="s">
        <v>61</v>
      </c>
      <c r="D5" s="262"/>
    </row>
    <row r="6" spans="1:5" x14ac:dyDescent="0.3">
      <c r="A6" s="261"/>
      <c r="B6" s="261"/>
      <c r="C6" s="81" t="s">
        <v>1023</v>
      </c>
      <c r="D6" s="81" t="s">
        <v>1114</v>
      </c>
    </row>
    <row r="7" spans="1:5" ht="27" x14ac:dyDescent="0.3">
      <c r="A7" s="25" t="s">
        <v>523</v>
      </c>
      <c r="B7" s="26" t="s">
        <v>524</v>
      </c>
      <c r="C7" s="38"/>
      <c r="D7" s="38"/>
    </row>
    <row r="8" spans="1:5" ht="32.25" x14ac:dyDescent="0.3">
      <c r="A8" s="82">
        <v>1</v>
      </c>
      <c r="B8" s="95" t="s">
        <v>812</v>
      </c>
      <c r="C8" s="38">
        <v>4800</v>
      </c>
      <c r="D8" s="38">
        <f>'прил 13.'!D9</f>
        <v>7200</v>
      </c>
      <c r="E8" s="71"/>
    </row>
    <row r="9" spans="1:5" ht="16.5" hidden="1" x14ac:dyDescent="0.3">
      <c r="A9" s="82"/>
      <c r="B9" s="95"/>
      <c r="C9" s="38"/>
      <c r="D9" s="38"/>
    </row>
    <row r="10" spans="1:5" x14ac:dyDescent="0.3">
      <c r="A10" s="56"/>
      <c r="B10" s="27" t="s">
        <v>525</v>
      </c>
      <c r="C10" s="41">
        <f>C8+C9</f>
        <v>4800</v>
      </c>
      <c r="D10" s="41">
        <f>SUM(D8:D9)</f>
        <v>7200</v>
      </c>
    </row>
    <row r="11" spans="1:5" x14ac:dyDescent="0.3">
      <c r="A11" s="25" t="s">
        <v>526</v>
      </c>
      <c r="B11" s="26" t="s">
        <v>527</v>
      </c>
      <c r="C11" s="38"/>
      <c r="D11" s="55"/>
    </row>
    <row r="12" spans="1:5" ht="32.25" x14ac:dyDescent="0.3">
      <c r="A12" s="82">
        <v>1</v>
      </c>
      <c r="B12" s="95" t="s">
        <v>813</v>
      </c>
      <c r="C12" s="38">
        <v>0</v>
      </c>
      <c r="D12" s="38">
        <v>0</v>
      </c>
    </row>
    <row r="13" spans="1:5" ht="63.75" x14ac:dyDescent="0.3">
      <c r="A13" s="82"/>
      <c r="B13" s="95" t="s">
        <v>1143</v>
      </c>
      <c r="C13" s="38">
        <v>4800</v>
      </c>
      <c r="D13" s="38">
        <f>-'прил 13.'!D19</f>
        <v>7200</v>
      </c>
    </row>
    <row r="14" spans="1:5" x14ac:dyDescent="0.3">
      <c r="A14" s="82" t="s">
        <v>529</v>
      </c>
      <c r="B14" s="26" t="s">
        <v>525</v>
      </c>
      <c r="C14" s="41">
        <f>C12+C13</f>
        <v>4800</v>
      </c>
      <c r="D14" s="41">
        <f>D12+D13</f>
        <v>7200</v>
      </c>
    </row>
    <row r="15" spans="1:5" x14ac:dyDescent="0.3">
      <c r="C15" s="72"/>
      <c r="D15" s="72"/>
    </row>
  </sheetData>
  <mergeCells count="6">
    <mergeCell ref="A1:D1"/>
    <mergeCell ref="A4:D4"/>
    <mergeCell ref="A5:A6"/>
    <mergeCell ref="B5:B6"/>
    <mergeCell ref="C5:D5"/>
    <mergeCell ref="A2:D3"/>
  </mergeCells>
  <pageMargins left="0.78740157480314965" right="0.39370078740157483" top="0.78740157480314965" bottom="0.78740157480314965" header="0.31496062992125984" footer="0.31496062992125984"/>
  <pageSetup paperSize="9" scale="83" fitToHeight="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F12"/>
  <sheetViews>
    <sheetView workbookViewId="0">
      <selection sqref="A1:C1"/>
    </sheetView>
  </sheetViews>
  <sheetFormatPr defaultColWidth="9.140625" defaultRowHeight="15" x14ac:dyDescent="0.3"/>
  <cols>
    <col min="1" max="1" width="9.85546875" style="20" customWidth="1"/>
    <col min="2" max="2" width="67.5703125" style="58" customWidth="1"/>
    <col min="3" max="3" width="19.140625" style="29" customWidth="1"/>
    <col min="4" max="6" width="9.140625" style="20"/>
    <col min="7" max="7" width="9.5703125" style="20" customWidth="1"/>
    <col min="8" max="16384" width="9.140625" style="20"/>
  </cols>
  <sheetData>
    <row r="1" spans="1:6" ht="56.45" customHeight="1" x14ac:dyDescent="0.3">
      <c r="A1" s="299" t="s">
        <v>1228</v>
      </c>
      <c r="B1" s="301"/>
      <c r="C1" s="301"/>
    </row>
    <row r="2" spans="1:6" ht="20.45" customHeight="1" x14ac:dyDescent="0.3">
      <c r="A2" s="283" t="s">
        <v>1187</v>
      </c>
      <c r="B2" s="283"/>
      <c r="C2" s="283"/>
    </row>
    <row r="3" spans="1:6" ht="30.6" customHeight="1" x14ac:dyDescent="0.3">
      <c r="A3" s="283"/>
      <c r="B3" s="283"/>
      <c r="C3" s="283"/>
    </row>
    <row r="4" spans="1:6" ht="15" customHeight="1" x14ac:dyDescent="0.3">
      <c r="A4" s="168"/>
      <c r="B4" s="168"/>
      <c r="C4" s="173" t="s">
        <v>502</v>
      </c>
      <c r="D4" s="172"/>
      <c r="E4" s="172"/>
      <c r="F4" s="172"/>
    </row>
    <row r="5" spans="1:6" x14ac:dyDescent="0.3">
      <c r="A5" s="261" t="s">
        <v>503</v>
      </c>
      <c r="B5" s="261" t="s">
        <v>97</v>
      </c>
      <c r="C5" s="262" t="s">
        <v>61</v>
      </c>
    </row>
    <row r="6" spans="1:6" x14ac:dyDescent="0.3">
      <c r="A6" s="261"/>
      <c r="B6" s="261"/>
      <c r="C6" s="262"/>
    </row>
    <row r="7" spans="1:6" ht="25.5" x14ac:dyDescent="0.3">
      <c r="A7" s="25" t="s">
        <v>523</v>
      </c>
      <c r="B7" s="40" t="s">
        <v>524</v>
      </c>
      <c r="C7" s="55"/>
    </row>
    <row r="8" spans="1:6" ht="45" x14ac:dyDescent="0.3">
      <c r="A8" s="67">
        <v>1</v>
      </c>
      <c r="B8" s="37" t="s">
        <v>810</v>
      </c>
      <c r="C8" s="38">
        <v>0</v>
      </c>
    </row>
    <row r="9" spans="1:6" x14ac:dyDescent="0.3">
      <c r="A9" s="56"/>
      <c r="B9" s="57" t="s">
        <v>525</v>
      </c>
      <c r="C9" s="41">
        <f>C8</f>
        <v>0</v>
      </c>
    </row>
    <row r="10" spans="1:6" x14ac:dyDescent="0.3">
      <c r="A10" s="25" t="s">
        <v>526</v>
      </c>
      <c r="B10" s="40" t="s">
        <v>527</v>
      </c>
      <c r="C10" s="41"/>
    </row>
    <row r="11" spans="1:6" ht="45" x14ac:dyDescent="0.3">
      <c r="A11" s="67">
        <v>1</v>
      </c>
      <c r="B11" s="37" t="s">
        <v>528</v>
      </c>
      <c r="C11" s="38">
        <v>0</v>
      </c>
    </row>
    <row r="12" spans="1:6" x14ac:dyDescent="0.3">
      <c r="A12" s="67" t="s">
        <v>529</v>
      </c>
      <c r="B12" s="68" t="s">
        <v>525</v>
      </c>
      <c r="C12" s="41">
        <f>C11</f>
        <v>0</v>
      </c>
    </row>
  </sheetData>
  <mergeCells count="5">
    <mergeCell ref="A1:C1"/>
    <mergeCell ref="A5:A6"/>
    <mergeCell ref="B5:B6"/>
    <mergeCell ref="C5:C6"/>
    <mergeCell ref="A2:C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12"/>
  <sheetViews>
    <sheetView workbookViewId="0">
      <selection sqref="A1:D1"/>
    </sheetView>
  </sheetViews>
  <sheetFormatPr defaultColWidth="9.140625" defaultRowHeight="15" x14ac:dyDescent="0.3"/>
  <cols>
    <col min="1" max="1" width="7" style="20" customWidth="1"/>
    <col min="2" max="2" width="59.42578125" style="58" customWidth="1"/>
    <col min="3" max="3" width="11" style="29" customWidth="1"/>
    <col min="4" max="4" width="9.7109375" style="20" customWidth="1"/>
    <col min="5" max="16384" width="9.140625" style="20"/>
  </cols>
  <sheetData>
    <row r="1" spans="1:4" ht="63" customHeight="1" x14ac:dyDescent="0.3">
      <c r="A1" s="299" t="s">
        <v>1229</v>
      </c>
      <c r="B1" s="299"/>
      <c r="C1" s="299"/>
      <c r="D1" s="299"/>
    </row>
    <row r="2" spans="1:4" ht="20.45" customHeight="1" x14ac:dyDescent="0.3">
      <c r="A2" s="283" t="s">
        <v>1188</v>
      </c>
      <c r="B2" s="283"/>
      <c r="C2" s="283"/>
      <c r="D2" s="283"/>
    </row>
    <row r="3" spans="1:4" ht="39" customHeight="1" x14ac:dyDescent="0.3">
      <c r="A3" s="283"/>
      <c r="B3" s="283"/>
      <c r="C3" s="283"/>
      <c r="D3" s="283"/>
    </row>
    <row r="4" spans="1:4" ht="13.15" customHeight="1" x14ac:dyDescent="0.3">
      <c r="A4" s="174"/>
      <c r="B4" s="174"/>
      <c r="C4" s="304" t="s">
        <v>1102</v>
      </c>
      <c r="D4" s="304"/>
    </row>
    <row r="5" spans="1:4" x14ac:dyDescent="0.3">
      <c r="A5" s="261" t="s">
        <v>503</v>
      </c>
      <c r="B5" s="261" t="s">
        <v>97</v>
      </c>
      <c r="C5" s="262" t="s">
        <v>61</v>
      </c>
      <c r="D5" s="262"/>
    </row>
    <row r="6" spans="1:4" x14ac:dyDescent="0.3">
      <c r="A6" s="261"/>
      <c r="B6" s="261"/>
      <c r="C6" s="66">
        <v>2024</v>
      </c>
      <c r="D6" s="28">
        <v>2025</v>
      </c>
    </row>
    <row r="7" spans="1:4" ht="25.5" x14ac:dyDescent="0.3">
      <c r="A7" s="25" t="s">
        <v>523</v>
      </c>
      <c r="B7" s="40" t="s">
        <v>524</v>
      </c>
      <c r="C7" s="55"/>
      <c r="D7" s="55"/>
    </row>
    <row r="8" spans="1:4" ht="45" x14ac:dyDescent="0.3">
      <c r="A8" s="67">
        <v>1</v>
      </c>
      <c r="B8" s="37" t="s">
        <v>810</v>
      </c>
      <c r="C8" s="38">
        <v>0</v>
      </c>
      <c r="D8" s="38">
        <v>0</v>
      </c>
    </row>
    <row r="9" spans="1:4" x14ac:dyDescent="0.3">
      <c r="A9" s="56"/>
      <c r="B9" s="57" t="s">
        <v>525</v>
      </c>
      <c r="C9" s="41">
        <f>C8</f>
        <v>0</v>
      </c>
      <c r="D9" s="41">
        <f>D8</f>
        <v>0</v>
      </c>
    </row>
    <row r="10" spans="1:4" x14ac:dyDescent="0.3">
      <c r="A10" s="25" t="s">
        <v>526</v>
      </c>
      <c r="B10" s="40" t="s">
        <v>527</v>
      </c>
      <c r="C10" s="41"/>
      <c r="D10" s="41"/>
    </row>
    <row r="11" spans="1:4" ht="45" x14ac:dyDescent="0.3">
      <c r="A11" s="67">
        <v>1</v>
      </c>
      <c r="B11" s="37" t="s">
        <v>528</v>
      </c>
      <c r="C11" s="38">
        <v>0</v>
      </c>
      <c r="D11" s="38">
        <v>0</v>
      </c>
    </row>
    <row r="12" spans="1:4" x14ac:dyDescent="0.3">
      <c r="A12" s="67" t="s">
        <v>529</v>
      </c>
      <c r="B12" s="68" t="s">
        <v>525</v>
      </c>
      <c r="C12" s="41">
        <f>C11</f>
        <v>0</v>
      </c>
      <c r="D12" s="41">
        <f>D11</f>
        <v>0</v>
      </c>
    </row>
  </sheetData>
  <mergeCells count="6">
    <mergeCell ref="A5:A6"/>
    <mergeCell ref="B5:B6"/>
    <mergeCell ref="C5:D5"/>
    <mergeCell ref="A1:D1"/>
    <mergeCell ref="A2:D3"/>
    <mergeCell ref="C4:D4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27"/>
  <sheetViews>
    <sheetView zoomScaleNormal="100" workbookViewId="0">
      <selection sqref="A1:E1"/>
    </sheetView>
  </sheetViews>
  <sheetFormatPr defaultColWidth="9.140625" defaultRowHeight="15" x14ac:dyDescent="0.25"/>
  <cols>
    <col min="1" max="1" width="5.5703125" style="10" customWidth="1"/>
    <col min="2" max="2" width="25.5703125" style="10" customWidth="1"/>
    <col min="3" max="3" width="21.7109375" style="10" customWidth="1"/>
    <col min="4" max="4" width="19.42578125" style="10" customWidth="1"/>
    <col min="5" max="5" width="25.85546875" style="10" customWidth="1"/>
    <col min="6" max="254" width="9.140625" style="10"/>
    <col min="255" max="255" width="5.5703125" style="10" customWidth="1"/>
    <col min="256" max="256" width="23" style="10" customWidth="1"/>
    <col min="257" max="257" width="29.140625" style="10" customWidth="1"/>
    <col min="258" max="258" width="14.7109375" style="10" customWidth="1"/>
    <col min="259" max="259" width="14.140625" style="10" customWidth="1"/>
    <col min="260" max="260" width="15" style="10" customWidth="1"/>
    <col min="261" max="261" width="39.42578125" style="10" customWidth="1"/>
    <col min="262" max="510" width="9.140625" style="10"/>
    <col min="511" max="511" width="5.5703125" style="10" customWidth="1"/>
    <col min="512" max="512" width="23" style="10" customWidth="1"/>
    <col min="513" max="513" width="29.140625" style="10" customWidth="1"/>
    <col min="514" max="514" width="14.7109375" style="10" customWidth="1"/>
    <col min="515" max="515" width="14.140625" style="10" customWidth="1"/>
    <col min="516" max="516" width="15" style="10" customWidth="1"/>
    <col min="517" max="517" width="39.42578125" style="10" customWidth="1"/>
    <col min="518" max="766" width="9.140625" style="10"/>
    <col min="767" max="767" width="5.5703125" style="10" customWidth="1"/>
    <col min="768" max="768" width="23" style="10" customWidth="1"/>
    <col min="769" max="769" width="29.140625" style="10" customWidth="1"/>
    <col min="770" max="770" width="14.7109375" style="10" customWidth="1"/>
    <col min="771" max="771" width="14.140625" style="10" customWidth="1"/>
    <col min="772" max="772" width="15" style="10" customWidth="1"/>
    <col min="773" max="773" width="39.42578125" style="10" customWidth="1"/>
    <col min="774" max="1022" width="9.140625" style="10"/>
    <col min="1023" max="1023" width="5.5703125" style="10" customWidth="1"/>
    <col min="1024" max="1024" width="23" style="10" customWidth="1"/>
    <col min="1025" max="1025" width="29.140625" style="10" customWidth="1"/>
    <col min="1026" max="1026" width="14.7109375" style="10" customWidth="1"/>
    <col min="1027" max="1027" width="14.140625" style="10" customWidth="1"/>
    <col min="1028" max="1028" width="15" style="10" customWidth="1"/>
    <col min="1029" max="1029" width="39.42578125" style="10" customWidth="1"/>
    <col min="1030" max="1278" width="9.140625" style="10"/>
    <col min="1279" max="1279" width="5.5703125" style="10" customWidth="1"/>
    <col min="1280" max="1280" width="23" style="10" customWidth="1"/>
    <col min="1281" max="1281" width="29.140625" style="10" customWidth="1"/>
    <col min="1282" max="1282" width="14.7109375" style="10" customWidth="1"/>
    <col min="1283" max="1283" width="14.140625" style="10" customWidth="1"/>
    <col min="1284" max="1284" width="15" style="10" customWidth="1"/>
    <col min="1285" max="1285" width="39.42578125" style="10" customWidth="1"/>
    <col min="1286" max="1534" width="9.140625" style="10"/>
    <col min="1535" max="1535" width="5.5703125" style="10" customWidth="1"/>
    <col min="1536" max="1536" width="23" style="10" customWidth="1"/>
    <col min="1537" max="1537" width="29.140625" style="10" customWidth="1"/>
    <col min="1538" max="1538" width="14.7109375" style="10" customWidth="1"/>
    <col min="1539" max="1539" width="14.140625" style="10" customWidth="1"/>
    <col min="1540" max="1540" width="15" style="10" customWidth="1"/>
    <col min="1541" max="1541" width="39.42578125" style="10" customWidth="1"/>
    <col min="1542" max="1790" width="9.140625" style="10"/>
    <col min="1791" max="1791" width="5.5703125" style="10" customWidth="1"/>
    <col min="1792" max="1792" width="23" style="10" customWidth="1"/>
    <col min="1793" max="1793" width="29.140625" style="10" customWidth="1"/>
    <col min="1794" max="1794" width="14.7109375" style="10" customWidth="1"/>
    <col min="1795" max="1795" width="14.140625" style="10" customWidth="1"/>
    <col min="1796" max="1796" width="15" style="10" customWidth="1"/>
    <col min="1797" max="1797" width="39.42578125" style="10" customWidth="1"/>
    <col min="1798" max="2046" width="9.140625" style="10"/>
    <col min="2047" max="2047" width="5.5703125" style="10" customWidth="1"/>
    <col min="2048" max="2048" width="23" style="10" customWidth="1"/>
    <col min="2049" max="2049" width="29.140625" style="10" customWidth="1"/>
    <col min="2050" max="2050" width="14.7109375" style="10" customWidth="1"/>
    <col min="2051" max="2051" width="14.140625" style="10" customWidth="1"/>
    <col min="2052" max="2052" width="15" style="10" customWidth="1"/>
    <col min="2053" max="2053" width="39.42578125" style="10" customWidth="1"/>
    <col min="2054" max="2302" width="9.140625" style="10"/>
    <col min="2303" max="2303" width="5.5703125" style="10" customWidth="1"/>
    <col min="2304" max="2304" width="23" style="10" customWidth="1"/>
    <col min="2305" max="2305" width="29.140625" style="10" customWidth="1"/>
    <col min="2306" max="2306" width="14.7109375" style="10" customWidth="1"/>
    <col min="2307" max="2307" width="14.140625" style="10" customWidth="1"/>
    <col min="2308" max="2308" width="15" style="10" customWidth="1"/>
    <col min="2309" max="2309" width="39.42578125" style="10" customWidth="1"/>
    <col min="2310" max="2558" width="9.140625" style="10"/>
    <col min="2559" max="2559" width="5.5703125" style="10" customWidth="1"/>
    <col min="2560" max="2560" width="23" style="10" customWidth="1"/>
    <col min="2561" max="2561" width="29.140625" style="10" customWidth="1"/>
    <col min="2562" max="2562" width="14.7109375" style="10" customWidth="1"/>
    <col min="2563" max="2563" width="14.140625" style="10" customWidth="1"/>
    <col min="2564" max="2564" width="15" style="10" customWidth="1"/>
    <col min="2565" max="2565" width="39.42578125" style="10" customWidth="1"/>
    <col min="2566" max="2814" width="9.140625" style="10"/>
    <col min="2815" max="2815" width="5.5703125" style="10" customWidth="1"/>
    <col min="2816" max="2816" width="23" style="10" customWidth="1"/>
    <col min="2817" max="2817" width="29.140625" style="10" customWidth="1"/>
    <col min="2818" max="2818" width="14.7109375" style="10" customWidth="1"/>
    <col min="2819" max="2819" width="14.140625" style="10" customWidth="1"/>
    <col min="2820" max="2820" width="15" style="10" customWidth="1"/>
    <col min="2821" max="2821" width="39.42578125" style="10" customWidth="1"/>
    <col min="2822" max="3070" width="9.140625" style="10"/>
    <col min="3071" max="3071" width="5.5703125" style="10" customWidth="1"/>
    <col min="3072" max="3072" width="23" style="10" customWidth="1"/>
    <col min="3073" max="3073" width="29.140625" style="10" customWidth="1"/>
    <col min="3074" max="3074" width="14.7109375" style="10" customWidth="1"/>
    <col min="3075" max="3075" width="14.140625" style="10" customWidth="1"/>
    <col min="3076" max="3076" width="15" style="10" customWidth="1"/>
    <col min="3077" max="3077" width="39.42578125" style="10" customWidth="1"/>
    <col min="3078" max="3326" width="9.140625" style="10"/>
    <col min="3327" max="3327" width="5.5703125" style="10" customWidth="1"/>
    <col min="3328" max="3328" width="23" style="10" customWidth="1"/>
    <col min="3329" max="3329" width="29.140625" style="10" customWidth="1"/>
    <col min="3330" max="3330" width="14.7109375" style="10" customWidth="1"/>
    <col min="3331" max="3331" width="14.140625" style="10" customWidth="1"/>
    <col min="3332" max="3332" width="15" style="10" customWidth="1"/>
    <col min="3333" max="3333" width="39.42578125" style="10" customWidth="1"/>
    <col min="3334" max="3582" width="9.140625" style="10"/>
    <col min="3583" max="3583" width="5.5703125" style="10" customWidth="1"/>
    <col min="3584" max="3584" width="23" style="10" customWidth="1"/>
    <col min="3585" max="3585" width="29.140625" style="10" customWidth="1"/>
    <col min="3586" max="3586" width="14.7109375" style="10" customWidth="1"/>
    <col min="3587" max="3587" width="14.140625" style="10" customWidth="1"/>
    <col min="3588" max="3588" width="15" style="10" customWidth="1"/>
    <col min="3589" max="3589" width="39.42578125" style="10" customWidth="1"/>
    <col min="3590" max="3838" width="9.140625" style="10"/>
    <col min="3839" max="3839" width="5.5703125" style="10" customWidth="1"/>
    <col min="3840" max="3840" width="23" style="10" customWidth="1"/>
    <col min="3841" max="3841" width="29.140625" style="10" customWidth="1"/>
    <col min="3842" max="3842" width="14.7109375" style="10" customWidth="1"/>
    <col min="3843" max="3843" width="14.140625" style="10" customWidth="1"/>
    <col min="3844" max="3844" width="15" style="10" customWidth="1"/>
    <col min="3845" max="3845" width="39.42578125" style="10" customWidth="1"/>
    <col min="3846" max="4094" width="9.140625" style="10"/>
    <col min="4095" max="4095" width="5.5703125" style="10" customWidth="1"/>
    <col min="4096" max="4096" width="23" style="10" customWidth="1"/>
    <col min="4097" max="4097" width="29.140625" style="10" customWidth="1"/>
    <col min="4098" max="4098" width="14.7109375" style="10" customWidth="1"/>
    <col min="4099" max="4099" width="14.140625" style="10" customWidth="1"/>
    <col min="4100" max="4100" width="15" style="10" customWidth="1"/>
    <col min="4101" max="4101" width="39.42578125" style="10" customWidth="1"/>
    <col min="4102" max="4350" width="9.140625" style="10"/>
    <col min="4351" max="4351" width="5.5703125" style="10" customWidth="1"/>
    <col min="4352" max="4352" width="23" style="10" customWidth="1"/>
    <col min="4353" max="4353" width="29.140625" style="10" customWidth="1"/>
    <col min="4354" max="4354" width="14.7109375" style="10" customWidth="1"/>
    <col min="4355" max="4355" width="14.140625" style="10" customWidth="1"/>
    <col min="4356" max="4356" width="15" style="10" customWidth="1"/>
    <col min="4357" max="4357" width="39.42578125" style="10" customWidth="1"/>
    <col min="4358" max="4606" width="9.140625" style="10"/>
    <col min="4607" max="4607" width="5.5703125" style="10" customWidth="1"/>
    <col min="4608" max="4608" width="23" style="10" customWidth="1"/>
    <col min="4609" max="4609" width="29.140625" style="10" customWidth="1"/>
    <col min="4610" max="4610" width="14.7109375" style="10" customWidth="1"/>
    <col min="4611" max="4611" width="14.140625" style="10" customWidth="1"/>
    <col min="4612" max="4612" width="15" style="10" customWidth="1"/>
    <col min="4613" max="4613" width="39.42578125" style="10" customWidth="1"/>
    <col min="4614" max="4862" width="9.140625" style="10"/>
    <col min="4863" max="4863" width="5.5703125" style="10" customWidth="1"/>
    <col min="4864" max="4864" width="23" style="10" customWidth="1"/>
    <col min="4865" max="4865" width="29.140625" style="10" customWidth="1"/>
    <col min="4866" max="4866" width="14.7109375" style="10" customWidth="1"/>
    <col min="4867" max="4867" width="14.140625" style="10" customWidth="1"/>
    <col min="4868" max="4868" width="15" style="10" customWidth="1"/>
    <col min="4869" max="4869" width="39.42578125" style="10" customWidth="1"/>
    <col min="4870" max="5118" width="9.140625" style="10"/>
    <col min="5119" max="5119" width="5.5703125" style="10" customWidth="1"/>
    <col min="5120" max="5120" width="23" style="10" customWidth="1"/>
    <col min="5121" max="5121" width="29.140625" style="10" customWidth="1"/>
    <col min="5122" max="5122" width="14.7109375" style="10" customWidth="1"/>
    <col min="5123" max="5123" width="14.140625" style="10" customWidth="1"/>
    <col min="5124" max="5124" width="15" style="10" customWidth="1"/>
    <col min="5125" max="5125" width="39.42578125" style="10" customWidth="1"/>
    <col min="5126" max="5374" width="9.140625" style="10"/>
    <col min="5375" max="5375" width="5.5703125" style="10" customWidth="1"/>
    <col min="5376" max="5376" width="23" style="10" customWidth="1"/>
    <col min="5377" max="5377" width="29.140625" style="10" customWidth="1"/>
    <col min="5378" max="5378" width="14.7109375" style="10" customWidth="1"/>
    <col min="5379" max="5379" width="14.140625" style="10" customWidth="1"/>
    <col min="5380" max="5380" width="15" style="10" customWidth="1"/>
    <col min="5381" max="5381" width="39.42578125" style="10" customWidth="1"/>
    <col min="5382" max="5630" width="9.140625" style="10"/>
    <col min="5631" max="5631" width="5.5703125" style="10" customWidth="1"/>
    <col min="5632" max="5632" width="23" style="10" customWidth="1"/>
    <col min="5633" max="5633" width="29.140625" style="10" customWidth="1"/>
    <col min="5634" max="5634" width="14.7109375" style="10" customWidth="1"/>
    <col min="5635" max="5635" width="14.140625" style="10" customWidth="1"/>
    <col min="5636" max="5636" width="15" style="10" customWidth="1"/>
    <col min="5637" max="5637" width="39.42578125" style="10" customWidth="1"/>
    <col min="5638" max="5886" width="9.140625" style="10"/>
    <col min="5887" max="5887" width="5.5703125" style="10" customWidth="1"/>
    <col min="5888" max="5888" width="23" style="10" customWidth="1"/>
    <col min="5889" max="5889" width="29.140625" style="10" customWidth="1"/>
    <col min="5890" max="5890" width="14.7109375" style="10" customWidth="1"/>
    <col min="5891" max="5891" width="14.140625" style="10" customWidth="1"/>
    <col min="5892" max="5892" width="15" style="10" customWidth="1"/>
    <col min="5893" max="5893" width="39.42578125" style="10" customWidth="1"/>
    <col min="5894" max="6142" width="9.140625" style="10"/>
    <col min="6143" max="6143" width="5.5703125" style="10" customWidth="1"/>
    <col min="6144" max="6144" width="23" style="10" customWidth="1"/>
    <col min="6145" max="6145" width="29.140625" style="10" customWidth="1"/>
    <col min="6146" max="6146" width="14.7109375" style="10" customWidth="1"/>
    <col min="6147" max="6147" width="14.140625" style="10" customWidth="1"/>
    <col min="6148" max="6148" width="15" style="10" customWidth="1"/>
    <col min="6149" max="6149" width="39.42578125" style="10" customWidth="1"/>
    <col min="6150" max="6398" width="9.140625" style="10"/>
    <col min="6399" max="6399" width="5.5703125" style="10" customWidth="1"/>
    <col min="6400" max="6400" width="23" style="10" customWidth="1"/>
    <col min="6401" max="6401" width="29.140625" style="10" customWidth="1"/>
    <col min="6402" max="6402" width="14.7109375" style="10" customWidth="1"/>
    <col min="6403" max="6403" width="14.140625" style="10" customWidth="1"/>
    <col min="6404" max="6404" width="15" style="10" customWidth="1"/>
    <col min="6405" max="6405" width="39.42578125" style="10" customWidth="1"/>
    <col min="6406" max="6654" width="9.140625" style="10"/>
    <col min="6655" max="6655" width="5.5703125" style="10" customWidth="1"/>
    <col min="6656" max="6656" width="23" style="10" customWidth="1"/>
    <col min="6657" max="6657" width="29.140625" style="10" customWidth="1"/>
    <col min="6658" max="6658" width="14.7109375" style="10" customWidth="1"/>
    <col min="6659" max="6659" width="14.140625" style="10" customWidth="1"/>
    <col min="6660" max="6660" width="15" style="10" customWidth="1"/>
    <col min="6661" max="6661" width="39.42578125" style="10" customWidth="1"/>
    <col min="6662" max="6910" width="9.140625" style="10"/>
    <col min="6911" max="6911" width="5.5703125" style="10" customWidth="1"/>
    <col min="6912" max="6912" width="23" style="10" customWidth="1"/>
    <col min="6913" max="6913" width="29.140625" style="10" customWidth="1"/>
    <col min="6914" max="6914" width="14.7109375" style="10" customWidth="1"/>
    <col min="6915" max="6915" width="14.140625" style="10" customWidth="1"/>
    <col min="6916" max="6916" width="15" style="10" customWidth="1"/>
    <col min="6917" max="6917" width="39.42578125" style="10" customWidth="1"/>
    <col min="6918" max="7166" width="9.140625" style="10"/>
    <col min="7167" max="7167" width="5.5703125" style="10" customWidth="1"/>
    <col min="7168" max="7168" width="23" style="10" customWidth="1"/>
    <col min="7169" max="7169" width="29.140625" style="10" customWidth="1"/>
    <col min="7170" max="7170" width="14.7109375" style="10" customWidth="1"/>
    <col min="7171" max="7171" width="14.140625" style="10" customWidth="1"/>
    <col min="7172" max="7172" width="15" style="10" customWidth="1"/>
    <col min="7173" max="7173" width="39.42578125" style="10" customWidth="1"/>
    <col min="7174" max="7422" width="9.140625" style="10"/>
    <col min="7423" max="7423" width="5.5703125" style="10" customWidth="1"/>
    <col min="7424" max="7424" width="23" style="10" customWidth="1"/>
    <col min="7425" max="7425" width="29.140625" style="10" customWidth="1"/>
    <col min="7426" max="7426" width="14.7109375" style="10" customWidth="1"/>
    <col min="7427" max="7427" width="14.140625" style="10" customWidth="1"/>
    <col min="7428" max="7428" width="15" style="10" customWidth="1"/>
    <col min="7429" max="7429" width="39.42578125" style="10" customWidth="1"/>
    <col min="7430" max="7678" width="9.140625" style="10"/>
    <col min="7679" max="7679" width="5.5703125" style="10" customWidth="1"/>
    <col min="7680" max="7680" width="23" style="10" customWidth="1"/>
    <col min="7681" max="7681" width="29.140625" style="10" customWidth="1"/>
    <col min="7682" max="7682" width="14.7109375" style="10" customWidth="1"/>
    <col min="7683" max="7683" width="14.140625" style="10" customWidth="1"/>
    <col min="7684" max="7684" width="15" style="10" customWidth="1"/>
    <col min="7685" max="7685" width="39.42578125" style="10" customWidth="1"/>
    <col min="7686" max="7934" width="9.140625" style="10"/>
    <col min="7935" max="7935" width="5.5703125" style="10" customWidth="1"/>
    <col min="7936" max="7936" width="23" style="10" customWidth="1"/>
    <col min="7937" max="7937" width="29.140625" style="10" customWidth="1"/>
    <col min="7938" max="7938" width="14.7109375" style="10" customWidth="1"/>
    <col min="7939" max="7939" width="14.140625" style="10" customWidth="1"/>
    <col min="7940" max="7940" width="15" style="10" customWidth="1"/>
    <col min="7941" max="7941" width="39.42578125" style="10" customWidth="1"/>
    <col min="7942" max="8190" width="9.140625" style="10"/>
    <col min="8191" max="8191" width="5.5703125" style="10" customWidth="1"/>
    <col min="8192" max="8192" width="23" style="10" customWidth="1"/>
    <col min="8193" max="8193" width="29.140625" style="10" customWidth="1"/>
    <col min="8194" max="8194" width="14.7109375" style="10" customWidth="1"/>
    <col min="8195" max="8195" width="14.140625" style="10" customWidth="1"/>
    <col min="8196" max="8196" width="15" style="10" customWidth="1"/>
    <col min="8197" max="8197" width="39.42578125" style="10" customWidth="1"/>
    <col min="8198" max="8446" width="9.140625" style="10"/>
    <col min="8447" max="8447" width="5.5703125" style="10" customWidth="1"/>
    <col min="8448" max="8448" width="23" style="10" customWidth="1"/>
    <col min="8449" max="8449" width="29.140625" style="10" customWidth="1"/>
    <col min="8450" max="8450" width="14.7109375" style="10" customWidth="1"/>
    <col min="8451" max="8451" width="14.140625" style="10" customWidth="1"/>
    <col min="8452" max="8452" width="15" style="10" customWidth="1"/>
    <col min="8453" max="8453" width="39.42578125" style="10" customWidth="1"/>
    <col min="8454" max="8702" width="9.140625" style="10"/>
    <col min="8703" max="8703" width="5.5703125" style="10" customWidth="1"/>
    <col min="8704" max="8704" width="23" style="10" customWidth="1"/>
    <col min="8705" max="8705" width="29.140625" style="10" customWidth="1"/>
    <col min="8706" max="8706" width="14.7109375" style="10" customWidth="1"/>
    <col min="8707" max="8707" width="14.140625" style="10" customWidth="1"/>
    <col min="8708" max="8708" width="15" style="10" customWidth="1"/>
    <col min="8709" max="8709" width="39.42578125" style="10" customWidth="1"/>
    <col min="8710" max="8958" width="9.140625" style="10"/>
    <col min="8959" max="8959" width="5.5703125" style="10" customWidth="1"/>
    <col min="8960" max="8960" width="23" style="10" customWidth="1"/>
    <col min="8961" max="8961" width="29.140625" style="10" customWidth="1"/>
    <col min="8962" max="8962" width="14.7109375" style="10" customWidth="1"/>
    <col min="8963" max="8963" width="14.140625" style="10" customWidth="1"/>
    <col min="8964" max="8964" width="15" style="10" customWidth="1"/>
    <col min="8965" max="8965" width="39.42578125" style="10" customWidth="1"/>
    <col min="8966" max="9214" width="9.140625" style="10"/>
    <col min="9215" max="9215" width="5.5703125" style="10" customWidth="1"/>
    <col min="9216" max="9216" width="23" style="10" customWidth="1"/>
    <col min="9217" max="9217" width="29.140625" style="10" customWidth="1"/>
    <col min="9218" max="9218" width="14.7109375" style="10" customWidth="1"/>
    <col min="9219" max="9219" width="14.140625" style="10" customWidth="1"/>
    <col min="9220" max="9220" width="15" style="10" customWidth="1"/>
    <col min="9221" max="9221" width="39.42578125" style="10" customWidth="1"/>
    <col min="9222" max="9470" width="9.140625" style="10"/>
    <col min="9471" max="9471" width="5.5703125" style="10" customWidth="1"/>
    <col min="9472" max="9472" width="23" style="10" customWidth="1"/>
    <col min="9473" max="9473" width="29.140625" style="10" customWidth="1"/>
    <col min="9474" max="9474" width="14.7109375" style="10" customWidth="1"/>
    <col min="9475" max="9475" width="14.140625" style="10" customWidth="1"/>
    <col min="9476" max="9476" width="15" style="10" customWidth="1"/>
    <col min="9477" max="9477" width="39.42578125" style="10" customWidth="1"/>
    <col min="9478" max="9726" width="9.140625" style="10"/>
    <col min="9727" max="9727" width="5.5703125" style="10" customWidth="1"/>
    <col min="9728" max="9728" width="23" style="10" customWidth="1"/>
    <col min="9729" max="9729" width="29.140625" style="10" customWidth="1"/>
    <col min="9730" max="9730" width="14.7109375" style="10" customWidth="1"/>
    <col min="9731" max="9731" width="14.140625" style="10" customWidth="1"/>
    <col min="9732" max="9732" width="15" style="10" customWidth="1"/>
    <col min="9733" max="9733" width="39.42578125" style="10" customWidth="1"/>
    <col min="9734" max="9982" width="9.140625" style="10"/>
    <col min="9983" max="9983" width="5.5703125" style="10" customWidth="1"/>
    <col min="9984" max="9984" width="23" style="10" customWidth="1"/>
    <col min="9985" max="9985" width="29.140625" style="10" customWidth="1"/>
    <col min="9986" max="9986" width="14.7109375" style="10" customWidth="1"/>
    <col min="9987" max="9987" width="14.140625" style="10" customWidth="1"/>
    <col min="9988" max="9988" width="15" style="10" customWidth="1"/>
    <col min="9989" max="9989" width="39.42578125" style="10" customWidth="1"/>
    <col min="9990" max="10238" width="9.140625" style="10"/>
    <col min="10239" max="10239" width="5.5703125" style="10" customWidth="1"/>
    <col min="10240" max="10240" width="23" style="10" customWidth="1"/>
    <col min="10241" max="10241" width="29.140625" style="10" customWidth="1"/>
    <col min="10242" max="10242" width="14.7109375" style="10" customWidth="1"/>
    <col min="10243" max="10243" width="14.140625" style="10" customWidth="1"/>
    <col min="10244" max="10244" width="15" style="10" customWidth="1"/>
    <col min="10245" max="10245" width="39.42578125" style="10" customWidth="1"/>
    <col min="10246" max="10494" width="9.140625" style="10"/>
    <col min="10495" max="10495" width="5.5703125" style="10" customWidth="1"/>
    <col min="10496" max="10496" width="23" style="10" customWidth="1"/>
    <col min="10497" max="10497" width="29.140625" style="10" customWidth="1"/>
    <col min="10498" max="10498" width="14.7109375" style="10" customWidth="1"/>
    <col min="10499" max="10499" width="14.140625" style="10" customWidth="1"/>
    <col min="10500" max="10500" width="15" style="10" customWidth="1"/>
    <col min="10501" max="10501" width="39.42578125" style="10" customWidth="1"/>
    <col min="10502" max="10750" width="9.140625" style="10"/>
    <col min="10751" max="10751" width="5.5703125" style="10" customWidth="1"/>
    <col min="10752" max="10752" width="23" style="10" customWidth="1"/>
    <col min="10753" max="10753" width="29.140625" style="10" customWidth="1"/>
    <col min="10754" max="10754" width="14.7109375" style="10" customWidth="1"/>
    <col min="10755" max="10755" width="14.140625" style="10" customWidth="1"/>
    <col min="10756" max="10756" width="15" style="10" customWidth="1"/>
    <col min="10757" max="10757" width="39.42578125" style="10" customWidth="1"/>
    <col min="10758" max="11006" width="9.140625" style="10"/>
    <col min="11007" max="11007" width="5.5703125" style="10" customWidth="1"/>
    <col min="11008" max="11008" width="23" style="10" customWidth="1"/>
    <col min="11009" max="11009" width="29.140625" style="10" customWidth="1"/>
    <col min="11010" max="11010" width="14.7109375" style="10" customWidth="1"/>
    <col min="11011" max="11011" width="14.140625" style="10" customWidth="1"/>
    <col min="11012" max="11012" width="15" style="10" customWidth="1"/>
    <col min="11013" max="11013" width="39.42578125" style="10" customWidth="1"/>
    <col min="11014" max="11262" width="9.140625" style="10"/>
    <col min="11263" max="11263" width="5.5703125" style="10" customWidth="1"/>
    <col min="11264" max="11264" width="23" style="10" customWidth="1"/>
    <col min="11265" max="11265" width="29.140625" style="10" customWidth="1"/>
    <col min="11266" max="11266" width="14.7109375" style="10" customWidth="1"/>
    <col min="11267" max="11267" width="14.140625" style="10" customWidth="1"/>
    <col min="11268" max="11268" width="15" style="10" customWidth="1"/>
    <col min="11269" max="11269" width="39.42578125" style="10" customWidth="1"/>
    <col min="11270" max="11518" width="9.140625" style="10"/>
    <col min="11519" max="11519" width="5.5703125" style="10" customWidth="1"/>
    <col min="11520" max="11520" width="23" style="10" customWidth="1"/>
    <col min="11521" max="11521" width="29.140625" style="10" customWidth="1"/>
    <col min="11522" max="11522" width="14.7109375" style="10" customWidth="1"/>
    <col min="11523" max="11523" width="14.140625" style="10" customWidth="1"/>
    <col min="11524" max="11524" width="15" style="10" customWidth="1"/>
    <col min="11525" max="11525" width="39.42578125" style="10" customWidth="1"/>
    <col min="11526" max="11774" width="9.140625" style="10"/>
    <col min="11775" max="11775" width="5.5703125" style="10" customWidth="1"/>
    <col min="11776" max="11776" width="23" style="10" customWidth="1"/>
    <col min="11777" max="11777" width="29.140625" style="10" customWidth="1"/>
    <col min="11778" max="11778" width="14.7109375" style="10" customWidth="1"/>
    <col min="11779" max="11779" width="14.140625" style="10" customWidth="1"/>
    <col min="11780" max="11780" width="15" style="10" customWidth="1"/>
    <col min="11781" max="11781" width="39.42578125" style="10" customWidth="1"/>
    <col min="11782" max="12030" width="9.140625" style="10"/>
    <col min="12031" max="12031" width="5.5703125" style="10" customWidth="1"/>
    <col min="12032" max="12032" width="23" style="10" customWidth="1"/>
    <col min="12033" max="12033" width="29.140625" style="10" customWidth="1"/>
    <col min="12034" max="12034" width="14.7109375" style="10" customWidth="1"/>
    <col min="12035" max="12035" width="14.140625" style="10" customWidth="1"/>
    <col min="12036" max="12036" width="15" style="10" customWidth="1"/>
    <col min="12037" max="12037" width="39.42578125" style="10" customWidth="1"/>
    <col min="12038" max="12286" width="9.140625" style="10"/>
    <col min="12287" max="12287" width="5.5703125" style="10" customWidth="1"/>
    <col min="12288" max="12288" width="23" style="10" customWidth="1"/>
    <col min="12289" max="12289" width="29.140625" style="10" customWidth="1"/>
    <col min="12290" max="12290" width="14.7109375" style="10" customWidth="1"/>
    <col min="12291" max="12291" width="14.140625" style="10" customWidth="1"/>
    <col min="12292" max="12292" width="15" style="10" customWidth="1"/>
    <col min="12293" max="12293" width="39.42578125" style="10" customWidth="1"/>
    <col min="12294" max="12542" width="9.140625" style="10"/>
    <col min="12543" max="12543" width="5.5703125" style="10" customWidth="1"/>
    <col min="12544" max="12544" width="23" style="10" customWidth="1"/>
    <col min="12545" max="12545" width="29.140625" style="10" customWidth="1"/>
    <col min="12546" max="12546" width="14.7109375" style="10" customWidth="1"/>
    <col min="12547" max="12547" width="14.140625" style="10" customWidth="1"/>
    <col min="12548" max="12548" width="15" style="10" customWidth="1"/>
    <col min="12549" max="12549" width="39.42578125" style="10" customWidth="1"/>
    <col min="12550" max="12798" width="9.140625" style="10"/>
    <col min="12799" max="12799" width="5.5703125" style="10" customWidth="1"/>
    <col min="12800" max="12800" width="23" style="10" customWidth="1"/>
    <col min="12801" max="12801" width="29.140625" style="10" customWidth="1"/>
    <col min="12802" max="12802" width="14.7109375" style="10" customWidth="1"/>
    <col min="12803" max="12803" width="14.140625" style="10" customWidth="1"/>
    <col min="12804" max="12804" width="15" style="10" customWidth="1"/>
    <col min="12805" max="12805" width="39.42578125" style="10" customWidth="1"/>
    <col min="12806" max="13054" width="9.140625" style="10"/>
    <col min="13055" max="13055" width="5.5703125" style="10" customWidth="1"/>
    <col min="13056" max="13056" width="23" style="10" customWidth="1"/>
    <col min="13057" max="13057" width="29.140625" style="10" customWidth="1"/>
    <col min="13058" max="13058" width="14.7109375" style="10" customWidth="1"/>
    <col min="13059" max="13059" width="14.140625" style="10" customWidth="1"/>
    <col min="13060" max="13060" width="15" style="10" customWidth="1"/>
    <col min="13061" max="13061" width="39.42578125" style="10" customWidth="1"/>
    <col min="13062" max="13310" width="9.140625" style="10"/>
    <col min="13311" max="13311" width="5.5703125" style="10" customWidth="1"/>
    <col min="13312" max="13312" width="23" style="10" customWidth="1"/>
    <col min="13313" max="13313" width="29.140625" style="10" customWidth="1"/>
    <col min="13314" max="13314" width="14.7109375" style="10" customWidth="1"/>
    <col min="13315" max="13315" width="14.140625" style="10" customWidth="1"/>
    <col min="13316" max="13316" width="15" style="10" customWidth="1"/>
    <col min="13317" max="13317" width="39.42578125" style="10" customWidth="1"/>
    <col min="13318" max="13566" width="9.140625" style="10"/>
    <col min="13567" max="13567" width="5.5703125" style="10" customWidth="1"/>
    <col min="13568" max="13568" width="23" style="10" customWidth="1"/>
    <col min="13569" max="13569" width="29.140625" style="10" customWidth="1"/>
    <col min="13570" max="13570" width="14.7109375" style="10" customWidth="1"/>
    <col min="13571" max="13571" width="14.140625" style="10" customWidth="1"/>
    <col min="13572" max="13572" width="15" style="10" customWidth="1"/>
    <col min="13573" max="13573" width="39.42578125" style="10" customWidth="1"/>
    <col min="13574" max="13822" width="9.140625" style="10"/>
    <col min="13823" max="13823" width="5.5703125" style="10" customWidth="1"/>
    <col min="13824" max="13824" width="23" style="10" customWidth="1"/>
    <col min="13825" max="13825" width="29.140625" style="10" customWidth="1"/>
    <col min="13826" max="13826" width="14.7109375" style="10" customWidth="1"/>
    <col min="13827" max="13827" width="14.140625" style="10" customWidth="1"/>
    <col min="13828" max="13828" width="15" style="10" customWidth="1"/>
    <col min="13829" max="13829" width="39.42578125" style="10" customWidth="1"/>
    <col min="13830" max="14078" width="9.140625" style="10"/>
    <col min="14079" max="14079" width="5.5703125" style="10" customWidth="1"/>
    <col min="14080" max="14080" width="23" style="10" customWidth="1"/>
    <col min="14081" max="14081" width="29.140625" style="10" customWidth="1"/>
    <col min="14082" max="14082" width="14.7109375" style="10" customWidth="1"/>
    <col min="14083" max="14083" width="14.140625" style="10" customWidth="1"/>
    <col min="14084" max="14084" width="15" style="10" customWidth="1"/>
    <col min="14085" max="14085" width="39.42578125" style="10" customWidth="1"/>
    <col min="14086" max="14334" width="9.140625" style="10"/>
    <col min="14335" max="14335" width="5.5703125" style="10" customWidth="1"/>
    <col min="14336" max="14336" width="23" style="10" customWidth="1"/>
    <col min="14337" max="14337" width="29.140625" style="10" customWidth="1"/>
    <col min="14338" max="14338" width="14.7109375" style="10" customWidth="1"/>
    <col min="14339" max="14339" width="14.140625" style="10" customWidth="1"/>
    <col min="14340" max="14340" width="15" style="10" customWidth="1"/>
    <col min="14341" max="14341" width="39.42578125" style="10" customWidth="1"/>
    <col min="14342" max="14590" width="9.140625" style="10"/>
    <col min="14591" max="14591" width="5.5703125" style="10" customWidth="1"/>
    <col min="14592" max="14592" width="23" style="10" customWidth="1"/>
    <col min="14593" max="14593" width="29.140625" style="10" customWidth="1"/>
    <col min="14594" max="14594" width="14.7109375" style="10" customWidth="1"/>
    <col min="14595" max="14595" width="14.140625" style="10" customWidth="1"/>
    <col min="14596" max="14596" width="15" style="10" customWidth="1"/>
    <col min="14597" max="14597" width="39.42578125" style="10" customWidth="1"/>
    <col min="14598" max="14846" width="9.140625" style="10"/>
    <col min="14847" max="14847" width="5.5703125" style="10" customWidth="1"/>
    <col min="14848" max="14848" width="23" style="10" customWidth="1"/>
    <col min="14849" max="14849" width="29.140625" style="10" customWidth="1"/>
    <col min="14850" max="14850" width="14.7109375" style="10" customWidth="1"/>
    <col min="14851" max="14851" width="14.140625" style="10" customWidth="1"/>
    <col min="14852" max="14852" width="15" style="10" customWidth="1"/>
    <col min="14853" max="14853" width="39.42578125" style="10" customWidth="1"/>
    <col min="14854" max="15102" width="9.140625" style="10"/>
    <col min="15103" max="15103" width="5.5703125" style="10" customWidth="1"/>
    <col min="15104" max="15104" width="23" style="10" customWidth="1"/>
    <col min="15105" max="15105" width="29.140625" style="10" customWidth="1"/>
    <col min="15106" max="15106" width="14.7109375" style="10" customWidth="1"/>
    <col min="15107" max="15107" width="14.140625" style="10" customWidth="1"/>
    <col min="15108" max="15108" width="15" style="10" customWidth="1"/>
    <col min="15109" max="15109" width="39.42578125" style="10" customWidth="1"/>
    <col min="15110" max="15358" width="9.140625" style="10"/>
    <col min="15359" max="15359" width="5.5703125" style="10" customWidth="1"/>
    <col min="15360" max="15360" width="23" style="10" customWidth="1"/>
    <col min="15361" max="15361" width="29.140625" style="10" customWidth="1"/>
    <col min="15362" max="15362" width="14.7109375" style="10" customWidth="1"/>
    <col min="15363" max="15363" width="14.140625" style="10" customWidth="1"/>
    <col min="15364" max="15364" width="15" style="10" customWidth="1"/>
    <col min="15365" max="15365" width="39.42578125" style="10" customWidth="1"/>
    <col min="15366" max="15614" width="9.140625" style="10"/>
    <col min="15615" max="15615" width="5.5703125" style="10" customWidth="1"/>
    <col min="15616" max="15616" width="23" style="10" customWidth="1"/>
    <col min="15617" max="15617" width="29.140625" style="10" customWidth="1"/>
    <col min="15618" max="15618" width="14.7109375" style="10" customWidth="1"/>
    <col min="15619" max="15619" width="14.140625" style="10" customWidth="1"/>
    <col min="15620" max="15620" width="15" style="10" customWidth="1"/>
    <col min="15621" max="15621" width="39.42578125" style="10" customWidth="1"/>
    <col min="15622" max="15870" width="9.140625" style="10"/>
    <col min="15871" max="15871" width="5.5703125" style="10" customWidth="1"/>
    <col min="15872" max="15872" width="23" style="10" customWidth="1"/>
    <col min="15873" max="15873" width="29.140625" style="10" customWidth="1"/>
    <col min="15874" max="15874" width="14.7109375" style="10" customWidth="1"/>
    <col min="15875" max="15875" width="14.140625" style="10" customWidth="1"/>
    <col min="15876" max="15876" width="15" style="10" customWidth="1"/>
    <col min="15877" max="15877" width="39.42578125" style="10" customWidth="1"/>
    <col min="15878" max="16126" width="9.140625" style="10"/>
    <col min="16127" max="16127" width="5.5703125" style="10" customWidth="1"/>
    <col min="16128" max="16128" width="23" style="10" customWidth="1"/>
    <col min="16129" max="16129" width="29.140625" style="10" customWidth="1"/>
    <col min="16130" max="16130" width="14.7109375" style="10" customWidth="1"/>
    <col min="16131" max="16131" width="14.140625" style="10" customWidth="1"/>
    <col min="16132" max="16132" width="15" style="10" customWidth="1"/>
    <col min="16133" max="16133" width="39.42578125" style="10" customWidth="1"/>
    <col min="16134" max="16384" width="9.140625" style="10"/>
  </cols>
  <sheetData>
    <row r="1" spans="1:9" s="2" customFormat="1" ht="54.6" customHeight="1" x14ac:dyDescent="0.25">
      <c r="A1" s="263" t="s">
        <v>1230</v>
      </c>
      <c r="B1" s="263"/>
      <c r="C1" s="263"/>
      <c r="D1" s="263"/>
      <c r="E1" s="263"/>
      <c r="F1" s="1"/>
      <c r="G1" s="1"/>
    </row>
    <row r="2" spans="1:9" s="2" customFormat="1" ht="14.45" customHeight="1" x14ac:dyDescent="0.2">
      <c r="A2" s="305" t="s">
        <v>1211</v>
      </c>
      <c r="B2" s="305"/>
      <c r="C2" s="305"/>
      <c r="D2" s="305"/>
      <c r="E2" s="305"/>
    </row>
    <row r="3" spans="1:9" s="3" customFormat="1" ht="35.450000000000003" customHeight="1" x14ac:dyDescent="0.2">
      <c r="A3" s="305"/>
      <c r="B3" s="305"/>
      <c r="C3" s="305"/>
      <c r="D3" s="305"/>
      <c r="E3" s="305"/>
    </row>
    <row r="4" spans="1:9" s="4" customFormat="1" ht="16.149999999999999" customHeight="1" x14ac:dyDescent="0.3">
      <c r="A4" s="60"/>
      <c r="B4" s="60"/>
      <c r="C4" s="60"/>
      <c r="D4" s="60"/>
      <c r="E4" s="235" t="s">
        <v>1102</v>
      </c>
      <c r="F4" s="236"/>
    </row>
    <row r="5" spans="1:9" s="4" customFormat="1" ht="60" x14ac:dyDescent="0.25">
      <c r="A5" s="61" t="s">
        <v>503</v>
      </c>
      <c r="B5" s="61" t="s">
        <v>973</v>
      </c>
      <c r="C5" s="61" t="s">
        <v>972</v>
      </c>
      <c r="D5" s="61" t="s">
        <v>981</v>
      </c>
      <c r="E5" s="61" t="s">
        <v>809</v>
      </c>
    </row>
    <row r="6" spans="1:9" s="5" customFormat="1" ht="15.75" x14ac:dyDescent="0.25">
      <c r="A6" s="61">
        <v>1</v>
      </c>
      <c r="B6" s="61" t="s">
        <v>535</v>
      </c>
      <c r="C6" s="61" t="s">
        <v>536</v>
      </c>
      <c r="D6" s="61" t="s">
        <v>536</v>
      </c>
      <c r="E6" s="61" t="s">
        <v>536</v>
      </c>
    </row>
    <row r="7" spans="1:9" s="6" customFormat="1" ht="16.5" x14ac:dyDescent="0.3">
      <c r="A7" s="62"/>
      <c r="B7" s="63"/>
      <c r="C7" s="64"/>
      <c r="D7" s="64"/>
      <c r="E7" s="65"/>
    </row>
    <row r="8" spans="1:9" s="4" customFormat="1" ht="15.75" x14ac:dyDescent="0.25">
      <c r="A8" s="7"/>
      <c r="B8" s="7"/>
      <c r="C8" s="170"/>
      <c r="D8" s="7"/>
      <c r="E8" s="7"/>
      <c r="H8" s="6"/>
      <c r="I8" s="6"/>
    </row>
    <row r="9" spans="1:9" s="4" customFormat="1" ht="15.75" x14ac:dyDescent="0.25">
      <c r="A9" s="7"/>
      <c r="B9" s="7"/>
      <c r="C9" s="170"/>
      <c r="D9" s="7"/>
      <c r="E9" s="7"/>
      <c r="H9" s="6"/>
      <c r="I9" s="6"/>
    </row>
    <row r="10" spans="1:9" s="4" customFormat="1" ht="15.75" x14ac:dyDescent="0.25">
      <c r="A10" s="7"/>
      <c r="B10" s="7"/>
      <c r="C10" s="170"/>
      <c r="D10" s="7"/>
      <c r="E10" s="7"/>
      <c r="H10" s="6"/>
      <c r="I10" s="6"/>
    </row>
    <row r="11" spans="1:9" x14ac:dyDescent="0.25">
      <c r="A11" s="8"/>
      <c r="B11" s="9"/>
      <c r="C11" s="9"/>
      <c r="D11" s="8"/>
      <c r="E11" s="8"/>
      <c r="H11" s="171"/>
      <c r="I11" s="171"/>
    </row>
    <row r="12" spans="1:9" ht="15.75" x14ac:dyDescent="0.25">
      <c r="A12" s="8"/>
      <c r="B12" s="11"/>
      <c r="C12" s="9"/>
      <c r="D12" s="8"/>
      <c r="E12" s="8"/>
      <c r="H12" s="171"/>
      <c r="I12" s="171"/>
    </row>
    <row r="13" spans="1:9" x14ac:dyDescent="0.25">
      <c r="A13" s="8"/>
      <c r="B13" s="8"/>
      <c r="C13" s="9"/>
      <c r="D13" s="8"/>
      <c r="E13" s="8"/>
    </row>
    <row r="14" spans="1:9" x14ac:dyDescent="0.25">
      <c r="A14" s="8"/>
      <c r="B14" s="8"/>
      <c r="C14" s="9"/>
      <c r="D14" s="8"/>
      <c r="E14" s="8"/>
    </row>
    <row r="15" spans="1:9" x14ac:dyDescent="0.25">
      <c r="A15" s="8"/>
      <c r="B15" s="8"/>
      <c r="C15" s="8"/>
      <c r="D15" s="8"/>
      <c r="E15" s="8"/>
    </row>
    <row r="16" spans="1:9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12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13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</sheetData>
  <mergeCells count="2">
    <mergeCell ref="A1:E1"/>
    <mergeCell ref="A2:E3"/>
  </mergeCells>
  <pageMargins left="0.59055118110236227" right="0.39370078740157483" top="0.78740157480314965" bottom="0.78740157480314965" header="0.31496062992125984" footer="0.31496062992125984"/>
  <pageSetup paperSize="9" scale="94" fitToHeight="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27"/>
  <sheetViews>
    <sheetView workbookViewId="0">
      <selection sqref="A1:E1"/>
    </sheetView>
  </sheetViews>
  <sheetFormatPr defaultColWidth="9.140625" defaultRowHeight="15" x14ac:dyDescent="0.25"/>
  <cols>
    <col min="1" max="1" width="5.5703125" style="10" customWidth="1"/>
    <col min="2" max="2" width="19.7109375" style="10" customWidth="1"/>
    <col min="3" max="3" width="21" style="10" customWidth="1"/>
    <col min="4" max="4" width="18.140625" style="10" customWidth="1"/>
    <col min="5" max="5" width="15.85546875" style="10" customWidth="1"/>
    <col min="6" max="254" width="9.140625" style="10"/>
    <col min="255" max="255" width="5.5703125" style="10" customWidth="1"/>
    <col min="256" max="256" width="23" style="10" customWidth="1"/>
    <col min="257" max="257" width="29.140625" style="10" customWidth="1"/>
    <col min="258" max="258" width="14.7109375" style="10" customWidth="1"/>
    <col min="259" max="259" width="14.140625" style="10" customWidth="1"/>
    <col min="260" max="260" width="15" style="10" customWidth="1"/>
    <col min="261" max="261" width="39.42578125" style="10" customWidth="1"/>
    <col min="262" max="510" width="9.140625" style="10"/>
    <col min="511" max="511" width="5.5703125" style="10" customWidth="1"/>
    <col min="512" max="512" width="23" style="10" customWidth="1"/>
    <col min="513" max="513" width="29.140625" style="10" customWidth="1"/>
    <col min="514" max="514" width="14.7109375" style="10" customWidth="1"/>
    <col min="515" max="515" width="14.140625" style="10" customWidth="1"/>
    <col min="516" max="516" width="15" style="10" customWidth="1"/>
    <col min="517" max="517" width="39.42578125" style="10" customWidth="1"/>
    <col min="518" max="766" width="9.140625" style="10"/>
    <col min="767" max="767" width="5.5703125" style="10" customWidth="1"/>
    <col min="768" max="768" width="23" style="10" customWidth="1"/>
    <col min="769" max="769" width="29.140625" style="10" customWidth="1"/>
    <col min="770" max="770" width="14.7109375" style="10" customWidth="1"/>
    <col min="771" max="771" width="14.140625" style="10" customWidth="1"/>
    <col min="772" max="772" width="15" style="10" customWidth="1"/>
    <col min="773" max="773" width="39.42578125" style="10" customWidth="1"/>
    <col min="774" max="1022" width="9.140625" style="10"/>
    <col min="1023" max="1023" width="5.5703125" style="10" customWidth="1"/>
    <col min="1024" max="1024" width="23" style="10" customWidth="1"/>
    <col min="1025" max="1025" width="29.140625" style="10" customWidth="1"/>
    <col min="1026" max="1026" width="14.7109375" style="10" customWidth="1"/>
    <col min="1027" max="1027" width="14.140625" style="10" customWidth="1"/>
    <col min="1028" max="1028" width="15" style="10" customWidth="1"/>
    <col min="1029" max="1029" width="39.42578125" style="10" customWidth="1"/>
    <col min="1030" max="1278" width="9.140625" style="10"/>
    <col min="1279" max="1279" width="5.5703125" style="10" customWidth="1"/>
    <col min="1280" max="1280" width="23" style="10" customWidth="1"/>
    <col min="1281" max="1281" width="29.140625" style="10" customWidth="1"/>
    <col min="1282" max="1282" width="14.7109375" style="10" customWidth="1"/>
    <col min="1283" max="1283" width="14.140625" style="10" customWidth="1"/>
    <col min="1284" max="1284" width="15" style="10" customWidth="1"/>
    <col min="1285" max="1285" width="39.42578125" style="10" customWidth="1"/>
    <col min="1286" max="1534" width="9.140625" style="10"/>
    <col min="1535" max="1535" width="5.5703125" style="10" customWidth="1"/>
    <col min="1536" max="1536" width="23" style="10" customWidth="1"/>
    <col min="1537" max="1537" width="29.140625" style="10" customWidth="1"/>
    <col min="1538" max="1538" width="14.7109375" style="10" customWidth="1"/>
    <col min="1539" max="1539" width="14.140625" style="10" customWidth="1"/>
    <col min="1540" max="1540" width="15" style="10" customWidth="1"/>
    <col min="1541" max="1541" width="39.42578125" style="10" customWidth="1"/>
    <col min="1542" max="1790" width="9.140625" style="10"/>
    <col min="1791" max="1791" width="5.5703125" style="10" customWidth="1"/>
    <col min="1792" max="1792" width="23" style="10" customWidth="1"/>
    <col min="1793" max="1793" width="29.140625" style="10" customWidth="1"/>
    <col min="1794" max="1794" width="14.7109375" style="10" customWidth="1"/>
    <col min="1795" max="1795" width="14.140625" style="10" customWidth="1"/>
    <col min="1796" max="1796" width="15" style="10" customWidth="1"/>
    <col min="1797" max="1797" width="39.42578125" style="10" customWidth="1"/>
    <col min="1798" max="2046" width="9.140625" style="10"/>
    <col min="2047" max="2047" width="5.5703125" style="10" customWidth="1"/>
    <col min="2048" max="2048" width="23" style="10" customWidth="1"/>
    <col min="2049" max="2049" width="29.140625" style="10" customWidth="1"/>
    <col min="2050" max="2050" width="14.7109375" style="10" customWidth="1"/>
    <col min="2051" max="2051" width="14.140625" style="10" customWidth="1"/>
    <col min="2052" max="2052" width="15" style="10" customWidth="1"/>
    <col min="2053" max="2053" width="39.42578125" style="10" customWidth="1"/>
    <col min="2054" max="2302" width="9.140625" style="10"/>
    <col min="2303" max="2303" width="5.5703125" style="10" customWidth="1"/>
    <col min="2304" max="2304" width="23" style="10" customWidth="1"/>
    <col min="2305" max="2305" width="29.140625" style="10" customWidth="1"/>
    <col min="2306" max="2306" width="14.7109375" style="10" customWidth="1"/>
    <col min="2307" max="2307" width="14.140625" style="10" customWidth="1"/>
    <col min="2308" max="2308" width="15" style="10" customWidth="1"/>
    <col min="2309" max="2309" width="39.42578125" style="10" customWidth="1"/>
    <col min="2310" max="2558" width="9.140625" style="10"/>
    <col min="2559" max="2559" width="5.5703125" style="10" customWidth="1"/>
    <col min="2560" max="2560" width="23" style="10" customWidth="1"/>
    <col min="2561" max="2561" width="29.140625" style="10" customWidth="1"/>
    <col min="2562" max="2562" width="14.7109375" style="10" customWidth="1"/>
    <col min="2563" max="2563" width="14.140625" style="10" customWidth="1"/>
    <col min="2564" max="2564" width="15" style="10" customWidth="1"/>
    <col min="2565" max="2565" width="39.42578125" style="10" customWidth="1"/>
    <col min="2566" max="2814" width="9.140625" style="10"/>
    <col min="2815" max="2815" width="5.5703125" style="10" customWidth="1"/>
    <col min="2816" max="2816" width="23" style="10" customWidth="1"/>
    <col min="2817" max="2817" width="29.140625" style="10" customWidth="1"/>
    <col min="2818" max="2818" width="14.7109375" style="10" customWidth="1"/>
    <col min="2819" max="2819" width="14.140625" style="10" customWidth="1"/>
    <col min="2820" max="2820" width="15" style="10" customWidth="1"/>
    <col min="2821" max="2821" width="39.42578125" style="10" customWidth="1"/>
    <col min="2822" max="3070" width="9.140625" style="10"/>
    <col min="3071" max="3071" width="5.5703125" style="10" customWidth="1"/>
    <col min="3072" max="3072" width="23" style="10" customWidth="1"/>
    <col min="3073" max="3073" width="29.140625" style="10" customWidth="1"/>
    <col min="3074" max="3074" width="14.7109375" style="10" customWidth="1"/>
    <col min="3075" max="3075" width="14.140625" style="10" customWidth="1"/>
    <col min="3076" max="3076" width="15" style="10" customWidth="1"/>
    <col min="3077" max="3077" width="39.42578125" style="10" customWidth="1"/>
    <col min="3078" max="3326" width="9.140625" style="10"/>
    <col min="3327" max="3327" width="5.5703125" style="10" customWidth="1"/>
    <col min="3328" max="3328" width="23" style="10" customWidth="1"/>
    <col min="3329" max="3329" width="29.140625" style="10" customWidth="1"/>
    <col min="3330" max="3330" width="14.7109375" style="10" customWidth="1"/>
    <col min="3331" max="3331" width="14.140625" style="10" customWidth="1"/>
    <col min="3332" max="3332" width="15" style="10" customWidth="1"/>
    <col min="3333" max="3333" width="39.42578125" style="10" customWidth="1"/>
    <col min="3334" max="3582" width="9.140625" style="10"/>
    <col min="3583" max="3583" width="5.5703125" style="10" customWidth="1"/>
    <col min="3584" max="3584" width="23" style="10" customWidth="1"/>
    <col min="3585" max="3585" width="29.140625" style="10" customWidth="1"/>
    <col min="3586" max="3586" width="14.7109375" style="10" customWidth="1"/>
    <col min="3587" max="3587" width="14.140625" style="10" customWidth="1"/>
    <col min="3588" max="3588" width="15" style="10" customWidth="1"/>
    <col min="3589" max="3589" width="39.42578125" style="10" customWidth="1"/>
    <col min="3590" max="3838" width="9.140625" style="10"/>
    <col min="3839" max="3839" width="5.5703125" style="10" customWidth="1"/>
    <col min="3840" max="3840" width="23" style="10" customWidth="1"/>
    <col min="3841" max="3841" width="29.140625" style="10" customWidth="1"/>
    <col min="3842" max="3842" width="14.7109375" style="10" customWidth="1"/>
    <col min="3843" max="3843" width="14.140625" style="10" customWidth="1"/>
    <col min="3844" max="3844" width="15" style="10" customWidth="1"/>
    <col min="3845" max="3845" width="39.42578125" style="10" customWidth="1"/>
    <col min="3846" max="4094" width="9.140625" style="10"/>
    <col min="4095" max="4095" width="5.5703125" style="10" customWidth="1"/>
    <col min="4096" max="4096" width="23" style="10" customWidth="1"/>
    <col min="4097" max="4097" width="29.140625" style="10" customWidth="1"/>
    <col min="4098" max="4098" width="14.7109375" style="10" customWidth="1"/>
    <col min="4099" max="4099" width="14.140625" style="10" customWidth="1"/>
    <col min="4100" max="4100" width="15" style="10" customWidth="1"/>
    <col min="4101" max="4101" width="39.42578125" style="10" customWidth="1"/>
    <col min="4102" max="4350" width="9.140625" style="10"/>
    <col min="4351" max="4351" width="5.5703125" style="10" customWidth="1"/>
    <col min="4352" max="4352" width="23" style="10" customWidth="1"/>
    <col min="4353" max="4353" width="29.140625" style="10" customWidth="1"/>
    <col min="4354" max="4354" width="14.7109375" style="10" customWidth="1"/>
    <col min="4355" max="4355" width="14.140625" style="10" customWidth="1"/>
    <col min="4356" max="4356" width="15" style="10" customWidth="1"/>
    <col min="4357" max="4357" width="39.42578125" style="10" customWidth="1"/>
    <col min="4358" max="4606" width="9.140625" style="10"/>
    <col min="4607" max="4607" width="5.5703125" style="10" customWidth="1"/>
    <col min="4608" max="4608" width="23" style="10" customWidth="1"/>
    <col min="4609" max="4609" width="29.140625" style="10" customWidth="1"/>
    <col min="4610" max="4610" width="14.7109375" style="10" customWidth="1"/>
    <col min="4611" max="4611" width="14.140625" style="10" customWidth="1"/>
    <col min="4612" max="4612" width="15" style="10" customWidth="1"/>
    <col min="4613" max="4613" width="39.42578125" style="10" customWidth="1"/>
    <col min="4614" max="4862" width="9.140625" style="10"/>
    <col min="4863" max="4863" width="5.5703125" style="10" customWidth="1"/>
    <col min="4864" max="4864" width="23" style="10" customWidth="1"/>
    <col min="4865" max="4865" width="29.140625" style="10" customWidth="1"/>
    <col min="4866" max="4866" width="14.7109375" style="10" customWidth="1"/>
    <col min="4867" max="4867" width="14.140625" style="10" customWidth="1"/>
    <col min="4868" max="4868" width="15" style="10" customWidth="1"/>
    <col min="4869" max="4869" width="39.42578125" style="10" customWidth="1"/>
    <col min="4870" max="5118" width="9.140625" style="10"/>
    <col min="5119" max="5119" width="5.5703125" style="10" customWidth="1"/>
    <col min="5120" max="5120" width="23" style="10" customWidth="1"/>
    <col min="5121" max="5121" width="29.140625" style="10" customWidth="1"/>
    <col min="5122" max="5122" width="14.7109375" style="10" customWidth="1"/>
    <col min="5123" max="5123" width="14.140625" style="10" customWidth="1"/>
    <col min="5124" max="5124" width="15" style="10" customWidth="1"/>
    <col min="5125" max="5125" width="39.42578125" style="10" customWidth="1"/>
    <col min="5126" max="5374" width="9.140625" style="10"/>
    <col min="5375" max="5375" width="5.5703125" style="10" customWidth="1"/>
    <col min="5376" max="5376" width="23" style="10" customWidth="1"/>
    <col min="5377" max="5377" width="29.140625" style="10" customWidth="1"/>
    <col min="5378" max="5378" width="14.7109375" style="10" customWidth="1"/>
    <col min="5379" max="5379" width="14.140625" style="10" customWidth="1"/>
    <col min="5380" max="5380" width="15" style="10" customWidth="1"/>
    <col min="5381" max="5381" width="39.42578125" style="10" customWidth="1"/>
    <col min="5382" max="5630" width="9.140625" style="10"/>
    <col min="5631" max="5631" width="5.5703125" style="10" customWidth="1"/>
    <col min="5632" max="5632" width="23" style="10" customWidth="1"/>
    <col min="5633" max="5633" width="29.140625" style="10" customWidth="1"/>
    <col min="5634" max="5634" width="14.7109375" style="10" customWidth="1"/>
    <col min="5635" max="5635" width="14.140625" style="10" customWidth="1"/>
    <col min="5636" max="5636" width="15" style="10" customWidth="1"/>
    <col min="5637" max="5637" width="39.42578125" style="10" customWidth="1"/>
    <col min="5638" max="5886" width="9.140625" style="10"/>
    <col min="5887" max="5887" width="5.5703125" style="10" customWidth="1"/>
    <col min="5888" max="5888" width="23" style="10" customWidth="1"/>
    <col min="5889" max="5889" width="29.140625" style="10" customWidth="1"/>
    <col min="5890" max="5890" width="14.7109375" style="10" customWidth="1"/>
    <col min="5891" max="5891" width="14.140625" style="10" customWidth="1"/>
    <col min="5892" max="5892" width="15" style="10" customWidth="1"/>
    <col min="5893" max="5893" width="39.42578125" style="10" customWidth="1"/>
    <col min="5894" max="6142" width="9.140625" style="10"/>
    <col min="6143" max="6143" width="5.5703125" style="10" customWidth="1"/>
    <col min="6144" max="6144" width="23" style="10" customWidth="1"/>
    <col min="6145" max="6145" width="29.140625" style="10" customWidth="1"/>
    <col min="6146" max="6146" width="14.7109375" style="10" customWidth="1"/>
    <col min="6147" max="6147" width="14.140625" style="10" customWidth="1"/>
    <col min="6148" max="6148" width="15" style="10" customWidth="1"/>
    <col min="6149" max="6149" width="39.42578125" style="10" customWidth="1"/>
    <col min="6150" max="6398" width="9.140625" style="10"/>
    <col min="6399" max="6399" width="5.5703125" style="10" customWidth="1"/>
    <col min="6400" max="6400" width="23" style="10" customWidth="1"/>
    <col min="6401" max="6401" width="29.140625" style="10" customWidth="1"/>
    <col min="6402" max="6402" width="14.7109375" style="10" customWidth="1"/>
    <col min="6403" max="6403" width="14.140625" style="10" customWidth="1"/>
    <col min="6404" max="6404" width="15" style="10" customWidth="1"/>
    <col min="6405" max="6405" width="39.42578125" style="10" customWidth="1"/>
    <col min="6406" max="6654" width="9.140625" style="10"/>
    <col min="6655" max="6655" width="5.5703125" style="10" customWidth="1"/>
    <col min="6656" max="6656" width="23" style="10" customWidth="1"/>
    <col min="6657" max="6657" width="29.140625" style="10" customWidth="1"/>
    <col min="6658" max="6658" width="14.7109375" style="10" customWidth="1"/>
    <col min="6659" max="6659" width="14.140625" style="10" customWidth="1"/>
    <col min="6660" max="6660" width="15" style="10" customWidth="1"/>
    <col min="6661" max="6661" width="39.42578125" style="10" customWidth="1"/>
    <col min="6662" max="6910" width="9.140625" style="10"/>
    <col min="6911" max="6911" width="5.5703125" style="10" customWidth="1"/>
    <col min="6912" max="6912" width="23" style="10" customWidth="1"/>
    <col min="6913" max="6913" width="29.140625" style="10" customWidth="1"/>
    <col min="6914" max="6914" width="14.7109375" style="10" customWidth="1"/>
    <col min="6915" max="6915" width="14.140625" style="10" customWidth="1"/>
    <col min="6916" max="6916" width="15" style="10" customWidth="1"/>
    <col min="6917" max="6917" width="39.42578125" style="10" customWidth="1"/>
    <col min="6918" max="7166" width="9.140625" style="10"/>
    <col min="7167" max="7167" width="5.5703125" style="10" customWidth="1"/>
    <col min="7168" max="7168" width="23" style="10" customWidth="1"/>
    <col min="7169" max="7169" width="29.140625" style="10" customWidth="1"/>
    <col min="7170" max="7170" width="14.7109375" style="10" customWidth="1"/>
    <col min="7171" max="7171" width="14.140625" style="10" customWidth="1"/>
    <col min="7172" max="7172" width="15" style="10" customWidth="1"/>
    <col min="7173" max="7173" width="39.42578125" style="10" customWidth="1"/>
    <col min="7174" max="7422" width="9.140625" style="10"/>
    <col min="7423" max="7423" width="5.5703125" style="10" customWidth="1"/>
    <col min="7424" max="7424" width="23" style="10" customWidth="1"/>
    <col min="7425" max="7425" width="29.140625" style="10" customWidth="1"/>
    <col min="7426" max="7426" width="14.7109375" style="10" customWidth="1"/>
    <col min="7427" max="7427" width="14.140625" style="10" customWidth="1"/>
    <col min="7428" max="7428" width="15" style="10" customWidth="1"/>
    <col min="7429" max="7429" width="39.42578125" style="10" customWidth="1"/>
    <col min="7430" max="7678" width="9.140625" style="10"/>
    <col min="7679" max="7679" width="5.5703125" style="10" customWidth="1"/>
    <col min="7680" max="7680" width="23" style="10" customWidth="1"/>
    <col min="7681" max="7681" width="29.140625" style="10" customWidth="1"/>
    <col min="7682" max="7682" width="14.7109375" style="10" customWidth="1"/>
    <col min="7683" max="7683" width="14.140625" style="10" customWidth="1"/>
    <col min="7684" max="7684" width="15" style="10" customWidth="1"/>
    <col min="7685" max="7685" width="39.42578125" style="10" customWidth="1"/>
    <col min="7686" max="7934" width="9.140625" style="10"/>
    <col min="7935" max="7935" width="5.5703125" style="10" customWidth="1"/>
    <col min="7936" max="7936" width="23" style="10" customWidth="1"/>
    <col min="7937" max="7937" width="29.140625" style="10" customWidth="1"/>
    <col min="7938" max="7938" width="14.7109375" style="10" customWidth="1"/>
    <col min="7939" max="7939" width="14.140625" style="10" customWidth="1"/>
    <col min="7940" max="7940" width="15" style="10" customWidth="1"/>
    <col min="7941" max="7941" width="39.42578125" style="10" customWidth="1"/>
    <col min="7942" max="8190" width="9.140625" style="10"/>
    <col min="8191" max="8191" width="5.5703125" style="10" customWidth="1"/>
    <col min="8192" max="8192" width="23" style="10" customWidth="1"/>
    <col min="8193" max="8193" width="29.140625" style="10" customWidth="1"/>
    <col min="8194" max="8194" width="14.7109375" style="10" customWidth="1"/>
    <col min="8195" max="8195" width="14.140625" style="10" customWidth="1"/>
    <col min="8196" max="8196" width="15" style="10" customWidth="1"/>
    <col min="8197" max="8197" width="39.42578125" style="10" customWidth="1"/>
    <col min="8198" max="8446" width="9.140625" style="10"/>
    <col min="8447" max="8447" width="5.5703125" style="10" customWidth="1"/>
    <col min="8448" max="8448" width="23" style="10" customWidth="1"/>
    <col min="8449" max="8449" width="29.140625" style="10" customWidth="1"/>
    <col min="8450" max="8450" width="14.7109375" style="10" customWidth="1"/>
    <col min="8451" max="8451" width="14.140625" style="10" customWidth="1"/>
    <col min="8452" max="8452" width="15" style="10" customWidth="1"/>
    <col min="8453" max="8453" width="39.42578125" style="10" customWidth="1"/>
    <col min="8454" max="8702" width="9.140625" style="10"/>
    <col min="8703" max="8703" width="5.5703125" style="10" customWidth="1"/>
    <col min="8704" max="8704" width="23" style="10" customWidth="1"/>
    <col min="8705" max="8705" width="29.140625" style="10" customWidth="1"/>
    <col min="8706" max="8706" width="14.7109375" style="10" customWidth="1"/>
    <col min="8707" max="8707" width="14.140625" style="10" customWidth="1"/>
    <col min="8708" max="8708" width="15" style="10" customWidth="1"/>
    <col min="8709" max="8709" width="39.42578125" style="10" customWidth="1"/>
    <col min="8710" max="8958" width="9.140625" style="10"/>
    <col min="8959" max="8959" width="5.5703125" style="10" customWidth="1"/>
    <col min="8960" max="8960" width="23" style="10" customWidth="1"/>
    <col min="8961" max="8961" width="29.140625" style="10" customWidth="1"/>
    <col min="8962" max="8962" width="14.7109375" style="10" customWidth="1"/>
    <col min="8963" max="8963" width="14.140625" style="10" customWidth="1"/>
    <col min="8964" max="8964" width="15" style="10" customWidth="1"/>
    <col min="8965" max="8965" width="39.42578125" style="10" customWidth="1"/>
    <col min="8966" max="9214" width="9.140625" style="10"/>
    <col min="9215" max="9215" width="5.5703125" style="10" customWidth="1"/>
    <col min="9216" max="9216" width="23" style="10" customWidth="1"/>
    <col min="9217" max="9217" width="29.140625" style="10" customWidth="1"/>
    <col min="9218" max="9218" width="14.7109375" style="10" customWidth="1"/>
    <col min="9219" max="9219" width="14.140625" style="10" customWidth="1"/>
    <col min="9220" max="9220" width="15" style="10" customWidth="1"/>
    <col min="9221" max="9221" width="39.42578125" style="10" customWidth="1"/>
    <col min="9222" max="9470" width="9.140625" style="10"/>
    <col min="9471" max="9471" width="5.5703125" style="10" customWidth="1"/>
    <col min="9472" max="9472" width="23" style="10" customWidth="1"/>
    <col min="9473" max="9473" width="29.140625" style="10" customWidth="1"/>
    <col min="9474" max="9474" width="14.7109375" style="10" customWidth="1"/>
    <col min="9475" max="9475" width="14.140625" style="10" customWidth="1"/>
    <col min="9476" max="9476" width="15" style="10" customWidth="1"/>
    <col min="9477" max="9477" width="39.42578125" style="10" customWidth="1"/>
    <col min="9478" max="9726" width="9.140625" style="10"/>
    <col min="9727" max="9727" width="5.5703125" style="10" customWidth="1"/>
    <col min="9728" max="9728" width="23" style="10" customWidth="1"/>
    <col min="9729" max="9729" width="29.140625" style="10" customWidth="1"/>
    <col min="9730" max="9730" width="14.7109375" style="10" customWidth="1"/>
    <col min="9731" max="9731" width="14.140625" style="10" customWidth="1"/>
    <col min="9732" max="9732" width="15" style="10" customWidth="1"/>
    <col min="9733" max="9733" width="39.42578125" style="10" customWidth="1"/>
    <col min="9734" max="9982" width="9.140625" style="10"/>
    <col min="9983" max="9983" width="5.5703125" style="10" customWidth="1"/>
    <col min="9984" max="9984" width="23" style="10" customWidth="1"/>
    <col min="9985" max="9985" width="29.140625" style="10" customWidth="1"/>
    <col min="9986" max="9986" width="14.7109375" style="10" customWidth="1"/>
    <col min="9987" max="9987" width="14.140625" style="10" customWidth="1"/>
    <col min="9988" max="9988" width="15" style="10" customWidth="1"/>
    <col min="9989" max="9989" width="39.42578125" style="10" customWidth="1"/>
    <col min="9990" max="10238" width="9.140625" style="10"/>
    <col min="10239" max="10239" width="5.5703125" style="10" customWidth="1"/>
    <col min="10240" max="10240" width="23" style="10" customWidth="1"/>
    <col min="10241" max="10241" width="29.140625" style="10" customWidth="1"/>
    <col min="10242" max="10242" width="14.7109375" style="10" customWidth="1"/>
    <col min="10243" max="10243" width="14.140625" style="10" customWidth="1"/>
    <col min="10244" max="10244" width="15" style="10" customWidth="1"/>
    <col min="10245" max="10245" width="39.42578125" style="10" customWidth="1"/>
    <col min="10246" max="10494" width="9.140625" style="10"/>
    <col min="10495" max="10495" width="5.5703125" style="10" customWidth="1"/>
    <col min="10496" max="10496" width="23" style="10" customWidth="1"/>
    <col min="10497" max="10497" width="29.140625" style="10" customWidth="1"/>
    <col min="10498" max="10498" width="14.7109375" style="10" customWidth="1"/>
    <col min="10499" max="10499" width="14.140625" style="10" customWidth="1"/>
    <col min="10500" max="10500" width="15" style="10" customWidth="1"/>
    <col min="10501" max="10501" width="39.42578125" style="10" customWidth="1"/>
    <col min="10502" max="10750" width="9.140625" style="10"/>
    <col min="10751" max="10751" width="5.5703125" style="10" customWidth="1"/>
    <col min="10752" max="10752" width="23" style="10" customWidth="1"/>
    <col min="10753" max="10753" width="29.140625" style="10" customWidth="1"/>
    <col min="10754" max="10754" width="14.7109375" style="10" customWidth="1"/>
    <col min="10755" max="10755" width="14.140625" style="10" customWidth="1"/>
    <col min="10756" max="10756" width="15" style="10" customWidth="1"/>
    <col min="10757" max="10757" width="39.42578125" style="10" customWidth="1"/>
    <col min="10758" max="11006" width="9.140625" style="10"/>
    <col min="11007" max="11007" width="5.5703125" style="10" customWidth="1"/>
    <col min="11008" max="11008" width="23" style="10" customWidth="1"/>
    <col min="11009" max="11009" width="29.140625" style="10" customWidth="1"/>
    <col min="11010" max="11010" width="14.7109375" style="10" customWidth="1"/>
    <col min="11011" max="11011" width="14.140625" style="10" customWidth="1"/>
    <col min="11012" max="11012" width="15" style="10" customWidth="1"/>
    <col min="11013" max="11013" width="39.42578125" style="10" customWidth="1"/>
    <col min="11014" max="11262" width="9.140625" style="10"/>
    <col min="11263" max="11263" width="5.5703125" style="10" customWidth="1"/>
    <col min="11264" max="11264" width="23" style="10" customWidth="1"/>
    <col min="11265" max="11265" width="29.140625" style="10" customWidth="1"/>
    <col min="11266" max="11266" width="14.7109375" style="10" customWidth="1"/>
    <col min="11267" max="11267" width="14.140625" style="10" customWidth="1"/>
    <col min="11268" max="11268" width="15" style="10" customWidth="1"/>
    <col min="11269" max="11269" width="39.42578125" style="10" customWidth="1"/>
    <col min="11270" max="11518" width="9.140625" style="10"/>
    <col min="11519" max="11519" width="5.5703125" style="10" customWidth="1"/>
    <col min="11520" max="11520" width="23" style="10" customWidth="1"/>
    <col min="11521" max="11521" width="29.140625" style="10" customWidth="1"/>
    <col min="11522" max="11522" width="14.7109375" style="10" customWidth="1"/>
    <col min="11523" max="11523" width="14.140625" style="10" customWidth="1"/>
    <col min="11524" max="11524" width="15" style="10" customWidth="1"/>
    <col min="11525" max="11525" width="39.42578125" style="10" customWidth="1"/>
    <col min="11526" max="11774" width="9.140625" style="10"/>
    <col min="11775" max="11775" width="5.5703125" style="10" customWidth="1"/>
    <col min="11776" max="11776" width="23" style="10" customWidth="1"/>
    <col min="11777" max="11777" width="29.140625" style="10" customWidth="1"/>
    <col min="11778" max="11778" width="14.7109375" style="10" customWidth="1"/>
    <col min="11779" max="11779" width="14.140625" style="10" customWidth="1"/>
    <col min="11780" max="11780" width="15" style="10" customWidth="1"/>
    <col min="11781" max="11781" width="39.42578125" style="10" customWidth="1"/>
    <col min="11782" max="12030" width="9.140625" style="10"/>
    <col min="12031" max="12031" width="5.5703125" style="10" customWidth="1"/>
    <col min="12032" max="12032" width="23" style="10" customWidth="1"/>
    <col min="12033" max="12033" width="29.140625" style="10" customWidth="1"/>
    <col min="12034" max="12034" width="14.7109375" style="10" customWidth="1"/>
    <col min="12035" max="12035" width="14.140625" style="10" customWidth="1"/>
    <col min="12036" max="12036" width="15" style="10" customWidth="1"/>
    <col min="12037" max="12037" width="39.42578125" style="10" customWidth="1"/>
    <col min="12038" max="12286" width="9.140625" style="10"/>
    <col min="12287" max="12287" width="5.5703125" style="10" customWidth="1"/>
    <col min="12288" max="12288" width="23" style="10" customWidth="1"/>
    <col min="12289" max="12289" width="29.140625" style="10" customWidth="1"/>
    <col min="12290" max="12290" width="14.7109375" style="10" customWidth="1"/>
    <col min="12291" max="12291" width="14.140625" style="10" customWidth="1"/>
    <col min="12292" max="12292" width="15" style="10" customWidth="1"/>
    <col min="12293" max="12293" width="39.42578125" style="10" customWidth="1"/>
    <col min="12294" max="12542" width="9.140625" style="10"/>
    <col min="12543" max="12543" width="5.5703125" style="10" customWidth="1"/>
    <col min="12544" max="12544" width="23" style="10" customWidth="1"/>
    <col min="12545" max="12545" width="29.140625" style="10" customWidth="1"/>
    <col min="12546" max="12546" width="14.7109375" style="10" customWidth="1"/>
    <col min="12547" max="12547" width="14.140625" style="10" customWidth="1"/>
    <col min="12548" max="12548" width="15" style="10" customWidth="1"/>
    <col min="12549" max="12549" width="39.42578125" style="10" customWidth="1"/>
    <col min="12550" max="12798" width="9.140625" style="10"/>
    <col min="12799" max="12799" width="5.5703125" style="10" customWidth="1"/>
    <col min="12800" max="12800" width="23" style="10" customWidth="1"/>
    <col min="12801" max="12801" width="29.140625" style="10" customWidth="1"/>
    <col min="12802" max="12802" width="14.7109375" style="10" customWidth="1"/>
    <col min="12803" max="12803" width="14.140625" style="10" customWidth="1"/>
    <col min="12804" max="12804" width="15" style="10" customWidth="1"/>
    <col min="12805" max="12805" width="39.42578125" style="10" customWidth="1"/>
    <col min="12806" max="13054" width="9.140625" style="10"/>
    <col min="13055" max="13055" width="5.5703125" style="10" customWidth="1"/>
    <col min="13056" max="13056" width="23" style="10" customWidth="1"/>
    <col min="13057" max="13057" width="29.140625" style="10" customWidth="1"/>
    <col min="13058" max="13058" width="14.7109375" style="10" customWidth="1"/>
    <col min="13059" max="13059" width="14.140625" style="10" customWidth="1"/>
    <col min="13060" max="13060" width="15" style="10" customWidth="1"/>
    <col min="13061" max="13061" width="39.42578125" style="10" customWidth="1"/>
    <col min="13062" max="13310" width="9.140625" style="10"/>
    <col min="13311" max="13311" width="5.5703125" style="10" customWidth="1"/>
    <col min="13312" max="13312" width="23" style="10" customWidth="1"/>
    <col min="13313" max="13313" width="29.140625" style="10" customWidth="1"/>
    <col min="13314" max="13314" width="14.7109375" style="10" customWidth="1"/>
    <col min="13315" max="13315" width="14.140625" style="10" customWidth="1"/>
    <col min="13316" max="13316" width="15" style="10" customWidth="1"/>
    <col min="13317" max="13317" width="39.42578125" style="10" customWidth="1"/>
    <col min="13318" max="13566" width="9.140625" style="10"/>
    <col min="13567" max="13567" width="5.5703125" style="10" customWidth="1"/>
    <col min="13568" max="13568" width="23" style="10" customWidth="1"/>
    <col min="13569" max="13569" width="29.140625" style="10" customWidth="1"/>
    <col min="13570" max="13570" width="14.7109375" style="10" customWidth="1"/>
    <col min="13571" max="13571" width="14.140625" style="10" customWidth="1"/>
    <col min="13572" max="13572" width="15" style="10" customWidth="1"/>
    <col min="13573" max="13573" width="39.42578125" style="10" customWidth="1"/>
    <col min="13574" max="13822" width="9.140625" style="10"/>
    <col min="13823" max="13823" width="5.5703125" style="10" customWidth="1"/>
    <col min="13824" max="13824" width="23" style="10" customWidth="1"/>
    <col min="13825" max="13825" width="29.140625" style="10" customWidth="1"/>
    <col min="13826" max="13826" width="14.7109375" style="10" customWidth="1"/>
    <col min="13827" max="13827" width="14.140625" style="10" customWidth="1"/>
    <col min="13828" max="13828" width="15" style="10" customWidth="1"/>
    <col min="13829" max="13829" width="39.42578125" style="10" customWidth="1"/>
    <col min="13830" max="14078" width="9.140625" style="10"/>
    <col min="14079" max="14079" width="5.5703125" style="10" customWidth="1"/>
    <col min="14080" max="14080" width="23" style="10" customWidth="1"/>
    <col min="14081" max="14081" width="29.140625" style="10" customWidth="1"/>
    <col min="14082" max="14082" width="14.7109375" style="10" customWidth="1"/>
    <col min="14083" max="14083" width="14.140625" style="10" customWidth="1"/>
    <col min="14084" max="14084" width="15" style="10" customWidth="1"/>
    <col min="14085" max="14085" width="39.42578125" style="10" customWidth="1"/>
    <col min="14086" max="14334" width="9.140625" style="10"/>
    <col min="14335" max="14335" width="5.5703125" style="10" customWidth="1"/>
    <col min="14336" max="14336" width="23" style="10" customWidth="1"/>
    <col min="14337" max="14337" width="29.140625" style="10" customWidth="1"/>
    <col min="14338" max="14338" width="14.7109375" style="10" customWidth="1"/>
    <col min="14339" max="14339" width="14.140625" style="10" customWidth="1"/>
    <col min="14340" max="14340" width="15" style="10" customWidth="1"/>
    <col min="14341" max="14341" width="39.42578125" style="10" customWidth="1"/>
    <col min="14342" max="14590" width="9.140625" style="10"/>
    <col min="14591" max="14591" width="5.5703125" style="10" customWidth="1"/>
    <col min="14592" max="14592" width="23" style="10" customWidth="1"/>
    <col min="14593" max="14593" width="29.140625" style="10" customWidth="1"/>
    <col min="14594" max="14594" width="14.7109375" style="10" customWidth="1"/>
    <col min="14595" max="14595" width="14.140625" style="10" customWidth="1"/>
    <col min="14596" max="14596" width="15" style="10" customWidth="1"/>
    <col min="14597" max="14597" width="39.42578125" style="10" customWidth="1"/>
    <col min="14598" max="14846" width="9.140625" style="10"/>
    <col min="14847" max="14847" width="5.5703125" style="10" customWidth="1"/>
    <col min="14848" max="14848" width="23" style="10" customWidth="1"/>
    <col min="14849" max="14849" width="29.140625" style="10" customWidth="1"/>
    <col min="14850" max="14850" width="14.7109375" style="10" customWidth="1"/>
    <col min="14851" max="14851" width="14.140625" style="10" customWidth="1"/>
    <col min="14852" max="14852" width="15" style="10" customWidth="1"/>
    <col min="14853" max="14853" width="39.42578125" style="10" customWidth="1"/>
    <col min="14854" max="15102" width="9.140625" style="10"/>
    <col min="15103" max="15103" width="5.5703125" style="10" customWidth="1"/>
    <col min="15104" max="15104" width="23" style="10" customWidth="1"/>
    <col min="15105" max="15105" width="29.140625" style="10" customWidth="1"/>
    <col min="15106" max="15106" width="14.7109375" style="10" customWidth="1"/>
    <col min="15107" max="15107" width="14.140625" style="10" customWidth="1"/>
    <col min="15108" max="15108" width="15" style="10" customWidth="1"/>
    <col min="15109" max="15109" width="39.42578125" style="10" customWidth="1"/>
    <col min="15110" max="15358" width="9.140625" style="10"/>
    <col min="15359" max="15359" width="5.5703125" style="10" customWidth="1"/>
    <col min="15360" max="15360" width="23" style="10" customWidth="1"/>
    <col min="15361" max="15361" width="29.140625" style="10" customWidth="1"/>
    <col min="15362" max="15362" width="14.7109375" style="10" customWidth="1"/>
    <col min="15363" max="15363" width="14.140625" style="10" customWidth="1"/>
    <col min="15364" max="15364" width="15" style="10" customWidth="1"/>
    <col min="15365" max="15365" width="39.42578125" style="10" customWidth="1"/>
    <col min="15366" max="15614" width="9.140625" style="10"/>
    <col min="15615" max="15615" width="5.5703125" style="10" customWidth="1"/>
    <col min="15616" max="15616" width="23" style="10" customWidth="1"/>
    <col min="15617" max="15617" width="29.140625" style="10" customWidth="1"/>
    <col min="15618" max="15618" width="14.7109375" style="10" customWidth="1"/>
    <col min="15619" max="15619" width="14.140625" style="10" customWidth="1"/>
    <col min="15620" max="15620" width="15" style="10" customWidth="1"/>
    <col min="15621" max="15621" width="39.42578125" style="10" customWidth="1"/>
    <col min="15622" max="15870" width="9.140625" style="10"/>
    <col min="15871" max="15871" width="5.5703125" style="10" customWidth="1"/>
    <col min="15872" max="15872" width="23" style="10" customWidth="1"/>
    <col min="15873" max="15873" width="29.140625" style="10" customWidth="1"/>
    <col min="15874" max="15874" width="14.7109375" style="10" customWidth="1"/>
    <col min="15875" max="15875" width="14.140625" style="10" customWidth="1"/>
    <col min="15876" max="15876" width="15" style="10" customWidth="1"/>
    <col min="15877" max="15877" width="39.42578125" style="10" customWidth="1"/>
    <col min="15878" max="16126" width="9.140625" style="10"/>
    <col min="16127" max="16127" width="5.5703125" style="10" customWidth="1"/>
    <col min="16128" max="16128" width="23" style="10" customWidth="1"/>
    <col min="16129" max="16129" width="29.140625" style="10" customWidth="1"/>
    <col min="16130" max="16130" width="14.7109375" style="10" customWidth="1"/>
    <col min="16131" max="16131" width="14.140625" style="10" customWidth="1"/>
    <col min="16132" max="16132" width="15" style="10" customWidth="1"/>
    <col min="16133" max="16133" width="39.42578125" style="10" customWidth="1"/>
    <col min="16134" max="16384" width="9.140625" style="10"/>
  </cols>
  <sheetData>
    <row r="1" spans="1:7" s="2" customFormat="1" ht="51.6" customHeight="1" x14ac:dyDescent="0.25">
      <c r="A1" s="263" t="s">
        <v>1231</v>
      </c>
      <c r="B1" s="263"/>
      <c r="C1" s="263"/>
      <c r="D1" s="263"/>
      <c r="E1" s="263"/>
      <c r="F1" s="1"/>
      <c r="G1" s="1"/>
    </row>
    <row r="2" spans="1:7" s="2" customFormat="1" ht="14.45" customHeight="1" x14ac:dyDescent="0.2">
      <c r="A2" s="305" t="s">
        <v>1145</v>
      </c>
      <c r="B2" s="305"/>
      <c r="C2" s="305"/>
      <c r="D2" s="305"/>
      <c r="E2" s="305"/>
    </row>
    <row r="3" spans="1:7" s="3" customFormat="1" ht="53.45" customHeight="1" x14ac:dyDescent="0.2">
      <c r="A3" s="305"/>
      <c r="B3" s="305"/>
      <c r="C3" s="305"/>
      <c r="D3" s="305"/>
      <c r="E3" s="305"/>
    </row>
    <row r="4" spans="1:7" s="4" customFormat="1" ht="16.5" x14ac:dyDescent="0.3">
      <c r="A4" s="60"/>
      <c r="B4" s="60"/>
      <c r="C4" s="60"/>
      <c r="D4" s="60"/>
      <c r="E4" s="59" t="s">
        <v>502</v>
      </c>
    </row>
    <row r="5" spans="1:7" s="4" customFormat="1" ht="75" x14ac:dyDescent="0.25">
      <c r="A5" s="61" t="s">
        <v>503</v>
      </c>
      <c r="B5" s="61" t="s">
        <v>973</v>
      </c>
      <c r="C5" s="61" t="s">
        <v>972</v>
      </c>
      <c r="D5" s="61" t="s">
        <v>981</v>
      </c>
      <c r="E5" s="61" t="s">
        <v>808</v>
      </c>
    </row>
    <row r="6" spans="1:7" s="5" customFormat="1" ht="15.75" x14ac:dyDescent="0.25">
      <c r="A6" s="61">
        <v>1</v>
      </c>
      <c r="B6" s="61" t="s">
        <v>535</v>
      </c>
      <c r="C6" s="61" t="s">
        <v>536</v>
      </c>
      <c r="D6" s="61" t="s">
        <v>536</v>
      </c>
      <c r="E6" s="61" t="s">
        <v>536</v>
      </c>
    </row>
    <row r="7" spans="1:7" s="6" customFormat="1" ht="15.75" x14ac:dyDescent="0.25">
      <c r="A7" s="62"/>
      <c r="B7" s="63"/>
      <c r="C7" s="63"/>
      <c r="D7" s="64"/>
      <c r="E7" s="64"/>
    </row>
    <row r="8" spans="1:7" s="4" customFormat="1" ht="15.75" x14ac:dyDescent="0.25">
      <c r="A8" s="7"/>
      <c r="B8" s="7"/>
      <c r="C8" s="7"/>
      <c r="D8" s="7"/>
      <c r="E8" s="7"/>
    </row>
    <row r="9" spans="1:7" s="4" customFormat="1" ht="15.75" x14ac:dyDescent="0.25">
      <c r="A9" s="7"/>
      <c r="B9" s="7"/>
      <c r="C9" s="7"/>
      <c r="D9" s="7"/>
      <c r="E9" s="7"/>
    </row>
    <row r="10" spans="1:7" s="4" customFormat="1" ht="15.75" x14ac:dyDescent="0.25">
      <c r="A10" s="7"/>
      <c r="B10" s="7"/>
      <c r="C10" s="7"/>
      <c r="D10" s="7"/>
      <c r="E10" s="7"/>
    </row>
    <row r="11" spans="1:7" x14ac:dyDescent="0.25">
      <c r="A11" s="8"/>
      <c r="B11" s="9"/>
      <c r="C11" s="8"/>
      <c r="D11" s="8"/>
      <c r="E11" s="8"/>
    </row>
    <row r="12" spans="1:7" ht="15.75" x14ac:dyDescent="0.25">
      <c r="A12" s="8"/>
      <c r="B12" s="11"/>
      <c r="C12" s="8"/>
      <c r="D12" s="8"/>
      <c r="E12" s="8"/>
    </row>
    <row r="13" spans="1:7" x14ac:dyDescent="0.25">
      <c r="A13" s="8"/>
      <c r="B13" s="8"/>
      <c r="C13" s="8"/>
      <c r="D13" s="8"/>
      <c r="E13" s="8"/>
    </row>
    <row r="14" spans="1:7" x14ac:dyDescent="0.25">
      <c r="A14" s="8"/>
      <c r="B14" s="8"/>
      <c r="C14" s="8"/>
      <c r="D14" s="8"/>
      <c r="E14" s="8"/>
    </row>
    <row r="15" spans="1:7" x14ac:dyDescent="0.25">
      <c r="A15" s="8"/>
      <c r="B15" s="8"/>
      <c r="C15" s="8"/>
      <c r="D15" s="8"/>
      <c r="E15" s="8"/>
    </row>
    <row r="16" spans="1:7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</sheetData>
  <mergeCells count="2">
    <mergeCell ref="A1:E1"/>
    <mergeCell ref="A2:E3"/>
  </mergeCells>
  <pageMargins left="1.181102362204724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H27"/>
  <sheetViews>
    <sheetView workbookViewId="0">
      <selection sqref="A1:F1"/>
    </sheetView>
  </sheetViews>
  <sheetFormatPr defaultColWidth="9.140625" defaultRowHeight="15" x14ac:dyDescent="0.25"/>
  <cols>
    <col min="1" max="1" width="5.5703125" style="10" customWidth="1"/>
    <col min="2" max="2" width="17" style="10" customWidth="1"/>
    <col min="3" max="3" width="17.140625" style="10" customWidth="1"/>
    <col min="4" max="4" width="14.28515625" style="10" customWidth="1"/>
    <col min="5" max="5" width="15" style="10" customWidth="1"/>
    <col min="6" max="6" width="14.5703125" style="10" customWidth="1"/>
    <col min="7" max="255" width="9.140625" style="10"/>
    <col min="256" max="256" width="5.5703125" style="10" customWidth="1"/>
    <col min="257" max="257" width="23" style="10" customWidth="1"/>
    <col min="258" max="258" width="29.140625" style="10" customWidth="1"/>
    <col min="259" max="259" width="14.7109375" style="10" customWidth="1"/>
    <col min="260" max="260" width="14.140625" style="10" customWidth="1"/>
    <col min="261" max="261" width="15" style="10" customWidth="1"/>
    <col min="262" max="262" width="39.42578125" style="10" customWidth="1"/>
    <col min="263" max="511" width="9.140625" style="10"/>
    <col min="512" max="512" width="5.5703125" style="10" customWidth="1"/>
    <col min="513" max="513" width="23" style="10" customWidth="1"/>
    <col min="514" max="514" width="29.140625" style="10" customWidth="1"/>
    <col min="515" max="515" width="14.7109375" style="10" customWidth="1"/>
    <col min="516" max="516" width="14.140625" style="10" customWidth="1"/>
    <col min="517" max="517" width="15" style="10" customWidth="1"/>
    <col min="518" max="518" width="39.42578125" style="10" customWidth="1"/>
    <col min="519" max="767" width="9.140625" style="10"/>
    <col min="768" max="768" width="5.5703125" style="10" customWidth="1"/>
    <col min="769" max="769" width="23" style="10" customWidth="1"/>
    <col min="770" max="770" width="29.140625" style="10" customWidth="1"/>
    <col min="771" max="771" width="14.7109375" style="10" customWidth="1"/>
    <col min="772" max="772" width="14.140625" style="10" customWidth="1"/>
    <col min="773" max="773" width="15" style="10" customWidth="1"/>
    <col min="774" max="774" width="39.42578125" style="10" customWidth="1"/>
    <col min="775" max="1023" width="9.140625" style="10"/>
    <col min="1024" max="1024" width="5.5703125" style="10" customWidth="1"/>
    <col min="1025" max="1025" width="23" style="10" customWidth="1"/>
    <col min="1026" max="1026" width="29.140625" style="10" customWidth="1"/>
    <col min="1027" max="1027" width="14.7109375" style="10" customWidth="1"/>
    <col min="1028" max="1028" width="14.140625" style="10" customWidth="1"/>
    <col min="1029" max="1029" width="15" style="10" customWidth="1"/>
    <col min="1030" max="1030" width="39.42578125" style="10" customWidth="1"/>
    <col min="1031" max="1279" width="9.140625" style="10"/>
    <col min="1280" max="1280" width="5.5703125" style="10" customWidth="1"/>
    <col min="1281" max="1281" width="23" style="10" customWidth="1"/>
    <col min="1282" max="1282" width="29.140625" style="10" customWidth="1"/>
    <col min="1283" max="1283" width="14.7109375" style="10" customWidth="1"/>
    <col min="1284" max="1284" width="14.140625" style="10" customWidth="1"/>
    <col min="1285" max="1285" width="15" style="10" customWidth="1"/>
    <col min="1286" max="1286" width="39.42578125" style="10" customWidth="1"/>
    <col min="1287" max="1535" width="9.140625" style="10"/>
    <col min="1536" max="1536" width="5.5703125" style="10" customWidth="1"/>
    <col min="1537" max="1537" width="23" style="10" customWidth="1"/>
    <col min="1538" max="1538" width="29.140625" style="10" customWidth="1"/>
    <col min="1539" max="1539" width="14.7109375" style="10" customWidth="1"/>
    <col min="1540" max="1540" width="14.140625" style="10" customWidth="1"/>
    <col min="1541" max="1541" width="15" style="10" customWidth="1"/>
    <col min="1542" max="1542" width="39.42578125" style="10" customWidth="1"/>
    <col min="1543" max="1791" width="9.140625" style="10"/>
    <col min="1792" max="1792" width="5.5703125" style="10" customWidth="1"/>
    <col min="1793" max="1793" width="23" style="10" customWidth="1"/>
    <col min="1794" max="1794" width="29.140625" style="10" customWidth="1"/>
    <col min="1795" max="1795" width="14.7109375" style="10" customWidth="1"/>
    <col min="1796" max="1796" width="14.140625" style="10" customWidth="1"/>
    <col min="1797" max="1797" width="15" style="10" customWidth="1"/>
    <col min="1798" max="1798" width="39.42578125" style="10" customWidth="1"/>
    <col min="1799" max="2047" width="9.140625" style="10"/>
    <col min="2048" max="2048" width="5.5703125" style="10" customWidth="1"/>
    <col min="2049" max="2049" width="23" style="10" customWidth="1"/>
    <col min="2050" max="2050" width="29.140625" style="10" customWidth="1"/>
    <col min="2051" max="2051" width="14.7109375" style="10" customWidth="1"/>
    <col min="2052" max="2052" width="14.140625" style="10" customWidth="1"/>
    <col min="2053" max="2053" width="15" style="10" customWidth="1"/>
    <col min="2054" max="2054" width="39.42578125" style="10" customWidth="1"/>
    <col min="2055" max="2303" width="9.140625" style="10"/>
    <col min="2304" max="2304" width="5.5703125" style="10" customWidth="1"/>
    <col min="2305" max="2305" width="23" style="10" customWidth="1"/>
    <col min="2306" max="2306" width="29.140625" style="10" customWidth="1"/>
    <col min="2307" max="2307" width="14.7109375" style="10" customWidth="1"/>
    <col min="2308" max="2308" width="14.140625" style="10" customWidth="1"/>
    <col min="2309" max="2309" width="15" style="10" customWidth="1"/>
    <col min="2310" max="2310" width="39.42578125" style="10" customWidth="1"/>
    <col min="2311" max="2559" width="9.140625" style="10"/>
    <col min="2560" max="2560" width="5.5703125" style="10" customWidth="1"/>
    <col min="2561" max="2561" width="23" style="10" customWidth="1"/>
    <col min="2562" max="2562" width="29.140625" style="10" customWidth="1"/>
    <col min="2563" max="2563" width="14.7109375" style="10" customWidth="1"/>
    <col min="2564" max="2564" width="14.140625" style="10" customWidth="1"/>
    <col min="2565" max="2565" width="15" style="10" customWidth="1"/>
    <col min="2566" max="2566" width="39.42578125" style="10" customWidth="1"/>
    <col min="2567" max="2815" width="9.140625" style="10"/>
    <col min="2816" max="2816" width="5.5703125" style="10" customWidth="1"/>
    <col min="2817" max="2817" width="23" style="10" customWidth="1"/>
    <col min="2818" max="2818" width="29.140625" style="10" customWidth="1"/>
    <col min="2819" max="2819" width="14.7109375" style="10" customWidth="1"/>
    <col min="2820" max="2820" width="14.140625" style="10" customWidth="1"/>
    <col min="2821" max="2821" width="15" style="10" customWidth="1"/>
    <col min="2822" max="2822" width="39.42578125" style="10" customWidth="1"/>
    <col min="2823" max="3071" width="9.140625" style="10"/>
    <col min="3072" max="3072" width="5.5703125" style="10" customWidth="1"/>
    <col min="3073" max="3073" width="23" style="10" customWidth="1"/>
    <col min="3074" max="3074" width="29.140625" style="10" customWidth="1"/>
    <col min="3075" max="3075" width="14.7109375" style="10" customWidth="1"/>
    <col min="3076" max="3076" width="14.140625" style="10" customWidth="1"/>
    <col min="3077" max="3077" width="15" style="10" customWidth="1"/>
    <col min="3078" max="3078" width="39.42578125" style="10" customWidth="1"/>
    <col min="3079" max="3327" width="9.140625" style="10"/>
    <col min="3328" max="3328" width="5.5703125" style="10" customWidth="1"/>
    <col min="3329" max="3329" width="23" style="10" customWidth="1"/>
    <col min="3330" max="3330" width="29.140625" style="10" customWidth="1"/>
    <col min="3331" max="3331" width="14.7109375" style="10" customWidth="1"/>
    <col min="3332" max="3332" width="14.140625" style="10" customWidth="1"/>
    <col min="3333" max="3333" width="15" style="10" customWidth="1"/>
    <col min="3334" max="3334" width="39.42578125" style="10" customWidth="1"/>
    <col min="3335" max="3583" width="9.140625" style="10"/>
    <col min="3584" max="3584" width="5.5703125" style="10" customWidth="1"/>
    <col min="3585" max="3585" width="23" style="10" customWidth="1"/>
    <col min="3586" max="3586" width="29.140625" style="10" customWidth="1"/>
    <col min="3587" max="3587" width="14.7109375" style="10" customWidth="1"/>
    <col min="3588" max="3588" width="14.140625" style="10" customWidth="1"/>
    <col min="3589" max="3589" width="15" style="10" customWidth="1"/>
    <col min="3590" max="3590" width="39.42578125" style="10" customWidth="1"/>
    <col min="3591" max="3839" width="9.140625" style="10"/>
    <col min="3840" max="3840" width="5.5703125" style="10" customWidth="1"/>
    <col min="3841" max="3841" width="23" style="10" customWidth="1"/>
    <col min="3842" max="3842" width="29.140625" style="10" customWidth="1"/>
    <col min="3843" max="3843" width="14.7109375" style="10" customWidth="1"/>
    <col min="3844" max="3844" width="14.140625" style="10" customWidth="1"/>
    <col min="3845" max="3845" width="15" style="10" customWidth="1"/>
    <col min="3846" max="3846" width="39.42578125" style="10" customWidth="1"/>
    <col min="3847" max="4095" width="9.140625" style="10"/>
    <col min="4096" max="4096" width="5.5703125" style="10" customWidth="1"/>
    <col min="4097" max="4097" width="23" style="10" customWidth="1"/>
    <col min="4098" max="4098" width="29.140625" style="10" customWidth="1"/>
    <col min="4099" max="4099" width="14.7109375" style="10" customWidth="1"/>
    <col min="4100" max="4100" width="14.140625" style="10" customWidth="1"/>
    <col min="4101" max="4101" width="15" style="10" customWidth="1"/>
    <col min="4102" max="4102" width="39.42578125" style="10" customWidth="1"/>
    <col min="4103" max="4351" width="9.140625" style="10"/>
    <col min="4352" max="4352" width="5.5703125" style="10" customWidth="1"/>
    <col min="4353" max="4353" width="23" style="10" customWidth="1"/>
    <col min="4354" max="4354" width="29.140625" style="10" customWidth="1"/>
    <col min="4355" max="4355" width="14.7109375" style="10" customWidth="1"/>
    <col min="4356" max="4356" width="14.140625" style="10" customWidth="1"/>
    <col min="4357" max="4357" width="15" style="10" customWidth="1"/>
    <col min="4358" max="4358" width="39.42578125" style="10" customWidth="1"/>
    <col min="4359" max="4607" width="9.140625" style="10"/>
    <col min="4608" max="4608" width="5.5703125" style="10" customWidth="1"/>
    <col min="4609" max="4609" width="23" style="10" customWidth="1"/>
    <col min="4610" max="4610" width="29.140625" style="10" customWidth="1"/>
    <col min="4611" max="4611" width="14.7109375" style="10" customWidth="1"/>
    <col min="4612" max="4612" width="14.140625" style="10" customWidth="1"/>
    <col min="4613" max="4613" width="15" style="10" customWidth="1"/>
    <col min="4614" max="4614" width="39.42578125" style="10" customWidth="1"/>
    <col min="4615" max="4863" width="9.140625" style="10"/>
    <col min="4864" max="4864" width="5.5703125" style="10" customWidth="1"/>
    <col min="4865" max="4865" width="23" style="10" customWidth="1"/>
    <col min="4866" max="4866" width="29.140625" style="10" customWidth="1"/>
    <col min="4867" max="4867" width="14.7109375" style="10" customWidth="1"/>
    <col min="4868" max="4868" width="14.140625" style="10" customWidth="1"/>
    <col min="4869" max="4869" width="15" style="10" customWidth="1"/>
    <col min="4870" max="4870" width="39.42578125" style="10" customWidth="1"/>
    <col min="4871" max="5119" width="9.140625" style="10"/>
    <col min="5120" max="5120" width="5.5703125" style="10" customWidth="1"/>
    <col min="5121" max="5121" width="23" style="10" customWidth="1"/>
    <col min="5122" max="5122" width="29.140625" style="10" customWidth="1"/>
    <col min="5123" max="5123" width="14.7109375" style="10" customWidth="1"/>
    <col min="5124" max="5124" width="14.140625" style="10" customWidth="1"/>
    <col min="5125" max="5125" width="15" style="10" customWidth="1"/>
    <col min="5126" max="5126" width="39.42578125" style="10" customWidth="1"/>
    <col min="5127" max="5375" width="9.140625" style="10"/>
    <col min="5376" max="5376" width="5.5703125" style="10" customWidth="1"/>
    <col min="5377" max="5377" width="23" style="10" customWidth="1"/>
    <col min="5378" max="5378" width="29.140625" style="10" customWidth="1"/>
    <col min="5379" max="5379" width="14.7109375" style="10" customWidth="1"/>
    <col min="5380" max="5380" width="14.140625" style="10" customWidth="1"/>
    <col min="5381" max="5381" width="15" style="10" customWidth="1"/>
    <col min="5382" max="5382" width="39.42578125" style="10" customWidth="1"/>
    <col min="5383" max="5631" width="9.140625" style="10"/>
    <col min="5632" max="5632" width="5.5703125" style="10" customWidth="1"/>
    <col min="5633" max="5633" width="23" style="10" customWidth="1"/>
    <col min="5634" max="5634" width="29.140625" style="10" customWidth="1"/>
    <col min="5635" max="5635" width="14.7109375" style="10" customWidth="1"/>
    <col min="5636" max="5636" width="14.140625" style="10" customWidth="1"/>
    <col min="5637" max="5637" width="15" style="10" customWidth="1"/>
    <col min="5638" max="5638" width="39.42578125" style="10" customWidth="1"/>
    <col min="5639" max="5887" width="9.140625" style="10"/>
    <col min="5888" max="5888" width="5.5703125" style="10" customWidth="1"/>
    <col min="5889" max="5889" width="23" style="10" customWidth="1"/>
    <col min="5890" max="5890" width="29.140625" style="10" customWidth="1"/>
    <col min="5891" max="5891" width="14.7109375" style="10" customWidth="1"/>
    <col min="5892" max="5892" width="14.140625" style="10" customWidth="1"/>
    <col min="5893" max="5893" width="15" style="10" customWidth="1"/>
    <col min="5894" max="5894" width="39.42578125" style="10" customWidth="1"/>
    <col min="5895" max="6143" width="9.140625" style="10"/>
    <col min="6144" max="6144" width="5.5703125" style="10" customWidth="1"/>
    <col min="6145" max="6145" width="23" style="10" customWidth="1"/>
    <col min="6146" max="6146" width="29.140625" style="10" customWidth="1"/>
    <col min="6147" max="6147" width="14.7109375" style="10" customWidth="1"/>
    <col min="6148" max="6148" width="14.140625" style="10" customWidth="1"/>
    <col min="6149" max="6149" width="15" style="10" customWidth="1"/>
    <col min="6150" max="6150" width="39.42578125" style="10" customWidth="1"/>
    <col min="6151" max="6399" width="9.140625" style="10"/>
    <col min="6400" max="6400" width="5.5703125" style="10" customWidth="1"/>
    <col min="6401" max="6401" width="23" style="10" customWidth="1"/>
    <col min="6402" max="6402" width="29.140625" style="10" customWidth="1"/>
    <col min="6403" max="6403" width="14.7109375" style="10" customWidth="1"/>
    <col min="6404" max="6404" width="14.140625" style="10" customWidth="1"/>
    <col min="6405" max="6405" width="15" style="10" customWidth="1"/>
    <col min="6406" max="6406" width="39.42578125" style="10" customWidth="1"/>
    <col min="6407" max="6655" width="9.140625" style="10"/>
    <col min="6656" max="6656" width="5.5703125" style="10" customWidth="1"/>
    <col min="6657" max="6657" width="23" style="10" customWidth="1"/>
    <col min="6658" max="6658" width="29.140625" style="10" customWidth="1"/>
    <col min="6659" max="6659" width="14.7109375" style="10" customWidth="1"/>
    <col min="6660" max="6660" width="14.140625" style="10" customWidth="1"/>
    <col min="6661" max="6661" width="15" style="10" customWidth="1"/>
    <col min="6662" max="6662" width="39.42578125" style="10" customWidth="1"/>
    <col min="6663" max="6911" width="9.140625" style="10"/>
    <col min="6912" max="6912" width="5.5703125" style="10" customWidth="1"/>
    <col min="6913" max="6913" width="23" style="10" customWidth="1"/>
    <col min="6914" max="6914" width="29.140625" style="10" customWidth="1"/>
    <col min="6915" max="6915" width="14.7109375" style="10" customWidth="1"/>
    <col min="6916" max="6916" width="14.140625" style="10" customWidth="1"/>
    <col min="6917" max="6917" width="15" style="10" customWidth="1"/>
    <col min="6918" max="6918" width="39.42578125" style="10" customWidth="1"/>
    <col min="6919" max="7167" width="9.140625" style="10"/>
    <col min="7168" max="7168" width="5.5703125" style="10" customWidth="1"/>
    <col min="7169" max="7169" width="23" style="10" customWidth="1"/>
    <col min="7170" max="7170" width="29.140625" style="10" customWidth="1"/>
    <col min="7171" max="7171" width="14.7109375" style="10" customWidth="1"/>
    <col min="7172" max="7172" width="14.140625" style="10" customWidth="1"/>
    <col min="7173" max="7173" width="15" style="10" customWidth="1"/>
    <col min="7174" max="7174" width="39.42578125" style="10" customWidth="1"/>
    <col min="7175" max="7423" width="9.140625" style="10"/>
    <col min="7424" max="7424" width="5.5703125" style="10" customWidth="1"/>
    <col min="7425" max="7425" width="23" style="10" customWidth="1"/>
    <col min="7426" max="7426" width="29.140625" style="10" customWidth="1"/>
    <col min="7427" max="7427" width="14.7109375" style="10" customWidth="1"/>
    <col min="7428" max="7428" width="14.140625" style="10" customWidth="1"/>
    <col min="7429" max="7429" width="15" style="10" customWidth="1"/>
    <col min="7430" max="7430" width="39.42578125" style="10" customWidth="1"/>
    <col min="7431" max="7679" width="9.140625" style="10"/>
    <col min="7680" max="7680" width="5.5703125" style="10" customWidth="1"/>
    <col min="7681" max="7681" width="23" style="10" customWidth="1"/>
    <col min="7682" max="7682" width="29.140625" style="10" customWidth="1"/>
    <col min="7683" max="7683" width="14.7109375" style="10" customWidth="1"/>
    <col min="7684" max="7684" width="14.140625" style="10" customWidth="1"/>
    <col min="7685" max="7685" width="15" style="10" customWidth="1"/>
    <col min="7686" max="7686" width="39.42578125" style="10" customWidth="1"/>
    <col min="7687" max="7935" width="9.140625" style="10"/>
    <col min="7936" max="7936" width="5.5703125" style="10" customWidth="1"/>
    <col min="7937" max="7937" width="23" style="10" customWidth="1"/>
    <col min="7938" max="7938" width="29.140625" style="10" customWidth="1"/>
    <col min="7939" max="7939" width="14.7109375" style="10" customWidth="1"/>
    <col min="7940" max="7940" width="14.140625" style="10" customWidth="1"/>
    <col min="7941" max="7941" width="15" style="10" customWidth="1"/>
    <col min="7942" max="7942" width="39.42578125" style="10" customWidth="1"/>
    <col min="7943" max="8191" width="9.140625" style="10"/>
    <col min="8192" max="8192" width="5.5703125" style="10" customWidth="1"/>
    <col min="8193" max="8193" width="23" style="10" customWidth="1"/>
    <col min="8194" max="8194" width="29.140625" style="10" customWidth="1"/>
    <col min="8195" max="8195" width="14.7109375" style="10" customWidth="1"/>
    <col min="8196" max="8196" width="14.140625" style="10" customWidth="1"/>
    <col min="8197" max="8197" width="15" style="10" customWidth="1"/>
    <col min="8198" max="8198" width="39.42578125" style="10" customWidth="1"/>
    <col min="8199" max="8447" width="9.140625" style="10"/>
    <col min="8448" max="8448" width="5.5703125" style="10" customWidth="1"/>
    <col min="8449" max="8449" width="23" style="10" customWidth="1"/>
    <col min="8450" max="8450" width="29.140625" style="10" customWidth="1"/>
    <col min="8451" max="8451" width="14.7109375" style="10" customWidth="1"/>
    <col min="8452" max="8452" width="14.140625" style="10" customWidth="1"/>
    <col min="8453" max="8453" width="15" style="10" customWidth="1"/>
    <col min="8454" max="8454" width="39.42578125" style="10" customWidth="1"/>
    <col min="8455" max="8703" width="9.140625" style="10"/>
    <col min="8704" max="8704" width="5.5703125" style="10" customWidth="1"/>
    <col min="8705" max="8705" width="23" style="10" customWidth="1"/>
    <col min="8706" max="8706" width="29.140625" style="10" customWidth="1"/>
    <col min="8707" max="8707" width="14.7109375" style="10" customWidth="1"/>
    <col min="8708" max="8708" width="14.140625" style="10" customWidth="1"/>
    <col min="8709" max="8709" width="15" style="10" customWidth="1"/>
    <col min="8710" max="8710" width="39.42578125" style="10" customWidth="1"/>
    <col min="8711" max="8959" width="9.140625" style="10"/>
    <col min="8960" max="8960" width="5.5703125" style="10" customWidth="1"/>
    <col min="8961" max="8961" width="23" style="10" customWidth="1"/>
    <col min="8962" max="8962" width="29.140625" style="10" customWidth="1"/>
    <col min="8963" max="8963" width="14.7109375" style="10" customWidth="1"/>
    <col min="8964" max="8964" width="14.140625" style="10" customWidth="1"/>
    <col min="8965" max="8965" width="15" style="10" customWidth="1"/>
    <col min="8966" max="8966" width="39.42578125" style="10" customWidth="1"/>
    <col min="8967" max="9215" width="9.140625" style="10"/>
    <col min="9216" max="9216" width="5.5703125" style="10" customWidth="1"/>
    <col min="9217" max="9217" width="23" style="10" customWidth="1"/>
    <col min="9218" max="9218" width="29.140625" style="10" customWidth="1"/>
    <col min="9219" max="9219" width="14.7109375" style="10" customWidth="1"/>
    <col min="9220" max="9220" width="14.140625" style="10" customWidth="1"/>
    <col min="9221" max="9221" width="15" style="10" customWidth="1"/>
    <col min="9222" max="9222" width="39.42578125" style="10" customWidth="1"/>
    <col min="9223" max="9471" width="9.140625" style="10"/>
    <col min="9472" max="9472" width="5.5703125" style="10" customWidth="1"/>
    <col min="9473" max="9473" width="23" style="10" customWidth="1"/>
    <col min="9474" max="9474" width="29.140625" style="10" customWidth="1"/>
    <col min="9475" max="9475" width="14.7109375" style="10" customWidth="1"/>
    <col min="9476" max="9476" width="14.140625" style="10" customWidth="1"/>
    <col min="9477" max="9477" width="15" style="10" customWidth="1"/>
    <col min="9478" max="9478" width="39.42578125" style="10" customWidth="1"/>
    <col min="9479" max="9727" width="9.140625" style="10"/>
    <col min="9728" max="9728" width="5.5703125" style="10" customWidth="1"/>
    <col min="9729" max="9729" width="23" style="10" customWidth="1"/>
    <col min="9730" max="9730" width="29.140625" style="10" customWidth="1"/>
    <col min="9731" max="9731" width="14.7109375" style="10" customWidth="1"/>
    <col min="9732" max="9732" width="14.140625" style="10" customWidth="1"/>
    <col min="9733" max="9733" width="15" style="10" customWidth="1"/>
    <col min="9734" max="9734" width="39.42578125" style="10" customWidth="1"/>
    <col min="9735" max="9983" width="9.140625" style="10"/>
    <col min="9984" max="9984" width="5.5703125" style="10" customWidth="1"/>
    <col min="9985" max="9985" width="23" style="10" customWidth="1"/>
    <col min="9986" max="9986" width="29.140625" style="10" customWidth="1"/>
    <col min="9987" max="9987" width="14.7109375" style="10" customWidth="1"/>
    <col min="9988" max="9988" width="14.140625" style="10" customWidth="1"/>
    <col min="9989" max="9989" width="15" style="10" customWidth="1"/>
    <col min="9990" max="9990" width="39.42578125" style="10" customWidth="1"/>
    <col min="9991" max="10239" width="9.140625" style="10"/>
    <col min="10240" max="10240" width="5.5703125" style="10" customWidth="1"/>
    <col min="10241" max="10241" width="23" style="10" customWidth="1"/>
    <col min="10242" max="10242" width="29.140625" style="10" customWidth="1"/>
    <col min="10243" max="10243" width="14.7109375" style="10" customWidth="1"/>
    <col min="10244" max="10244" width="14.140625" style="10" customWidth="1"/>
    <col min="10245" max="10245" width="15" style="10" customWidth="1"/>
    <col min="10246" max="10246" width="39.42578125" style="10" customWidth="1"/>
    <col min="10247" max="10495" width="9.140625" style="10"/>
    <col min="10496" max="10496" width="5.5703125" style="10" customWidth="1"/>
    <col min="10497" max="10497" width="23" style="10" customWidth="1"/>
    <col min="10498" max="10498" width="29.140625" style="10" customWidth="1"/>
    <col min="10499" max="10499" width="14.7109375" style="10" customWidth="1"/>
    <col min="10500" max="10500" width="14.140625" style="10" customWidth="1"/>
    <col min="10501" max="10501" width="15" style="10" customWidth="1"/>
    <col min="10502" max="10502" width="39.42578125" style="10" customWidth="1"/>
    <col min="10503" max="10751" width="9.140625" style="10"/>
    <col min="10752" max="10752" width="5.5703125" style="10" customWidth="1"/>
    <col min="10753" max="10753" width="23" style="10" customWidth="1"/>
    <col min="10754" max="10754" width="29.140625" style="10" customWidth="1"/>
    <col min="10755" max="10755" width="14.7109375" style="10" customWidth="1"/>
    <col min="10756" max="10756" width="14.140625" style="10" customWidth="1"/>
    <col min="10757" max="10757" width="15" style="10" customWidth="1"/>
    <col min="10758" max="10758" width="39.42578125" style="10" customWidth="1"/>
    <col min="10759" max="11007" width="9.140625" style="10"/>
    <col min="11008" max="11008" width="5.5703125" style="10" customWidth="1"/>
    <col min="11009" max="11009" width="23" style="10" customWidth="1"/>
    <col min="11010" max="11010" width="29.140625" style="10" customWidth="1"/>
    <col min="11011" max="11011" width="14.7109375" style="10" customWidth="1"/>
    <col min="11012" max="11012" width="14.140625" style="10" customWidth="1"/>
    <col min="11013" max="11013" width="15" style="10" customWidth="1"/>
    <col min="11014" max="11014" width="39.42578125" style="10" customWidth="1"/>
    <col min="11015" max="11263" width="9.140625" style="10"/>
    <col min="11264" max="11264" width="5.5703125" style="10" customWidth="1"/>
    <col min="11265" max="11265" width="23" style="10" customWidth="1"/>
    <col min="11266" max="11266" width="29.140625" style="10" customWidth="1"/>
    <col min="11267" max="11267" width="14.7109375" style="10" customWidth="1"/>
    <col min="11268" max="11268" width="14.140625" style="10" customWidth="1"/>
    <col min="11269" max="11269" width="15" style="10" customWidth="1"/>
    <col min="11270" max="11270" width="39.42578125" style="10" customWidth="1"/>
    <col min="11271" max="11519" width="9.140625" style="10"/>
    <col min="11520" max="11520" width="5.5703125" style="10" customWidth="1"/>
    <col min="11521" max="11521" width="23" style="10" customWidth="1"/>
    <col min="11522" max="11522" width="29.140625" style="10" customWidth="1"/>
    <col min="11523" max="11523" width="14.7109375" style="10" customWidth="1"/>
    <col min="11524" max="11524" width="14.140625" style="10" customWidth="1"/>
    <col min="11525" max="11525" width="15" style="10" customWidth="1"/>
    <col min="11526" max="11526" width="39.42578125" style="10" customWidth="1"/>
    <col min="11527" max="11775" width="9.140625" style="10"/>
    <col min="11776" max="11776" width="5.5703125" style="10" customWidth="1"/>
    <col min="11777" max="11777" width="23" style="10" customWidth="1"/>
    <col min="11778" max="11778" width="29.140625" style="10" customWidth="1"/>
    <col min="11779" max="11779" width="14.7109375" style="10" customWidth="1"/>
    <col min="11780" max="11780" width="14.140625" style="10" customWidth="1"/>
    <col min="11781" max="11781" width="15" style="10" customWidth="1"/>
    <col min="11782" max="11782" width="39.42578125" style="10" customWidth="1"/>
    <col min="11783" max="12031" width="9.140625" style="10"/>
    <col min="12032" max="12032" width="5.5703125" style="10" customWidth="1"/>
    <col min="12033" max="12033" width="23" style="10" customWidth="1"/>
    <col min="12034" max="12034" width="29.140625" style="10" customWidth="1"/>
    <col min="12035" max="12035" width="14.7109375" style="10" customWidth="1"/>
    <col min="12036" max="12036" width="14.140625" style="10" customWidth="1"/>
    <col min="12037" max="12037" width="15" style="10" customWidth="1"/>
    <col min="12038" max="12038" width="39.42578125" style="10" customWidth="1"/>
    <col min="12039" max="12287" width="9.140625" style="10"/>
    <col min="12288" max="12288" width="5.5703125" style="10" customWidth="1"/>
    <col min="12289" max="12289" width="23" style="10" customWidth="1"/>
    <col min="12290" max="12290" width="29.140625" style="10" customWidth="1"/>
    <col min="12291" max="12291" width="14.7109375" style="10" customWidth="1"/>
    <col min="12292" max="12292" width="14.140625" style="10" customWidth="1"/>
    <col min="12293" max="12293" width="15" style="10" customWidth="1"/>
    <col min="12294" max="12294" width="39.42578125" style="10" customWidth="1"/>
    <col min="12295" max="12543" width="9.140625" style="10"/>
    <col min="12544" max="12544" width="5.5703125" style="10" customWidth="1"/>
    <col min="12545" max="12545" width="23" style="10" customWidth="1"/>
    <col min="12546" max="12546" width="29.140625" style="10" customWidth="1"/>
    <col min="12547" max="12547" width="14.7109375" style="10" customWidth="1"/>
    <col min="12548" max="12548" width="14.140625" style="10" customWidth="1"/>
    <col min="12549" max="12549" width="15" style="10" customWidth="1"/>
    <col min="12550" max="12550" width="39.42578125" style="10" customWidth="1"/>
    <col min="12551" max="12799" width="9.140625" style="10"/>
    <col min="12800" max="12800" width="5.5703125" style="10" customWidth="1"/>
    <col min="12801" max="12801" width="23" style="10" customWidth="1"/>
    <col min="12802" max="12802" width="29.140625" style="10" customWidth="1"/>
    <col min="12803" max="12803" width="14.7109375" style="10" customWidth="1"/>
    <col min="12804" max="12804" width="14.140625" style="10" customWidth="1"/>
    <col min="12805" max="12805" width="15" style="10" customWidth="1"/>
    <col min="12806" max="12806" width="39.42578125" style="10" customWidth="1"/>
    <col min="12807" max="13055" width="9.140625" style="10"/>
    <col min="13056" max="13056" width="5.5703125" style="10" customWidth="1"/>
    <col min="13057" max="13057" width="23" style="10" customWidth="1"/>
    <col min="13058" max="13058" width="29.140625" style="10" customWidth="1"/>
    <col min="13059" max="13059" width="14.7109375" style="10" customWidth="1"/>
    <col min="13060" max="13060" width="14.140625" style="10" customWidth="1"/>
    <col min="13061" max="13061" width="15" style="10" customWidth="1"/>
    <col min="13062" max="13062" width="39.42578125" style="10" customWidth="1"/>
    <col min="13063" max="13311" width="9.140625" style="10"/>
    <col min="13312" max="13312" width="5.5703125" style="10" customWidth="1"/>
    <col min="13313" max="13313" width="23" style="10" customWidth="1"/>
    <col min="13314" max="13314" width="29.140625" style="10" customWidth="1"/>
    <col min="13315" max="13315" width="14.7109375" style="10" customWidth="1"/>
    <col min="13316" max="13316" width="14.140625" style="10" customWidth="1"/>
    <col min="13317" max="13317" width="15" style="10" customWidth="1"/>
    <col min="13318" max="13318" width="39.42578125" style="10" customWidth="1"/>
    <col min="13319" max="13567" width="9.140625" style="10"/>
    <col min="13568" max="13568" width="5.5703125" style="10" customWidth="1"/>
    <col min="13569" max="13569" width="23" style="10" customWidth="1"/>
    <col min="13570" max="13570" width="29.140625" style="10" customWidth="1"/>
    <col min="13571" max="13571" width="14.7109375" style="10" customWidth="1"/>
    <col min="13572" max="13572" width="14.140625" style="10" customWidth="1"/>
    <col min="13573" max="13573" width="15" style="10" customWidth="1"/>
    <col min="13574" max="13574" width="39.42578125" style="10" customWidth="1"/>
    <col min="13575" max="13823" width="9.140625" style="10"/>
    <col min="13824" max="13824" width="5.5703125" style="10" customWidth="1"/>
    <col min="13825" max="13825" width="23" style="10" customWidth="1"/>
    <col min="13826" max="13826" width="29.140625" style="10" customWidth="1"/>
    <col min="13827" max="13827" width="14.7109375" style="10" customWidth="1"/>
    <col min="13828" max="13828" width="14.140625" style="10" customWidth="1"/>
    <col min="13829" max="13829" width="15" style="10" customWidth="1"/>
    <col min="13830" max="13830" width="39.42578125" style="10" customWidth="1"/>
    <col min="13831" max="14079" width="9.140625" style="10"/>
    <col min="14080" max="14080" width="5.5703125" style="10" customWidth="1"/>
    <col min="14081" max="14081" width="23" style="10" customWidth="1"/>
    <col min="14082" max="14082" width="29.140625" style="10" customWidth="1"/>
    <col min="14083" max="14083" width="14.7109375" style="10" customWidth="1"/>
    <col min="14084" max="14084" width="14.140625" style="10" customWidth="1"/>
    <col min="14085" max="14085" width="15" style="10" customWidth="1"/>
    <col min="14086" max="14086" width="39.42578125" style="10" customWidth="1"/>
    <col min="14087" max="14335" width="9.140625" style="10"/>
    <col min="14336" max="14336" width="5.5703125" style="10" customWidth="1"/>
    <col min="14337" max="14337" width="23" style="10" customWidth="1"/>
    <col min="14338" max="14338" width="29.140625" style="10" customWidth="1"/>
    <col min="14339" max="14339" width="14.7109375" style="10" customWidth="1"/>
    <col min="14340" max="14340" width="14.140625" style="10" customWidth="1"/>
    <col min="14341" max="14341" width="15" style="10" customWidth="1"/>
    <col min="14342" max="14342" width="39.42578125" style="10" customWidth="1"/>
    <col min="14343" max="14591" width="9.140625" style="10"/>
    <col min="14592" max="14592" width="5.5703125" style="10" customWidth="1"/>
    <col min="14593" max="14593" width="23" style="10" customWidth="1"/>
    <col min="14594" max="14594" width="29.140625" style="10" customWidth="1"/>
    <col min="14595" max="14595" width="14.7109375" style="10" customWidth="1"/>
    <col min="14596" max="14596" width="14.140625" style="10" customWidth="1"/>
    <col min="14597" max="14597" width="15" style="10" customWidth="1"/>
    <col min="14598" max="14598" width="39.42578125" style="10" customWidth="1"/>
    <col min="14599" max="14847" width="9.140625" style="10"/>
    <col min="14848" max="14848" width="5.5703125" style="10" customWidth="1"/>
    <col min="14849" max="14849" width="23" style="10" customWidth="1"/>
    <col min="14850" max="14850" width="29.140625" style="10" customWidth="1"/>
    <col min="14851" max="14851" width="14.7109375" style="10" customWidth="1"/>
    <col min="14852" max="14852" width="14.140625" style="10" customWidth="1"/>
    <col min="14853" max="14853" width="15" style="10" customWidth="1"/>
    <col min="14854" max="14854" width="39.42578125" style="10" customWidth="1"/>
    <col min="14855" max="15103" width="9.140625" style="10"/>
    <col min="15104" max="15104" width="5.5703125" style="10" customWidth="1"/>
    <col min="15105" max="15105" width="23" style="10" customWidth="1"/>
    <col min="15106" max="15106" width="29.140625" style="10" customWidth="1"/>
    <col min="15107" max="15107" width="14.7109375" style="10" customWidth="1"/>
    <col min="15108" max="15108" width="14.140625" style="10" customWidth="1"/>
    <col min="15109" max="15109" width="15" style="10" customWidth="1"/>
    <col min="15110" max="15110" width="39.42578125" style="10" customWidth="1"/>
    <col min="15111" max="15359" width="9.140625" style="10"/>
    <col min="15360" max="15360" width="5.5703125" style="10" customWidth="1"/>
    <col min="15361" max="15361" width="23" style="10" customWidth="1"/>
    <col min="15362" max="15362" width="29.140625" style="10" customWidth="1"/>
    <col min="15363" max="15363" width="14.7109375" style="10" customWidth="1"/>
    <col min="15364" max="15364" width="14.140625" style="10" customWidth="1"/>
    <col min="15365" max="15365" width="15" style="10" customWidth="1"/>
    <col min="15366" max="15366" width="39.42578125" style="10" customWidth="1"/>
    <col min="15367" max="15615" width="9.140625" style="10"/>
    <col min="15616" max="15616" width="5.5703125" style="10" customWidth="1"/>
    <col min="15617" max="15617" width="23" style="10" customWidth="1"/>
    <col min="15618" max="15618" width="29.140625" style="10" customWidth="1"/>
    <col min="15619" max="15619" width="14.7109375" style="10" customWidth="1"/>
    <col min="15620" max="15620" width="14.140625" style="10" customWidth="1"/>
    <col min="15621" max="15621" width="15" style="10" customWidth="1"/>
    <col min="15622" max="15622" width="39.42578125" style="10" customWidth="1"/>
    <col min="15623" max="15871" width="9.140625" style="10"/>
    <col min="15872" max="15872" width="5.5703125" style="10" customWidth="1"/>
    <col min="15873" max="15873" width="23" style="10" customWidth="1"/>
    <col min="15874" max="15874" width="29.140625" style="10" customWidth="1"/>
    <col min="15875" max="15875" width="14.7109375" style="10" customWidth="1"/>
    <col min="15876" max="15876" width="14.140625" style="10" customWidth="1"/>
    <col min="15877" max="15877" width="15" style="10" customWidth="1"/>
    <col min="15878" max="15878" width="39.42578125" style="10" customWidth="1"/>
    <col min="15879" max="16127" width="9.140625" style="10"/>
    <col min="16128" max="16128" width="5.5703125" style="10" customWidth="1"/>
    <col min="16129" max="16129" width="23" style="10" customWidth="1"/>
    <col min="16130" max="16130" width="29.140625" style="10" customWidth="1"/>
    <col min="16131" max="16131" width="14.7109375" style="10" customWidth="1"/>
    <col min="16132" max="16132" width="14.140625" style="10" customWidth="1"/>
    <col min="16133" max="16133" width="15" style="10" customWidth="1"/>
    <col min="16134" max="16134" width="39.42578125" style="10" customWidth="1"/>
    <col min="16135" max="16384" width="9.140625" style="10"/>
  </cols>
  <sheetData>
    <row r="1" spans="1:8" s="2" customFormat="1" ht="53.45" customHeight="1" x14ac:dyDescent="0.25">
      <c r="A1" s="263" t="s">
        <v>1232</v>
      </c>
      <c r="B1" s="263"/>
      <c r="C1" s="263"/>
      <c r="D1" s="263"/>
      <c r="E1" s="263"/>
      <c r="F1" s="263"/>
      <c r="G1" s="1"/>
      <c r="H1" s="1"/>
    </row>
    <row r="2" spans="1:8" s="2" customFormat="1" ht="14.45" customHeight="1" x14ac:dyDescent="0.2">
      <c r="A2" s="305" t="s">
        <v>1146</v>
      </c>
      <c r="B2" s="305"/>
      <c r="C2" s="305"/>
      <c r="D2" s="305"/>
      <c r="E2" s="305"/>
      <c r="F2" s="305"/>
    </row>
    <row r="3" spans="1:8" s="3" customFormat="1" ht="52.15" customHeight="1" x14ac:dyDescent="0.2">
      <c r="A3" s="305"/>
      <c r="B3" s="305"/>
      <c r="C3" s="305"/>
      <c r="D3" s="305"/>
      <c r="E3" s="305"/>
      <c r="F3" s="305"/>
    </row>
    <row r="4" spans="1:8" s="4" customFormat="1" ht="16.5" x14ac:dyDescent="0.3">
      <c r="A4" s="60"/>
      <c r="B4" s="60"/>
      <c r="C4" s="60"/>
      <c r="D4" s="60"/>
      <c r="E4" s="60"/>
      <c r="F4" s="237" t="s">
        <v>502</v>
      </c>
    </row>
    <row r="5" spans="1:8" s="4" customFormat="1" ht="90" x14ac:dyDescent="0.25">
      <c r="A5" s="61" t="s">
        <v>503</v>
      </c>
      <c r="B5" s="61" t="s">
        <v>973</v>
      </c>
      <c r="C5" s="61" t="s">
        <v>974</v>
      </c>
      <c r="D5" s="61" t="s">
        <v>972</v>
      </c>
      <c r="E5" s="61" t="s">
        <v>981</v>
      </c>
      <c r="F5" s="61" t="s">
        <v>809</v>
      </c>
    </row>
    <row r="6" spans="1:8" s="5" customFormat="1" ht="15.75" x14ac:dyDescent="0.25">
      <c r="A6" s="61">
        <v>1</v>
      </c>
      <c r="B6" s="61" t="s">
        <v>535</v>
      </c>
      <c r="C6" s="61" t="s">
        <v>536</v>
      </c>
      <c r="D6" s="61" t="s">
        <v>536</v>
      </c>
      <c r="E6" s="61" t="s">
        <v>536</v>
      </c>
      <c r="F6" s="61" t="s">
        <v>536</v>
      </c>
    </row>
    <row r="7" spans="1:8" s="6" customFormat="1" ht="16.5" x14ac:dyDescent="0.3">
      <c r="A7" s="62"/>
      <c r="B7" s="63"/>
      <c r="C7" s="63"/>
      <c r="D7" s="64"/>
      <c r="E7" s="64"/>
      <c r="F7" s="65"/>
    </row>
    <row r="8" spans="1:8" s="4" customFormat="1" ht="15.75" x14ac:dyDescent="0.25">
      <c r="A8" s="7"/>
      <c r="B8" s="7"/>
      <c r="C8" s="7"/>
      <c r="D8" s="7"/>
      <c r="E8" s="7"/>
      <c r="F8" s="7"/>
    </row>
    <row r="9" spans="1:8" s="4" customFormat="1" ht="15.75" x14ac:dyDescent="0.25">
      <c r="A9" s="7"/>
      <c r="B9" s="7"/>
      <c r="C9" s="7"/>
      <c r="D9" s="7"/>
      <c r="E9" s="7"/>
      <c r="F9" s="7"/>
    </row>
    <row r="10" spans="1:8" s="4" customFormat="1" ht="15.75" x14ac:dyDescent="0.25">
      <c r="A10" s="7"/>
      <c r="B10" s="7"/>
      <c r="C10" s="7"/>
      <c r="D10" s="7"/>
      <c r="E10" s="7"/>
      <c r="F10" s="7"/>
    </row>
    <row r="11" spans="1:8" x14ac:dyDescent="0.25">
      <c r="A11" s="8"/>
      <c r="B11" s="9"/>
      <c r="C11" s="9"/>
      <c r="D11" s="8"/>
      <c r="E11" s="8"/>
      <c r="F11" s="8"/>
    </row>
    <row r="12" spans="1:8" ht="15.75" x14ac:dyDescent="0.25">
      <c r="A12" s="8"/>
      <c r="B12" s="11"/>
      <c r="C12" s="11"/>
      <c r="D12" s="8"/>
      <c r="E12" s="8"/>
      <c r="F12" s="8"/>
    </row>
    <row r="13" spans="1:8" x14ac:dyDescent="0.25">
      <c r="A13" s="8"/>
      <c r="B13" s="8"/>
      <c r="C13" s="8"/>
      <c r="D13" s="8"/>
      <c r="E13" s="8"/>
      <c r="F13" s="8"/>
    </row>
    <row r="14" spans="1:8" x14ac:dyDescent="0.25">
      <c r="A14" s="8"/>
      <c r="B14" s="8"/>
      <c r="C14" s="8"/>
      <c r="D14" s="8"/>
      <c r="E14" s="8"/>
      <c r="F14" s="8"/>
    </row>
    <row r="15" spans="1:8" x14ac:dyDescent="0.25">
      <c r="A15" s="8"/>
      <c r="B15" s="8"/>
      <c r="C15" s="8"/>
      <c r="D15" s="8"/>
      <c r="E15" s="8"/>
      <c r="F15" s="8"/>
    </row>
    <row r="16" spans="1:8" x14ac:dyDescent="0.25">
      <c r="A16" s="8"/>
      <c r="B16" s="8"/>
      <c r="C16" s="8"/>
      <c r="D16" s="8"/>
      <c r="E16" s="8"/>
      <c r="F16" s="8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8"/>
      <c r="D21" s="8"/>
      <c r="E21" s="8"/>
      <c r="F21" s="12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13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</sheetData>
  <mergeCells count="2">
    <mergeCell ref="A1:F1"/>
    <mergeCell ref="A2:F3"/>
  </mergeCells>
  <pageMargins left="0.7" right="0.7" top="0.75" bottom="0.75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H713"/>
  <sheetViews>
    <sheetView topLeftCell="A700" zoomScale="90" zoomScaleNormal="90" workbookViewId="0">
      <selection activeCell="B181" sqref="B181"/>
    </sheetView>
  </sheetViews>
  <sheetFormatPr defaultColWidth="9.140625" defaultRowHeight="15" outlineLevelRow="1" x14ac:dyDescent="0.3"/>
  <cols>
    <col min="1" max="1" width="48.7109375" style="182" customWidth="1"/>
    <col min="2" max="2" width="8.5703125" style="83" customWidth="1"/>
    <col min="3" max="3" width="7.85546875" style="83" customWidth="1"/>
    <col min="4" max="4" width="8.5703125" style="83" customWidth="1"/>
    <col min="5" max="5" width="18" style="83" customWidth="1"/>
    <col min="6" max="6" width="10.5703125" style="83" customWidth="1"/>
    <col min="7" max="7" width="17.140625" style="35" customWidth="1"/>
    <col min="8" max="8" width="9.140625" style="20"/>
    <col min="9" max="16384" width="9.140625" style="96"/>
  </cols>
  <sheetData>
    <row r="1" spans="1:7" ht="84" customHeight="1" x14ac:dyDescent="0.3">
      <c r="A1" s="273" t="s">
        <v>1216</v>
      </c>
      <c r="B1" s="273"/>
      <c r="C1" s="273"/>
      <c r="D1" s="273"/>
      <c r="E1" s="273"/>
      <c r="F1" s="273"/>
      <c r="G1" s="273"/>
    </row>
    <row r="2" spans="1:7" ht="36" customHeight="1" x14ac:dyDescent="0.3">
      <c r="A2" s="274" t="s">
        <v>1148</v>
      </c>
      <c r="B2" s="274"/>
      <c r="C2" s="274"/>
      <c r="D2" s="274"/>
      <c r="E2" s="274"/>
      <c r="F2" s="274"/>
      <c r="G2" s="274"/>
    </row>
    <row r="3" spans="1:7" x14ac:dyDescent="0.3">
      <c r="G3" s="84" t="s">
        <v>96</v>
      </c>
    </row>
    <row r="4" spans="1:7" ht="21" customHeight="1" x14ac:dyDescent="0.3">
      <c r="A4" s="275" t="s">
        <v>530</v>
      </c>
      <c r="B4" s="272" t="s">
        <v>419</v>
      </c>
      <c r="C4" s="272" t="s">
        <v>98</v>
      </c>
      <c r="D4" s="272" t="s">
        <v>99</v>
      </c>
      <c r="E4" s="272" t="s">
        <v>100</v>
      </c>
      <c r="F4" s="272" t="s">
        <v>420</v>
      </c>
      <c r="G4" s="262" t="s">
        <v>61</v>
      </c>
    </row>
    <row r="5" spans="1:7" x14ac:dyDescent="0.3">
      <c r="A5" s="275"/>
      <c r="B5" s="272"/>
      <c r="C5" s="272"/>
      <c r="D5" s="272"/>
      <c r="E5" s="272"/>
      <c r="F5" s="272"/>
      <c r="G5" s="262"/>
    </row>
    <row r="6" spans="1:7" ht="28.5" customHeight="1" x14ac:dyDescent="0.3">
      <c r="A6" s="31" t="s">
        <v>421</v>
      </c>
      <c r="B6" s="162">
        <v>522</v>
      </c>
      <c r="C6" s="162" t="s">
        <v>104</v>
      </c>
      <c r="D6" s="162" t="s">
        <v>104</v>
      </c>
      <c r="E6" s="162" t="s">
        <v>105</v>
      </c>
      <c r="F6" s="162" t="s">
        <v>106</v>
      </c>
      <c r="G6" s="159">
        <f>G7+G90+G130+G179+G204+G225</f>
        <v>179608.19999999998</v>
      </c>
    </row>
    <row r="7" spans="1:7" x14ac:dyDescent="0.3">
      <c r="A7" s="31" t="s">
        <v>102</v>
      </c>
      <c r="B7" s="162">
        <v>522</v>
      </c>
      <c r="C7" s="183" t="s">
        <v>103</v>
      </c>
      <c r="D7" s="183" t="s">
        <v>104</v>
      </c>
      <c r="E7" s="183" t="s">
        <v>105</v>
      </c>
      <c r="F7" s="183" t="s">
        <v>106</v>
      </c>
      <c r="G7" s="159">
        <f>G8+G28+G34+G21+G39</f>
        <v>59308.7</v>
      </c>
    </row>
    <row r="8" spans="1:7" ht="47.25" customHeight="1" x14ac:dyDescent="0.3">
      <c r="A8" s="32" t="s">
        <v>131</v>
      </c>
      <c r="B8" s="160">
        <v>522</v>
      </c>
      <c r="C8" s="161" t="s">
        <v>103</v>
      </c>
      <c r="D8" s="161" t="s">
        <v>132</v>
      </c>
      <c r="E8" s="161" t="s">
        <v>105</v>
      </c>
      <c r="F8" s="161" t="s">
        <v>106</v>
      </c>
      <c r="G8" s="157">
        <f t="shared" ref="G8:G9" si="0">G9</f>
        <v>49619.7</v>
      </c>
    </row>
    <row r="9" spans="1:7" ht="33" customHeight="1" x14ac:dyDescent="0.3">
      <c r="A9" s="32" t="s">
        <v>422</v>
      </c>
      <c r="B9" s="160">
        <v>522</v>
      </c>
      <c r="C9" s="161" t="s">
        <v>103</v>
      </c>
      <c r="D9" s="161" t="s">
        <v>132</v>
      </c>
      <c r="E9" s="161" t="s">
        <v>133</v>
      </c>
      <c r="F9" s="161" t="s">
        <v>106</v>
      </c>
      <c r="G9" s="157">
        <f t="shared" si="0"/>
        <v>49619.7</v>
      </c>
    </row>
    <row r="10" spans="1:7" ht="30.75" customHeight="1" x14ac:dyDescent="0.3">
      <c r="A10" s="32" t="s">
        <v>636</v>
      </c>
      <c r="B10" s="160">
        <v>522</v>
      </c>
      <c r="C10" s="161" t="s">
        <v>103</v>
      </c>
      <c r="D10" s="161" t="s">
        <v>132</v>
      </c>
      <c r="E10" s="161" t="s">
        <v>134</v>
      </c>
      <c r="F10" s="161" t="s">
        <v>106</v>
      </c>
      <c r="G10" s="157">
        <f>G11+G14</f>
        <v>49619.7</v>
      </c>
    </row>
    <row r="11" spans="1:7" ht="28.5" customHeight="1" x14ac:dyDescent="0.3">
      <c r="A11" s="32" t="s">
        <v>142</v>
      </c>
      <c r="B11" s="160">
        <v>522</v>
      </c>
      <c r="C11" s="161" t="s">
        <v>103</v>
      </c>
      <c r="D11" s="161" t="s">
        <v>132</v>
      </c>
      <c r="E11" s="161" t="s">
        <v>135</v>
      </c>
      <c r="F11" s="161" t="s">
        <v>106</v>
      </c>
      <c r="G11" s="157">
        <f t="shared" ref="G11:G12" si="1">G12</f>
        <v>40416.400000000001</v>
      </c>
    </row>
    <row r="12" spans="1:7" ht="90" customHeight="1" x14ac:dyDescent="0.3">
      <c r="A12" s="32" t="s">
        <v>115</v>
      </c>
      <c r="B12" s="160">
        <v>522</v>
      </c>
      <c r="C12" s="161" t="s">
        <v>103</v>
      </c>
      <c r="D12" s="161" t="s">
        <v>132</v>
      </c>
      <c r="E12" s="161" t="s">
        <v>135</v>
      </c>
      <c r="F12" s="161">
        <v>100</v>
      </c>
      <c r="G12" s="157">
        <f t="shared" si="1"/>
        <v>40416.400000000001</v>
      </c>
    </row>
    <row r="13" spans="1:7" ht="30" x14ac:dyDescent="0.3">
      <c r="A13" s="32" t="s">
        <v>116</v>
      </c>
      <c r="B13" s="160">
        <v>522</v>
      </c>
      <c r="C13" s="161" t="s">
        <v>103</v>
      </c>
      <c r="D13" s="161" t="s">
        <v>132</v>
      </c>
      <c r="E13" s="161" t="s">
        <v>135</v>
      </c>
      <c r="F13" s="161">
        <v>120</v>
      </c>
      <c r="G13" s="157">
        <v>40416.400000000001</v>
      </c>
    </row>
    <row r="14" spans="1:7" ht="30" x14ac:dyDescent="0.3">
      <c r="A14" s="32" t="s">
        <v>117</v>
      </c>
      <c r="B14" s="160">
        <v>522</v>
      </c>
      <c r="C14" s="161" t="s">
        <v>103</v>
      </c>
      <c r="D14" s="161" t="s">
        <v>132</v>
      </c>
      <c r="E14" s="161" t="s">
        <v>136</v>
      </c>
      <c r="F14" s="161" t="s">
        <v>106</v>
      </c>
      <c r="G14" s="157">
        <f>G15+G17+G19</f>
        <v>9203.2999999999993</v>
      </c>
    </row>
    <row r="15" spans="1:7" ht="91.5" customHeight="1" x14ac:dyDescent="0.3">
      <c r="A15" s="32" t="s">
        <v>115</v>
      </c>
      <c r="B15" s="160">
        <v>522</v>
      </c>
      <c r="C15" s="161" t="s">
        <v>103</v>
      </c>
      <c r="D15" s="161" t="s">
        <v>132</v>
      </c>
      <c r="E15" s="161" t="s">
        <v>136</v>
      </c>
      <c r="F15" s="161">
        <v>100</v>
      </c>
      <c r="G15" s="157">
        <f>G16</f>
        <v>120</v>
      </c>
    </row>
    <row r="16" spans="1:7" ht="30" x14ac:dyDescent="0.3">
      <c r="A16" s="32" t="s">
        <v>116</v>
      </c>
      <c r="B16" s="160">
        <v>522</v>
      </c>
      <c r="C16" s="161" t="s">
        <v>103</v>
      </c>
      <c r="D16" s="161" t="s">
        <v>132</v>
      </c>
      <c r="E16" s="161" t="s">
        <v>136</v>
      </c>
      <c r="F16" s="161">
        <v>120</v>
      </c>
      <c r="G16" s="157">
        <v>120</v>
      </c>
    </row>
    <row r="17" spans="1:7" ht="30" x14ac:dyDescent="0.3">
      <c r="A17" s="32" t="s">
        <v>127</v>
      </c>
      <c r="B17" s="160">
        <v>522</v>
      </c>
      <c r="C17" s="161" t="s">
        <v>103</v>
      </c>
      <c r="D17" s="161" t="s">
        <v>132</v>
      </c>
      <c r="E17" s="161" t="s">
        <v>136</v>
      </c>
      <c r="F17" s="161">
        <v>200</v>
      </c>
      <c r="G17" s="157">
        <f>G18</f>
        <v>8536</v>
      </c>
    </row>
    <row r="18" spans="1:7" ht="45" x14ac:dyDescent="0.3">
      <c r="A18" s="32" t="s">
        <v>128</v>
      </c>
      <c r="B18" s="160">
        <v>522</v>
      </c>
      <c r="C18" s="161" t="s">
        <v>103</v>
      </c>
      <c r="D18" s="161" t="s">
        <v>132</v>
      </c>
      <c r="E18" s="161" t="s">
        <v>136</v>
      </c>
      <c r="F18" s="161">
        <v>240</v>
      </c>
      <c r="G18" s="157">
        <v>8536</v>
      </c>
    </row>
    <row r="19" spans="1:7" x14ac:dyDescent="0.3">
      <c r="A19" s="32" t="s">
        <v>129</v>
      </c>
      <c r="B19" s="160">
        <v>522</v>
      </c>
      <c r="C19" s="161" t="s">
        <v>103</v>
      </c>
      <c r="D19" s="161" t="s">
        <v>132</v>
      </c>
      <c r="E19" s="161" t="s">
        <v>136</v>
      </c>
      <c r="F19" s="161">
        <v>800</v>
      </c>
      <c r="G19" s="157">
        <f>G20</f>
        <v>547.29999999999995</v>
      </c>
    </row>
    <row r="20" spans="1:7" x14ac:dyDescent="0.3">
      <c r="A20" s="32" t="s">
        <v>130</v>
      </c>
      <c r="B20" s="160">
        <v>522</v>
      </c>
      <c r="C20" s="161" t="s">
        <v>103</v>
      </c>
      <c r="D20" s="161" t="s">
        <v>132</v>
      </c>
      <c r="E20" s="161" t="s">
        <v>136</v>
      </c>
      <c r="F20" s="161">
        <v>850</v>
      </c>
      <c r="G20" s="157">
        <v>547.29999999999995</v>
      </c>
    </row>
    <row r="21" spans="1:7" hidden="1" x14ac:dyDescent="0.3">
      <c r="A21" s="32" t="s">
        <v>423</v>
      </c>
      <c r="B21" s="160">
        <v>522</v>
      </c>
      <c r="C21" s="161" t="s">
        <v>103</v>
      </c>
      <c r="D21" s="161" t="s">
        <v>251</v>
      </c>
      <c r="E21" s="161" t="s">
        <v>152</v>
      </c>
      <c r="F21" s="161" t="s">
        <v>106</v>
      </c>
      <c r="G21" s="157">
        <f>G25</f>
        <v>0</v>
      </c>
    </row>
    <row r="22" spans="1:7" hidden="1" x14ac:dyDescent="0.3">
      <c r="A22" s="32" t="s">
        <v>600</v>
      </c>
      <c r="B22" s="160">
        <v>522</v>
      </c>
      <c r="C22" s="161" t="s">
        <v>103</v>
      </c>
      <c r="D22" s="161" t="s">
        <v>251</v>
      </c>
      <c r="E22" s="153" t="s">
        <v>105</v>
      </c>
      <c r="F22" s="161" t="s">
        <v>106</v>
      </c>
      <c r="G22" s="157">
        <f>G23</f>
        <v>0</v>
      </c>
    </row>
    <row r="23" spans="1:7" ht="30" hidden="1" x14ac:dyDescent="0.3">
      <c r="A23" s="32" t="s">
        <v>151</v>
      </c>
      <c r="B23" s="160">
        <v>522</v>
      </c>
      <c r="C23" s="161" t="s">
        <v>103</v>
      </c>
      <c r="D23" s="161" t="s">
        <v>251</v>
      </c>
      <c r="E23" s="153" t="s">
        <v>152</v>
      </c>
      <c r="F23" s="161" t="s">
        <v>106</v>
      </c>
      <c r="G23" s="157">
        <f>G24</f>
        <v>0</v>
      </c>
    </row>
    <row r="24" spans="1:7" ht="30" hidden="1" x14ac:dyDescent="0.3">
      <c r="A24" s="32" t="s">
        <v>168</v>
      </c>
      <c r="B24" s="160">
        <v>522</v>
      </c>
      <c r="C24" s="161" t="s">
        <v>103</v>
      </c>
      <c r="D24" s="161" t="s">
        <v>251</v>
      </c>
      <c r="E24" s="153" t="s">
        <v>169</v>
      </c>
      <c r="F24" s="161" t="s">
        <v>106</v>
      </c>
      <c r="G24" s="157">
        <f>G25</f>
        <v>0</v>
      </c>
    </row>
    <row r="25" spans="1:7" ht="90" hidden="1" x14ac:dyDescent="0.3">
      <c r="A25" s="32" t="s">
        <v>601</v>
      </c>
      <c r="B25" s="160" t="s">
        <v>560</v>
      </c>
      <c r="C25" s="161" t="s">
        <v>103</v>
      </c>
      <c r="D25" s="161" t="s">
        <v>251</v>
      </c>
      <c r="E25" s="153" t="s">
        <v>602</v>
      </c>
      <c r="F25" s="161" t="s">
        <v>106</v>
      </c>
      <c r="G25" s="157">
        <f>G26</f>
        <v>0</v>
      </c>
    </row>
    <row r="26" spans="1:7" ht="30" hidden="1" x14ac:dyDescent="0.3">
      <c r="A26" s="32" t="s">
        <v>127</v>
      </c>
      <c r="B26" s="160">
        <v>522</v>
      </c>
      <c r="C26" s="161" t="s">
        <v>103</v>
      </c>
      <c r="D26" s="161" t="s">
        <v>251</v>
      </c>
      <c r="E26" s="153" t="s">
        <v>602</v>
      </c>
      <c r="F26" s="161" t="s">
        <v>545</v>
      </c>
      <c r="G26" s="157">
        <f>G27</f>
        <v>0</v>
      </c>
    </row>
    <row r="27" spans="1:7" ht="45" hidden="1" x14ac:dyDescent="0.3">
      <c r="A27" s="32" t="s">
        <v>128</v>
      </c>
      <c r="B27" s="160">
        <v>522</v>
      </c>
      <c r="C27" s="161" t="s">
        <v>103</v>
      </c>
      <c r="D27" s="161" t="s">
        <v>251</v>
      </c>
      <c r="E27" s="153" t="s">
        <v>602</v>
      </c>
      <c r="F27" s="161" t="s">
        <v>541</v>
      </c>
      <c r="G27" s="157"/>
    </row>
    <row r="28" spans="1:7" ht="29.25" customHeight="1" x14ac:dyDescent="0.3">
      <c r="A28" s="32" t="s">
        <v>149</v>
      </c>
      <c r="B28" s="160">
        <v>522</v>
      </c>
      <c r="C28" s="161" t="s">
        <v>103</v>
      </c>
      <c r="D28" s="161" t="s">
        <v>150</v>
      </c>
      <c r="E28" s="161" t="s">
        <v>105</v>
      </c>
      <c r="F28" s="161" t="s">
        <v>106</v>
      </c>
      <c r="G28" s="157">
        <f t="shared" ref="G28:G32" si="2">G29</f>
        <v>330.5</v>
      </c>
    </row>
    <row r="29" spans="1:7" x14ac:dyDescent="0.3">
      <c r="A29" s="32" t="s">
        <v>423</v>
      </c>
      <c r="B29" s="160">
        <v>522</v>
      </c>
      <c r="C29" s="161" t="s">
        <v>103</v>
      </c>
      <c r="D29" s="161" t="s">
        <v>150</v>
      </c>
      <c r="E29" s="161" t="s">
        <v>152</v>
      </c>
      <c r="F29" s="161" t="s">
        <v>106</v>
      </c>
      <c r="G29" s="157">
        <f t="shared" si="2"/>
        <v>330.5</v>
      </c>
    </row>
    <row r="30" spans="1:7" x14ac:dyDescent="0.3">
      <c r="A30" s="32" t="s">
        <v>153</v>
      </c>
      <c r="B30" s="160">
        <v>522</v>
      </c>
      <c r="C30" s="161" t="s">
        <v>103</v>
      </c>
      <c r="D30" s="161" t="s">
        <v>150</v>
      </c>
      <c r="E30" s="161" t="s">
        <v>154</v>
      </c>
      <c r="F30" s="161" t="s">
        <v>106</v>
      </c>
      <c r="G30" s="157">
        <f t="shared" si="2"/>
        <v>330.5</v>
      </c>
    </row>
    <row r="31" spans="1:7" ht="46.15" customHeight="1" x14ac:dyDescent="0.3">
      <c r="A31" s="32" t="s">
        <v>634</v>
      </c>
      <c r="B31" s="160">
        <v>522</v>
      </c>
      <c r="C31" s="161" t="s">
        <v>103</v>
      </c>
      <c r="D31" s="161" t="s">
        <v>150</v>
      </c>
      <c r="E31" s="161" t="s">
        <v>155</v>
      </c>
      <c r="F31" s="161" t="s">
        <v>106</v>
      </c>
      <c r="G31" s="157">
        <f t="shared" si="2"/>
        <v>330.5</v>
      </c>
    </row>
    <row r="32" spans="1:7" ht="30" customHeight="1" x14ac:dyDescent="0.3">
      <c r="A32" s="32" t="s">
        <v>127</v>
      </c>
      <c r="B32" s="160">
        <v>522</v>
      </c>
      <c r="C32" s="161" t="s">
        <v>103</v>
      </c>
      <c r="D32" s="161" t="s">
        <v>150</v>
      </c>
      <c r="E32" s="161" t="s">
        <v>155</v>
      </c>
      <c r="F32" s="161">
        <v>200</v>
      </c>
      <c r="G32" s="157">
        <f t="shared" si="2"/>
        <v>330.5</v>
      </c>
    </row>
    <row r="33" spans="1:7" ht="45" customHeight="1" x14ac:dyDescent="0.3">
      <c r="A33" s="32" t="s">
        <v>128</v>
      </c>
      <c r="B33" s="160">
        <v>522</v>
      </c>
      <c r="C33" s="161" t="s">
        <v>103</v>
      </c>
      <c r="D33" s="161" t="s">
        <v>150</v>
      </c>
      <c r="E33" s="161" t="s">
        <v>155</v>
      </c>
      <c r="F33" s="161">
        <v>240</v>
      </c>
      <c r="G33" s="157">
        <v>330.5</v>
      </c>
    </row>
    <row r="34" spans="1:7" ht="16.149999999999999" customHeight="1" x14ac:dyDescent="0.3">
      <c r="A34" s="32" t="s">
        <v>156</v>
      </c>
      <c r="B34" s="160">
        <v>522</v>
      </c>
      <c r="C34" s="161" t="s">
        <v>103</v>
      </c>
      <c r="D34" s="161" t="s">
        <v>373</v>
      </c>
      <c r="E34" s="161" t="s">
        <v>105</v>
      </c>
      <c r="F34" s="161" t="s">
        <v>106</v>
      </c>
      <c r="G34" s="157">
        <f t="shared" ref="G34:G37" si="3">G35</f>
        <v>1000</v>
      </c>
    </row>
    <row r="35" spans="1:7" ht="16.149999999999999" customHeight="1" x14ac:dyDescent="0.3">
      <c r="A35" s="32" t="s">
        <v>423</v>
      </c>
      <c r="B35" s="160">
        <v>522</v>
      </c>
      <c r="C35" s="161" t="s">
        <v>103</v>
      </c>
      <c r="D35" s="161">
        <v>11</v>
      </c>
      <c r="E35" s="161" t="s">
        <v>152</v>
      </c>
      <c r="F35" s="161" t="s">
        <v>106</v>
      </c>
      <c r="G35" s="157">
        <f t="shared" si="3"/>
        <v>1000</v>
      </c>
    </row>
    <row r="36" spans="1:7" ht="16.149999999999999" customHeight="1" x14ac:dyDescent="0.3">
      <c r="A36" s="32" t="s">
        <v>424</v>
      </c>
      <c r="B36" s="160">
        <v>522</v>
      </c>
      <c r="C36" s="161" t="s">
        <v>103</v>
      </c>
      <c r="D36" s="161">
        <v>11</v>
      </c>
      <c r="E36" s="161" t="s">
        <v>158</v>
      </c>
      <c r="F36" s="161" t="s">
        <v>106</v>
      </c>
      <c r="G36" s="157">
        <f t="shared" si="3"/>
        <v>1000</v>
      </c>
    </row>
    <row r="37" spans="1:7" ht="16.149999999999999" customHeight="1" x14ac:dyDescent="0.3">
      <c r="A37" s="32" t="s">
        <v>129</v>
      </c>
      <c r="B37" s="160">
        <v>522</v>
      </c>
      <c r="C37" s="161" t="s">
        <v>103</v>
      </c>
      <c r="D37" s="161">
        <v>11</v>
      </c>
      <c r="E37" s="161" t="s">
        <v>158</v>
      </c>
      <c r="F37" s="161">
        <v>800</v>
      </c>
      <c r="G37" s="157">
        <f t="shared" si="3"/>
        <v>1000</v>
      </c>
    </row>
    <row r="38" spans="1:7" ht="16.149999999999999" customHeight="1" x14ac:dyDescent="0.3">
      <c r="A38" s="32" t="s">
        <v>159</v>
      </c>
      <c r="B38" s="160">
        <v>522</v>
      </c>
      <c r="C38" s="161" t="s">
        <v>103</v>
      </c>
      <c r="D38" s="161">
        <v>11</v>
      </c>
      <c r="E38" s="161" t="s">
        <v>158</v>
      </c>
      <c r="F38" s="161">
        <v>870</v>
      </c>
      <c r="G38" s="157">
        <v>1000</v>
      </c>
    </row>
    <row r="39" spans="1:7" ht="18.600000000000001" customHeight="1" x14ac:dyDescent="0.3">
      <c r="A39" s="32" t="s">
        <v>160</v>
      </c>
      <c r="B39" s="160">
        <v>522</v>
      </c>
      <c r="C39" s="161" t="s">
        <v>103</v>
      </c>
      <c r="D39" s="161">
        <v>13</v>
      </c>
      <c r="E39" s="161" t="s">
        <v>105</v>
      </c>
      <c r="F39" s="161" t="s">
        <v>106</v>
      </c>
      <c r="G39" s="157">
        <f>G73+G62+G40+G63+G72+G53</f>
        <v>8358.5</v>
      </c>
    </row>
    <row r="40" spans="1:7" ht="46.15" customHeight="1" x14ac:dyDescent="0.3">
      <c r="A40" s="32" t="s">
        <v>982</v>
      </c>
      <c r="B40" s="160">
        <v>522</v>
      </c>
      <c r="C40" s="161" t="s">
        <v>103</v>
      </c>
      <c r="D40" s="161" t="s">
        <v>175</v>
      </c>
      <c r="E40" s="161" t="s">
        <v>161</v>
      </c>
      <c r="F40" s="161" t="s">
        <v>106</v>
      </c>
      <c r="G40" s="157">
        <f>G41+G46</f>
        <v>950</v>
      </c>
    </row>
    <row r="41" spans="1:7" ht="46.15" customHeight="1" x14ac:dyDescent="0.3">
      <c r="A41" s="32" t="s">
        <v>969</v>
      </c>
      <c r="B41" s="160" t="s">
        <v>560</v>
      </c>
      <c r="C41" s="161" t="s">
        <v>103</v>
      </c>
      <c r="D41" s="161" t="s">
        <v>175</v>
      </c>
      <c r="E41" s="161" t="s">
        <v>162</v>
      </c>
      <c r="F41" s="161" t="s">
        <v>106</v>
      </c>
      <c r="G41" s="157">
        <f>G42</f>
        <v>550</v>
      </c>
    </row>
    <row r="42" spans="1:7" ht="75.75" customHeight="1" x14ac:dyDescent="0.3">
      <c r="A42" s="32" t="s">
        <v>970</v>
      </c>
      <c r="B42" s="160">
        <v>522</v>
      </c>
      <c r="C42" s="161" t="s">
        <v>103</v>
      </c>
      <c r="D42" s="161" t="s">
        <v>175</v>
      </c>
      <c r="E42" s="161" t="s">
        <v>163</v>
      </c>
      <c r="F42" s="161" t="s">
        <v>106</v>
      </c>
      <c r="G42" s="157">
        <f>G43</f>
        <v>550</v>
      </c>
    </row>
    <row r="43" spans="1:7" ht="76.5" customHeight="1" x14ac:dyDescent="0.3">
      <c r="A43" s="32" t="s">
        <v>848</v>
      </c>
      <c r="B43" s="160">
        <v>522</v>
      </c>
      <c r="C43" s="161" t="s">
        <v>103</v>
      </c>
      <c r="D43" s="161" t="s">
        <v>175</v>
      </c>
      <c r="E43" s="161" t="s">
        <v>540</v>
      </c>
      <c r="F43" s="161" t="s">
        <v>106</v>
      </c>
      <c r="G43" s="157">
        <f t="shared" ref="G43:G44" si="4">G44</f>
        <v>550</v>
      </c>
    </row>
    <row r="44" spans="1:7" ht="30" x14ac:dyDescent="0.3">
      <c r="A44" s="32" t="s">
        <v>127</v>
      </c>
      <c r="B44" s="160">
        <v>522</v>
      </c>
      <c r="C44" s="161" t="s">
        <v>103</v>
      </c>
      <c r="D44" s="161" t="s">
        <v>175</v>
      </c>
      <c r="E44" s="161" t="s">
        <v>540</v>
      </c>
      <c r="F44" s="161" t="s">
        <v>545</v>
      </c>
      <c r="G44" s="157">
        <f t="shared" si="4"/>
        <v>550</v>
      </c>
    </row>
    <row r="45" spans="1:7" ht="45" x14ac:dyDescent="0.3">
      <c r="A45" s="32" t="s">
        <v>128</v>
      </c>
      <c r="B45" s="160">
        <v>522</v>
      </c>
      <c r="C45" s="161" t="s">
        <v>103</v>
      </c>
      <c r="D45" s="161" t="s">
        <v>175</v>
      </c>
      <c r="E45" s="161" t="s">
        <v>540</v>
      </c>
      <c r="F45" s="161" t="s">
        <v>541</v>
      </c>
      <c r="G45" s="157">
        <v>550</v>
      </c>
    </row>
    <row r="46" spans="1:7" ht="45" customHeight="1" x14ac:dyDescent="0.3">
      <c r="A46" s="184" t="s">
        <v>726</v>
      </c>
      <c r="B46" s="160">
        <v>522</v>
      </c>
      <c r="C46" s="161" t="s">
        <v>103</v>
      </c>
      <c r="D46" s="161" t="s">
        <v>175</v>
      </c>
      <c r="E46" s="161" t="s">
        <v>728</v>
      </c>
      <c r="F46" s="161" t="s">
        <v>106</v>
      </c>
      <c r="G46" s="157">
        <f t="shared" ref="G46:G47" si="5">G47</f>
        <v>400</v>
      </c>
    </row>
    <row r="47" spans="1:7" ht="76.5" customHeight="1" x14ac:dyDescent="0.3">
      <c r="A47" s="184" t="s">
        <v>971</v>
      </c>
      <c r="B47" s="160">
        <v>522</v>
      </c>
      <c r="C47" s="161" t="s">
        <v>103</v>
      </c>
      <c r="D47" s="161" t="s">
        <v>175</v>
      </c>
      <c r="E47" s="161" t="s">
        <v>729</v>
      </c>
      <c r="F47" s="161" t="s">
        <v>106</v>
      </c>
      <c r="G47" s="157">
        <f t="shared" si="5"/>
        <v>400</v>
      </c>
    </row>
    <row r="48" spans="1:7" ht="75.75" customHeight="1" x14ac:dyDescent="0.3">
      <c r="A48" s="184" t="s">
        <v>849</v>
      </c>
      <c r="B48" s="160">
        <v>522</v>
      </c>
      <c r="C48" s="161" t="s">
        <v>103</v>
      </c>
      <c r="D48" s="161" t="s">
        <v>175</v>
      </c>
      <c r="E48" s="161" t="s">
        <v>730</v>
      </c>
      <c r="F48" s="161" t="s">
        <v>106</v>
      </c>
      <c r="G48" s="157">
        <f>G49+G51</f>
        <v>400</v>
      </c>
    </row>
    <row r="49" spans="1:7" ht="30" x14ac:dyDescent="0.3">
      <c r="A49" s="32" t="s">
        <v>127</v>
      </c>
      <c r="B49" s="160">
        <v>522</v>
      </c>
      <c r="C49" s="161" t="s">
        <v>103</v>
      </c>
      <c r="D49" s="161" t="s">
        <v>175</v>
      </c>
      <c r="E49" s="161" t="s">
        <v>730</v>
      </c>
      <c r="F49" s="161" t="s">
        <v>545</v>
      </c>
      <c r="G49" s="157">
        <f>G50</f>
        <v>390</v>
      </c>
    </row>
    <row r="50" spans="1:7" ht="45" x14ac:dyDescent="0.3">
      <c r="A50" s="32" t="s">
        <v>128</v>
      </c>
      <c r="B50" s="160">
        <v>522</v>
      </c>
      <c r="C50" s="161" t="s">
        <v>103</v>
      </c>
      <c r="D50" s="161" t="s">
        <v>175</v>
      </c>
      <c r="E50" s="161" t="s">
        <v>730</v>
      </c>
      <c r="F50" s="161" t="s">
        <v>541</v>
      </c>
      <c r="G50" s="157">
        <v>390</v>
      </c>
    </row>
    <row r="51" spans="1:7" x14ac:dyDescent="0.3">
      <c r="A51" s="185" t="s">
        <v>129</v>
      </c>
      <c r="B51" s="160">
        <v>522</v>
      </c>
      <c r="C51" s="161" t="s">
        <v>103</v>
      </c>
      <c r="D51" s="161" t="s">
        <v>175</v>
      </c>
      <c r="E51" s="161" t="s">
        <v>730</v>
      </c>
      <c r="F51" s="161" t="s">
        <v>549</v>
      </c>
      <c r="G51" s="157">
        <f>G52</f>
        <v>10</v>
      </c>
    </row>
    <row r="52" spans="1:7" ht="14.25" customHeight="1" x14ac:dyDescent="0.3">
      <c r="A52" s="32" t="s">
        <v>130</v>
      </c>
      <c r="B52" s="160">
        <v>522</v>
      </c>
      <c r="C52" s="161" t="s">
        <v>103</v>
      </c>
      <c r="D52" s="161" t="s">
        <v>175</v>
      </c>
      <c r="E52" s="161" t="s">
        <v>730</v>
      </c>
      <c r="F52" s="161" t="s">
        <v>571</v>
      </c>
      <c r="G52" s="157">
        <v>10</v>
      </c>
    </row>
    <row r="53" spans="1:7" ht="18.600000000000001" hidden="1" customHeight="1" x14ac:dyDescent="0.3">
      <c r="A53" s="221" t="s">
        <v>787</v>
      </c>
      <c r="B53" s="160">
        <v>522</v>
      </c>
      <c r="C53" s="161" t="s">
        <v>103</v>
      </c>
      <c r="D53" s="161" t="s">
        <v>175</v>
      </c>
      <c r="E53" s="74" t="s">
        <v>650</v>
      </c>
      <c r="F53" s="161" t="s">
        <v>106</v>
      </c>
      <c r="G53" s="157">
        <f>G54</f>
        <v>0</v>
      </c>
    </row>
    <row r="54" spans="1:7" ht="69.599999999999994" hidden="1" customHeight="1" x14ac:dyDescent="0.3">
      <c r="A54" s="221" t="s">
        <v>556</v>
      </c>
      <c r="B54" s="160" t="s">
        <v>560</v>
      </c>
      <c r="C54" s="161" t="s">
        <v>103</v>
      </c>
      <c r="D54" s="161" t="s">
        <v>175</v>
      </c>
      <c r="E54" s="74" t="s">
        <v>650</v>
      </c>
      <c r="F54" s="161" t="s">
        <v>106</v>
      </c>
      <c r="G54" s="157">
        <f>G55</f>
        <v>0</v>
      </c>
    </row>
    <row r="55" spans="1:7" ht="43.9" hidden="1" customHeight="1" x14ac:dyDescent="0.3">
      <c r="A55" s="33" t="s">
        <v>788</v>
      </c>
      <c r="B55" s="160" t="s">
        <v>560</v>
      </c>
      <c r="C55" s="161" t="s">
        <v>103</v>
      </c>
      <c r="D55" s="161" t="s">
        <v>175</v>
      </c>
      <c r="E55" s="74" t="s">
        <v>650</v>
      </c>
      <c r="F55" s="161" t="s">
        <v>106</v>
      </c>
      <c r="G55" s="157">
        <f>G56</f>
        <v>0</v>
      </c>
    </row>
    <row r="56" spans="1:7" ht="48.6" hidden="1" customHeight="1" x14ac:dyDescent="0.3">
      <c r="A56" s="32" t="s">
        <v>127</v>
      </c>
      <c r="B56" s="160" t="s">
        <v>560</v>
      </c>
      <c r="C56" s="161" t="s">
        <v>103</v>
      </c>
      <c r="D56" s="161" t="s">
        <v>175</v>
      </c>
      <c r="E56" s="74" t="s">
        <v>650</v>
      </c>
      <c r="F56" s="161">
        <v>200</v>
      </c>
      <c r="G56" s="157">
        <f>G57</f>
        <v>0</v>
      </c>
    </row>
    <row r="57" spans="1:7" ht="46.15" hidden="1" customHeight="1" x14ac:dyDescent="0.3">
      <c r="A57" s="184" t="s">
        <v>128</v>
      </c>
      <c r="B57" s="160" t="s">
        <v>560</v>
      </c>
      <c r="C57" s="161" t="s">
        <v>103</v>
      </c>
      <c r="D57" s="161" t="s">
        <v>175</v>
      </c>
      <c r="E57" s="74" t="s">
        <v>650</v>
      </c>
      <c r="F57" s="161">
        <v>240</v>
      </c>
      <c r="G57" s="157"/>
    </row>
    <row r="58" spans="1:7" ht="107.25" customHeight="1" x14ac:dyDescent="0.3">
      <c r="A58" s="32" t="s">
        <v>805</v>
      </c>
      <c r="B58" s="160">
        <v>522</v>
      </c>
      <c r="C58" s="161" t="s">
        <v>103</v>
      </c>
      <c r="D58" s="161" t="s">
        <v>175</v>
      </c>
      <c r="E58" s="153" t="s">
        <v>603</v>
      </c>
      <c r="F58" s="161" t="s">
        <v>106</v>
      </c>
      <c r="G58" s="158">
        <f t="shared" ref="G58:G61" si="6">G59</f>
        <v>3500</v>
      </c>
    </row>
    <row r="59" spans="1:7" ht="59.45" customHeight="1" x14ac:dyDescent="0.3">
      <c r="A59" s="32" t="s">
        <v>850</v>
      </c>
      <c r="B59" s="160">
        <v>522</v>
      </c>
      <c r="C59" s="161" t="s">
        <v>103</v>
      </c>
      <c r="D59" s="161" t="s">
        <v>175</v>
      </c>
      <c r="E59" s="153" t="s">
        <v>604</v>
      </c>
      <c r="F59" s="161" t="s">
        <v>106</v>
      </c>
      <c r="G59" s="158">
        <f t="shared" si="6"/>
        <v>3500</v>
      </c>
    </row>
    <row r="60" spans="1:7" ht="43.15" customHeight="1" x14ac:dyDescent="0.3">
      <c r="A60" s="32" t="s">
        <v>605</v>
      </c>
      <c r="B60" s="160">
        <v>522</v>
      </c>
      <c r="C60" s="161" t="s">
        <v>103</v>
      </c>
      <c r="D60" s="161" t="s">
        <v>175</v>
      </c>
      <c r="E60" s="153" t="s">
        <v>606</v>
      </c>
      <c r="F60" s="161" t="s">
        <v>106</v>
      </c>
      <c r="G60" s="158">
        <f t="shared" si="6"/>
        <v>3500</v>
      </c>
    </row>
    <row r="61" spans="1:7" ht="28.9" customHeight="1" x14ac:dyDescent="0.3">
      <c r="A61" s="32" t="s">
        <v>127</v>
      </c>
      <c r="B61" s="160">
        <v>522</v>
      </c>
      <c r="C61" s="161" t="s">
        <v>103</v>
      </c>
      <c r="D61" s="161">
        <v>13</v>
      </c>
      <c r="E61" s="153" t="s">
        <v>606</v>
      </c>
      <c r="F61" s="161">
        <v>200</v>
      </c>
      <c r="G61" s="158">
        <f t="shared" si="6"/>
        <v>3500</v>
      </c>
    </row>
    <row r="62" spans="1:7" ht="43.15" customHeight="1" x14ac:dyDescent="0.3">
      <c r="A62" s="32" t="s">
        <v>128</v>
      </c>
      <c r="B62" s="160">
        <v>522</v>
      </c>
      <c r="C62" s="161" t="s">
        <v>103</v>
      </c>
      <c r="D62" s="161">
        <v>13</v>
      </c>
      <c r="E62" s="153" t="s">
        <v>606</v>
      </c>
      <c r="F62" s="161">
        <v>240</v>
      </c>
      <c r="G62" s="158">
        <v>3500</v>
      </c>
    </row>
    <row r="63" spans="1:7" ht="45" customHeight="1" x14ac:dyDescent="0.3">
      <c r="A63" s="32" t="s">
        <v>884</v>
      </c>
      <c r="B63" s="160">
        <v>522</v>
      </c>
      <c r="C63" s="161" t="s">
        <v>103</v>
      </c>
      <c r="D63" s="161" t="s">
        <v>175</v>
      </c>
      <c r="E63" s="153" t="s">
        <v>685</v>
      </c>
      <c r="F63" s="161" t="s">
        <v>106</v>
      </c>
      <c r="G63" s="158">
        <f t="shared" ref="G63:G66" si="7">G64</f>
        <v>455</v>
      </c>
    </row>
    <row r="64" spans="1:7" ht="92.25" customHeight="1" x14ac:dyDescent="0.3">
      <c r="A64" s="32" t="s">
        <v>687</v>
      </c>
      <c r="B64" s="160">
        <v>522</v>
      </c>
      <c r="C64" s="161" t="s">
        <v>103</v>
      </c>
      <c r="D64" s="161" t="s">
        <v>175</v>
      </c>
      <c r="E64" s="153" t="s">
        <v>686</v>
      </c>
      <c r="F64" s="161" t="s">
        <v>106</v>
      </c>
      <c r="G64" s="158">
        <f t="shared" si="7"/>
        <v>455</v>
      </c>
    </row>
    <row r="65" spans="1:7" ht="48.75" customHeight="1" x14ac:dyDescent="0.3">
      <c r="A65" s="32" t="s">
        <v>688</v>
      </c>
      <c r="B65" s="160">
        <v>522</v>
      </c>
      <c r="C65" s="161" t="s">
        <v>103</v>
      </c>
      <c r="D65" s="161" t="s">
        <v>175</v>
      </c>
      <c r="E65" s="153" t="s">
        <v>689</v>
      </c>
      <c r="F65" s="161" t="s">
        <v>106</v>
      </c>
      <c r="G65" s="158">
        <f t="shared" si="7"/>
        <v>455</v>
      </c>
    </row>
    <row r="66" spans="1:7" ht="30" x14ac:dyDescent="0.3">
      <c r="A66" s="32" t="s">
        <v>127</v>
      </c>
      <c r="B66" s="160">
        <v>522</v>
      </c>
      <c r="C66" s="161" t="s">
        <v>103</v>
      </c>
      <c r="D66" s="161">
        <v>13</v>
      </c>
      <c r="E66" s="153" t="s">
        <v>689</v>
      </c>
      <c r="F66" s="161">
        <v>200</v>
      </c>
      <c r="G66" s="158">
        <f t="shared" si="7"/>
        <v>455</v>
      </c>
    </row>
    <row r="67" spans="1:7" ht="48.75" customHeight="1" x14ac:dyDescent="0.3">
      <c r="A67" s="32" t="s">
        <v>128</v>
      </c>
      <c r="B67" s="160">
        <v>522</v>
      </c>
      <c r="C67" s="161" t="s">
        <v>103</v>
      </c>
      <c r="D67" s="161">
        <v>13</v>
      </c>
      <c r="E67" s="153" t="s">
        <v>689</v>
      </c>
      <c r="F67" s="161">
        <v>240</v>
      </c>
      <c r="G67" s="158">
        <v>455</v>
      </c>
    </row>
    <row r="68" spans="1:7" ht="47.25" customHeight="1" x14ac:dyDescent="0.3">
      <c r="A68" s="184" t="s">
        <v>731</v>
      </c>
      <c r="B68" s="160">
        <v>522</v>
      </c>
      <c r="C68" s="161" t="s">
        <v>103</v>
      </c>
      <c r="D68" s="161">
        <v>13</v>
      </c>
      <c r="E68" s="186" t="s">
        <v>734</v>
      </c>
      <c r="F68" s="161" t="s">
        <v>106</v>
      </c>
      <c r="G68" s="158">
        <f t="shared" ref="G68:G71" si="8">G69</f>
        <v>5</v>
      </c>
    </row>
    <row r="69" spans="1:7" ht="60" x14ac:dyDescent="0.3">
      <c r="A69" s="184" t="s">
        <v>983</v>
      </c>
      <c r="B69" s="160">
        <v>522</v>
      </c>
      <c r="C69" s="161" t="s">
        <v>103</v>
      </c>
      <c r="D69" s="161">
        <v>13</v>
      </c>
      <c r="E69" s="186" t="s">
        <v>735</v>
      </c>
      <c r="F69" s="161" t="s">
        <v>106</v>
      </c>
      <c r="G69" s="158">
        <f t="shared" si="8"/>
        <v>5</v>
      </c>
    </row>
    <row r="70" spans="1:7" ht="61.5" customHeight="1" x14ac:dyDescent="0.3">
      <c r="A70" s="184" t="s">
        <v>733</v>
      </c>
      <c r="B70" s="160">
        <v>522</v>
      </c>
      <c r="C70" s="161" t="s">
        <v>103</v>
      </c>
      <c r="D70" s="161">
        <v>13</v>
      </c>
      <c r="E70" s="186" t="s">
        <v>736</v>
      </c>
      <c r="F70" s="161" t="s">
        <v>106</v>
      </c>
      <c r="G70" s="158">
        <f t="shared" si="8"/>
        <v>5</v>
      </c>
    </row>
    <row r="71" spans="1:7" ht="30" customHeight="1" x14ac:dyDescent="0.3">
      <c r="A71" s="184" t="s">
        <v>639</v>
      </c>
      <c r="B71" s="160">
        <v>522</v>
      </c>
      <c r="C71" s="161" t="s">
        <v>103</v>
      </c>
      <c r="D71" s="161">
        <v>13</v>
      </c>
      <c r="E71" s="186" t="s">
        <v>736</v>
      </c>
      <c r="F71" s="161">
        <v>200</v>
      </c>
      <c r="G71" s="158">
        <f t="shared" si="8"/>
        <v>5</v>
      </c>
    </row>
    <row r="72" spans="1:7" ht="45" x14ac:dyDescent="0.3">
      <c r="A72" s="184" t="s">
        <v>128</v>
      </c>
      <c r="B72" s="160">
        <v>522</v>
      </c>
      <c r="C72" s="161" t="s">
        <v>103</v>
      </c>
      <c r="D72" s="161">
        <v>13</v>
      </c>
      <c r="E72" s="186" t="s">
        <v>736</v>
      </c>
      <c r="F72" s="161">
        <v>240</v>
      </c>
      <c r="G72" s="158">
        <v>5</v>
      </c>
    </row>
    <row r="73" spans="1:7" ht="33" customHeight="1" x14ac:dyDescent="0.3">
      <c r="A73" s="32" t="s">
        <v>425</v>
      </c>
      <c r="B73" s="160">
        <v>522</v>
      </c>
      <c r="C73" s="161" t="s">
        <v>103</v>
      </c>
      <c r="D73" s="161">
        <v>13</v>
      </c>
      <c r="E73" s="161" t="s">
        <v>152</v>
      </c>
      <c r="F73" s="161" t="s">
        <v>106</v>
      </c>
      <c r="G73" s="157">
        <f>G74+G80</f>
        <v>3448.5</v>
      </c>
    </row>
    <row r="74" spans="1:7" ht="33" customHeight="1" x14ac:dyDescent="0.3">
      <c r="A74" s="32" t="s">
        <v>168</v>
      </c>
      <c r="B74" s="160">
        <v>522</v>
      </c>
      <c r="C74" s="161" t="s">
        <v>103</v>
      </c>
      <c r="D74" s="161">
        <v>13</v>
      </c>
      <c r="E74" s="161" t="s">
        <v>169</v>
      </c>
      <c r="F74" s="161" t="s">
        <v>106</v>
      </c>
      <c r="G74" s="157">
        <f>G75</f>
        <v>804</v>
      </c>
    </row>
    <row r="75" spans="1:7" ht="76.5" customHeight="1" x14ac:dyDescent="0.3">
      <c r="A75" s="32" t="s">
        <v>170</v>
      </c>
      <c r="B75" s="160">
        <v>522</v>
      </c>
      <c r="C75" s="161" t="s">
        <v>103</v>
      </c>
      <c r="D75" s="161">
        <v>13</v>
      </c>
      <c r="E75" s="161" t="s">
        <v>171</v>
      </c>
      <c r="F75" s="161" t="s">
        <v>106</v>
      </c>
      <c r="G75" s="157">
        <f>G76+G78</f>
        <v>804</v>
      </c>
    </row>
    <row r="76" spans="1:7" ht="92.25" customHeight="1" x14ac:dyDescent="0.3">
      <c r="A76" s="32" t="s">
        <v>115</v>
      </c>
      <c r="B76" s="160">
        <v>522</v>
      </c>
      <c r="C76" s="161" t="s">
        <v>103</v>
      </c>
      <c r="D76" s="161">
        <v>13</v>
      </c>
      <c r="E76" s="161" t="s">
        <v>171</v>
      </c>
      <c r="F76" s="161">
        <v>100</v>
      </c>
      <c r="G76" s="157">
        <f>G77</f>
        <v>770.9</v>
      </c>
    </row>
    <row r="77" spans="1:7" ht="30.6" customHeight="1" x14ac:dyDescent="0.3">
      <c r="A77" s="32" t="s">
        <v>116</v>
      </c>
      <c r="B77" s="160">
        <v>522</v>
      </c>
      <c r="C77" s="161" t="s">
        <v>103</v>
      </c>
      <c r="D77" s="161">
        <v>13</v>
      </c>
      <c r="E77" s="161" t="s">
        <v>171</v>
      </c>
      <c r="F77" s="161">
        <v>120</v>
      </c>
      <c r="G77" s="157">
        <v>770.9</v>
      </c>
    </row>
    <row r="78" spans="1:7" ht="28.5" customHeight="1" x14ac:dyDescent="0.3">
      <c r="A78" s="32" t="s">
        <v>127</v>
      </c>
      <c r="B78" s="160">
        <v>522</v>
      </c>
      <c r="C78" s="161" t="s">
        <v>103</v>
      </c>
      <c r="D78" s="161">
        <v>13</v>
      </c>
      <c r="E78" s="161" t="s">
        <v>171</v>
      </c>
      <c r="F78" s="161">
        <v>200</v>
      </c>
      <c r="G78" s="157">
        <f>G79</f>
        <v>33.1</v>
      </c>
    </row>
    <row r="79" spans="1:7" ht="45" customHeight="1" x14ac:dyDescent="0.3">
      <c r="A79" s="32" t="s">
        <v>128</v>
      </c>
      <c r="B79" s="160">
        <v>522</v>
      </c>
      <c r="C79" s="161" t="s">
        <v>103</v>
      </c>
      <c r="D79" s="161">
        <v>13</v>
      </c>
      <c r="E79" s="161" t="s">
        <v>171</v>
      </c>
      <c r="F79" s="161">
        <v>240</v>
      </c>
      <c r="G79" s="157">
        <v>33.1</v>
      </c>
    </row>
    <row r="80" spans="1:7" ht="17.45" customHeight="1" x14ac:dyDescent="0.3">
      <c r="A80" s="32" t="s">
        <v>153</v>
      </c>
      <c r="B80" s="160" t="s">
        <v>560</v>
      </c>
      <c r="C80" s="161" t="s">
        <v>103</v>
      </c>
      <c r="D80" s="161" t="s">
        <v>175</v>
      </c>
      <c r="E80" s="161" t="s">
        <v>154</v>
      </c>
      <c r="F80" s="161" t="s">
        <v>106</v>
      </c>
      <c r="G80" s="157">
        <f>G84+G81+G87</f>
        <v>2644.5</v>
      </c>
    </row>
    <row r="81" spans="1:7" ht="60" x14ac:dyDescent="0.3">
      <c r="A81" s="32" t="s">
        <v>899</v>
      </c>
      <c r="B81" s="160" t="s">
        <v>560</v>
      </c>
      <c r="C81" s="161" t="s">
        <v>103</v>
      </c>
      <c r="D81" s="161" t="s">
        <v>175</v>
      </c>
      <c r="E81" s="153" t="s">
        <v>174</v>
      </c>
      <c r="F81" s="161" t="s">
        <v>106</v>
      </c>
      <c r="G81" s="157">
        <f t="shared" ref="G81:G82" si="9">G82</f>
        <v>388</v>
      </c>
    </row>
    <row r="82" spans="1:7" ht="28.9" customHeight="1" x14ac:dyDescent="0.3">
      <c r="A82" s="32" t="s">
        <v>127</v>
      </c>
      <c r="B82" s="160" t="s">
        <v>560</v>
      </c>
      <c r="C82" s="161" t="s">
        <v>103</v>
      </c>
      <c r="D82" s="161" t="s">
        <v>175</v>
      </c>
      <c r="E82" s="153" t="s">
        <v>174</v>
      </c>
      <c r="F82" s="161">
        <v>200</v>
      </c>
      <c r="G82" s="157">
        <f t="shared" si="9"/>
        <v>388</v>
      </c>
    </row>
    <row r="83" spans="1:7" ht="45" x14ac:dyDescent="0.3">
      <c r="A83" s="32" t="s">
        <v>128</v>
      </c>
      <c r="B83" s="160" t="s">
        <v>560</v>
      </c>
      <c r="C83" s="161" t="s">
        <v>103</v>
      </c>
      <c r="D83" s="161" t="s">
        <v>175</v>
      </c>
      <c r="E83" s="153" t="s">
        <v>174</v>
      </c>
      <c r="F83" s="161">
        <v>240</v>
      </c>
      <c r="G83" s="157">
        <v>388</v>
      </c>
    </row>
    <row r="84" spans="1:7" ht="30.75" customHeight="1" x14ac:dyDescent="0.3">
      <c r="A84" s="32" t="s">
        <v>607</v>
      </c>
      <c r="B84" s="160" t="s">
        <v>560</v>
      </c>
      <c r="C84" s="161" t="s">
        <v>103</v>
      </c>
      <c r="D84" s="161" t="s">
        <v>175</v>
      </c>
      <c r="E84" s="153" t="s">
        <v>608</v>
      </c>
      <c r="F84" s="161" t="s">
        <v>106</v>
      </c>
      <c r="G84" s="157">
        <f t="shared" ref="G84:G85" si="10">G85</f>
        <v>1956.5</v>
      </c>
    </row>
    <row r="85" spans="1:7" ht="28.9" customHeight="1" x14ac:dyDescent="0.3">
      <c r="A85" s="32" t="s">
        <v>127</v>
      </c>
      <c r="B85" s="160" t="s">
        <v>560</v>
      </c>
      <c r="C85" s="161" t="s">
        <v>103</v>
      </c>
      <c r="D85" s="161" t="s">
        <v>175</v>
      </c>
      <c r="E85" s="153" t="s">
        <v>608</v>
      </c>
      <c r="F85" s="161">
        <v>200</v>
      </c>
      <c r="G85" s="157">
        <f t="shared" si="10"/>
        <v>1956.5</v>
      </c>
    </row>
    <row r="86" spans="1:7" ht="45" x14ac:dyDescent="0.3">
      <c r="A86" s="32" t="s">
        <v>128</v>
      </c>
      <c r="B86" s="160" t="s">
        <v>560</v>
      </c>
      <c r="C86" s="161" t="s">
        <v>103</v>
      </c>
      <c r="D86" s="161" t="s">
        <v>175</v>
      </c>
      <c r="E86" s="153" t="s">
        <v>608</v>
      </c>
      <c r="F86" s="161">
        <v>240</v>
      </c>
      <c r="G86" s="157">
        <v>1956.5</v>
      </c>
    </row>
    <row r="87" spans="1:7" ht="45" x14ac:dyDescent="0.3">
      <c r="A87" s="32" t="s">
        <v>1170</v>
      </c>
      <c r="B87" s="160" t="s">
        <v>560</v>
      </c>
      <c r="C87" s="161" t="s">
        <v>103</v>
      </c>
      <c r="D87" s="161" t="s">
        <v>175</v>
      </c>
      <c r="E87" s="153" t="s">
        <v>1169</v>
      </c>
      <c r="F87" s="161" t="s">
        <v>106</v>
      </c>
      <c r="G87" s="157">
        <f>G88</f>
        <v>300</v>
      </c>
    </row>
    <row r="88" spans="1:7" ht="30" x14ac:dyDescent="0.3">
      <c r="A88" s="32" t="s">
        <v>127</v>
      </c>
      <c r="B88" s="160" t="s">
        <v>560</v>
      </c>
      <c r="C88" s="161" t="s">
        <v>103</v>
      </c>
      <c r="D88" s="161" t="s">
        <v>175</v>
      </c>
      <c r="E88" s="153" t="s">
        <v>1169</v>
      </c>
      <c r="F88" s="161">
        <v>200</v>
      </c>
      <c r="G88" s="157">
        <f>G89</f>
        <v>300</v>
      </c>
    </row>
    <row r="89" spans="1:7" ht="45" x14ac:dyDescent="0.3">
      <c r="A89" s="32" t="s">
        <v>128</v>
      </c>
      <c r="B89" s="160" t="s">
        <v>560</v>
      </c>
      <c r="C89" s="161" t="s">
        <v>103</v>
      </c>
      <c r="D89" s="161" t="s">
        <v>175</v>
      </c>
      <c r="E89" s="153" t="s">
        <v>1169</v>
      </c>
      <c r="F89" s="161">
        <v>240</v>
      </c>
      <c r="G89" s="157">
        <v>300</v>
      </c>
    </row>
    <row r="90" spans="1:7" ht="25.5" x14ac:dyDescent="0.3">
      <c r="A90" s="31" t="s">
        <v>182</v>
      </c>
      <c r="B90" s="162">
        <v>522</v>
      </c>
      <c r="C90" s="183" t="s">
        <v>120</v>
      </c>
      <c r="D90" s="183" t="s">
        <v>104</v>
      </c>
      <c r="E90" s="183" t="s">
        <v>105</v>
      </c>
      <c r="F90" s="183" t="s">
        <v>106</v>
      </c>
      <c r="G90" s="22">
        <f>G91+G113</f>
        <v>3868.6</v>
      </c>
    </row>
    <row r="91" spans="1:7" ht="45" customHeight="1" x14ac:dyDescent="0.3">
      <c r="A91" s="32" t="s">
        <v>426</v>
      </c>
      <c r="B91" s="160">
        <v>522</v>
      </c>
      <c r="C91" s="161" t="s">
        <v>120</v>
      </c>
      <c r="D91" s="161" t="s">
        <v>184</v>
      </c>
      <c r="E91" s="161" t="s">
        <v>427</v>
      </c>
      <c r="F91" s="161" t="s">
        <v>106</v>
      </c>
      <c r="G91" s="157">
        <f>G92</f>
        <v>3778.6</v>
      </c>
    </row>
    <row r="92" spans="1:7" ht="75" x14ac:dyDescent="0.3">
      <c r="A92" s="32" t="s">
        <v>737</v>
      </c>
      <c r="B92" s="160">
        <v>522</v>
      </c>
      <c r="C92" s="161" t="s">
        <v>120</v>
      </c>
      <c r="D92" s="161" t="s">
        <v>184</v>
      </c>
      <c r="E92" s="161" t="s">
        <v>185</v>
      </c>
      <c r="F92" s="161" t="s">
        <v>106</v>
      </c>
      <c r="G92" s="157">
        <f>G93+G104</f>
        <v>3778.6</v>
      </c>
    </row>
    <row r="93" spans="1:7" ht="75" x14ac:dyDescent="0.3">
      <c r="A93" s="32" t="s">
        <v>428</v>
      </c>
      <c r="B93" s="160">
        <v>522</v>
      </c>
      <c r="C93" s="161" t="s">
        <v>120</v>
      </c>
      <c r="D93" s="161" t="s">
        <v>184</v>
      </c>
      <c r="E93" s="161" t="s">
        <v>186</v>
      </c>
      <c r="F93" s="161" t="s">
        <v>106</v>
      </c>
      <c r="G93" s="157">
        <f>G94</f>
        <v>438</v>
      </c>
    </row>
    <row r="94" spans="1:7" ht="60" x14ac:dyDescent="0.3">
      <c r="A94" s="32" t="s">
        <v>187</v>
      </c>
      <c r="B94" s="160">
        <v>522</v>
      </c>
      <c r="C94" s="161" t="s">
        <v>120</v>
      </c>
      <c r="D94" s="161" t="s">
        <v>184</v>
      </c>
      <c r="E94" s="161" t="s">
        <v>188</v>
      </c>
      <c r="F94" s="161" t="s">
        <v>106</v>
      </c>
      <c r="G94" s="157">
        <f>G95+G98+G101</f>
        <v>438</v>
      </c>
    </row>
    <row r="95" spans="1:7" ht="45.75" hidden="1" customHeight="1" x14ac:dyDescent="0.3">
      <c r="A95" s="32" t="s">
        <v>189</v>
      </c>
      <c r="B95" s="160">
        <v>522</v>
      </c>
      <c r="C95" s="161" t="s">
        <v>120</v>
      </c>
      <c r="D95" s="161" t="s">
        <v>184</v>
      </c>
      <c r="E95" s="161" t="s">
        <v>190</v>
      </c>
      <c r="F95" s="161" t="s">
        <v>106</v>
      </c>
      <c r="G95" s="157">
        <f t="shared" ref="G95:G96" si="11">G96</f>
        <v>0</v>
      </c>
    </row>
    <row r="96" spans="1:7" ht="30.6" hidden="1" customHeight="1" x14ac:dyDescent="0.3">
      <c r="A96" s="32" t="s">
        <v>127</v>
      </c>
      <c r="B96" s="160">
        <v>522</v>
      </c>
      <c r="C96" s="161" t="s">
        <v>120</v>
      </c>
      <c r="D96" s="161" t="s">
        <v>184</v>
      </c>
      <c r="E96" s="161" t="s">
        <v>190</v>
      </c>
      <c r="F96" s="161">
        <v>200</v>
      </c>
      <c r="G96" s="157">
        <f t="shared" si="11"/>
        <v>0</v>
      </c>
    </row>
    <row r="97" spans="1:7" ht="45" hidden="1" x14ac:dyDescent="0.3">
      <c r="A97" s="32" t="s">
        <v>128</v>
      </c>
      <c r="B97" s="160">
        <v>522</v>
      </c>
      <c r="C97" s="161" t="s">
        <v>120</v>
      </c>
      <c r="D97" s="161" t="s">
        <v>184</v>
      </c>
      <c r="E97" s="161" t="s">
        <v>190</v>
      </c>
      <c r="F97" s="161">
        <v>240</v>
      </c>
      <c r="G97" s="157"/>
    </row>
    <row r="98" spans="1:7" ht="61.5" customHeight="1" x14ac:dyDescent="0.3">
      <c r="A98" s="32" t="s">
        <v>429</v>
      </c>
      <c r="B98" s="160">
        <v>522</v>
      </c>
      <c r="C98" s="161" t="s">
        <v>120</v>
      </c>
      <c r="D98" s="161" t="s">
        <v>184</v>
      </c>
      <c r="E98" s="161" t="s">
        <v>192</v>
      </c>
      <c r="F98" s="161" t="s">
        <v>106</v>
      </c>
      <c r="G98" s="157">
        <f t="shared" ref="G98:G99" si="12">G99</f>
        <v>38</v>
      </c>
    </row>
    <row r="99" spans="1:7" ht="34.5" customHeight="1" x14ac:dyDescent="0.3">
      <c r="A99" s="32" t="s">
        <v>127</v>
      </c>
      <c r="B99" s="160">
        <v>522</v>
      </c>
      <c r="C99" s="161" t="s">
        <v>120</v>
      </c>
      <c r="D99" s="161" t="s">
        <v>184</v>
      </c>
      <c r="E99" s="161" t="s">
        <v>192</v>
      </c>
      <c r="F99" s="161">
        <v>200</v>
      </c>
      <c r="G99" s="157">
        <f t="shared" si="12"/>
        <v>38</v>
      </c>
    </row>
    <row r="100" spans="1:7" ht="45" x14ac:dyDescent="0.3">
      <c r="A100" s="32" t="s">
        <v>128</v>
      </c>
      <c r="B100" s="160">
        <v>522</v>
      </c>
      <c r="C100" s="161" t="s">
        <v>120</v>
      </c>
      <c r="D100" s="161" t="s">
        <v>184</v>
      </c>
      <c r="E100" s="161" t="s">
        <v>192</v>
      </c>
      <c r="F100" s="161">
        <v>240</v>
      </c>
      <c r="G100" s="157">
        <v>38</v>
      </c>
    </row>
    <row r="101" spans="1:7" ht="45" x14ac:dyDescent="0.3">
      <c r="A101" s="187" t="s">
        <v>984</v>
      </c>
      <c r="B101" s="160">
        <v>522</v>
      </c>
      <c r="C101" s="161" t="s">
        <v>120</v>
      </c>
      <c r="D101" s="161" t="s">
        <v>184</v>
      </c>
      <c r="E101" s="161" t="s">
        <v>194</v>
      </c>
      <c r="F101" s="161" t="s">
        <v>106</v>
      </c>
      <c r="G101" s="157">
        <f>G102</f>
        <v>400</v>
      </c>
    </row>
    <row r="102" spans="1:7" ht="33.75" customHeight="1" x14ac:dyDescent="0.3">
      <c r="A102" s="32" t="s">
        <v>127</v>
      </c>
      <c r="B102" s="160">
        <v>522</v>
      </c>
      <c r="C102" s="161" t="s">
        <v>120</v>
      </c>
      <c r="D102" s="161" t="s">
        <v>184</v>
      </c>
      <c r="E102" s="161" t="s">
        <v>194</v>
      </c>
      <c r="F102" s="161">
        <v>200</v>
      </c>
      <c r="G102" s="157">
        <f>G103</f>
        <v>400</v>
      </c>
    </row>
    <row r="103" spans="1:7" ht="45" x14ac:dyDescent="0.3">
      <c r="A103" s="32" t="s">
        <v>128</v>
      </c>
      <c r="B103" s="160">
        <v>522</v>
      </c>
      <c r="C103" s="161" t="s">
        <v>120</v>
      </c>
      <c r="D103" s="161" t="s">
        <v>184</v>
      </c>
      <c r="E103" s="161" t="s">
        <v>194</v>
      </c>
      <c r="F103" s="161">
        <v>240</v>
      </c>
      <c r="G103" s="157">
        <v>400</v>
      </c>
    </row>
    <row r="104" spans="1:7" ht="92.25" customHeight="1" x14ac:dyDescent="0.3">
      <c r="A104" s="32" t="s">
        <v>872</v>
      </c>
      <c r="B104" s="160">
        <v>522</v>
      </c>
      <c r="C104" s="161" t="s">
        <v>120</v>
      </c>
      <c r="D104" s="161" t="s">
        <v>184</v>
      </c>
      <c r="E104" s="161" t="s">
        <v>195</v>
      </c>
      <c r="F104" s="161" t="s">
        <v>106</v>
      </c>
      <c r="G104" s="157">
        <f t="shared" ref="G104:G105" si="13">G105</f>
        <v>3340.6</v>
      </c>
    </row>
    <row r="105" spans="1:7" ht="45" x14ac:dyDescent="0.3">
      <c r="A105" s="32" t="s">
        <v>196</v>
      </c>
      <c r="B105" s="160">
        <v>522</v>
      </c>
      <c r="C105" s="161" t="s">
        <v>120</v>
      </c>
      <c r="D105" s="161" t="s">
        <v>184</v>
      </c>
      <c r="E105" s="161" t="s">
        <v>197</v>
      </c>
      <c r="F105" s="161" t="s">
        <v>106</v>
      </c>
      <c r="G105" s="157">
        <f t="shared" si="13"/>
        <v>3340.6</v>
      </c>
    </row>
    <row r="106" spans="1:7" ht="30" x14ac:dyDescent="0.3">
      <c r="A106" s="32" t="s">
        <v>430</v>
      </c>
      <c r="B106" s="160">
        <v>522</v>
      </c>
      <c r="C106" s="161" t="s">
        <v>120</v>
      </c>
      <c r="D106" s="161" t="s">
        <v>184</v>
      </c>
      <c r="E106" s="161" t="s">
        <v>199</v>
      </c>
      <c r="F106" s="161" t="s">
        <v>106</v>
      </c>
      <c r="G106" s="157">
        <f>G107+G109+G111</f>
        <v>3340.6</v>
      </c>
    </row>
    <row r="107" spans="1:7" ht="91.5" customHeight="1" x14ac:dyDescent="0.3">
      <c r="A107" s="32" t="s">
        <v>115</v>
      </c>
      <c r="B107" s="160">
        <v>522</v>
      </c>
      <c r="C107" s="161" t="s">
        <v>120</v>
      </c>
      <c r="D107" s="161" t="s">
        <v>184</v>
      </c>
      <c r="E107" s="161" t="s">
        <v>199</v>
      </c>
      <c r="F107" s="161">
        <v>100</v>
      </c>
      <c r="G107" s="157">
        <f>G108</f>
        <v>2915.5</v>
      </c>
    </row>
    <row r="108" spans="1:7" ht="30" x14ac:dyDescent="0.3">
      <c r="A108" s="32" t="s">
        <v>173</v>
      </c>
      <c r="B108" s="160">
        <v>522</v>
      </c>
      <c r="C108" s="161" t="s">
        <v>120</v>
      </c>
      <c r="D108" s="161" t="s">
        <v>184</v>
      </c>
      <c r="E108" s="161" t="s">
        <v>199</v>
      </c>
      <c r="F108" s="161">
        <v>110</v>
      </c>
      <c r="G108" s="157">
        <v>2915.5</v>
      </c>
    </row>
    <row r="109" spans="1:7" ht="30" x14ac:dyDescent="0.3">
      <c r="A109" s="32" t="s">
        <v>127</v>
      </c>
      <c r="B109" s="160">
        <v>522</v>
      </c>
      <c r="C109" s="161" t="s">
        <v>120</v>
      </c>
      <c r="D109" s="161" t="s">
        <v>184</v>
      </c>
      <c r="E109" s="161" t="s">
        <v>199</v>
      </c>
      <c r="F109" s="161">
        <v>200</v>
      </c>
      <c r="G109" s="157">
        <f>G110</f>
        <v>424.1</v>
      </c>
    </row>
    <row r="110" spans="1:7" ht="45" x14ac:dyDescent="0.3">
      <c r="A110" s="32" t="s">
        <v>128</v>
      </c>
      <c r="B110" s="160">
        <v>522</v>
      </c>
      <c r="C110" s="161" t="s">
        <v>120</v>
      </c>
      <c r="D110" s="161" t="s">
        <v>184</v>
      </c>
      <c r="E110" s="161" t="s">
        <v>199</v>
      </c>
      <c r="F110" s="161">
        <v>240</v>
      </c>
      <c r="G110" s="157">
        <v>424.1</v>
      </c>
    </row>
    <row r="111" spans="1:7" ht="16.899999999999999" customHeight="1" x14ac:dyDescent="0.3">
      <c r="A111" s="32" t="s">
        <v>129</v>
      </c>
      <c r="B111" s="160">
        <v>522</v>
      </c>
      <c r="C111" s="161" t="s">
        <v>120</v>
      </c>
      <c r="D111" s="161" t="s">
        <v>184</v>
      </c>
      <c r="E111" s="161" t="s">
        <v>199</v>
      </c>
      <c r="F111" s="161">
        <v>800</v>
      </c>
      <c r="G111" s="157">
        <f>G112</f>
        <v>1</v>
      </c>
    </row>
    <row r="112" spans="1:7" ht="15.6" customHeight="1" x14ac:dyDescent="0.3">
      <c r="A112" s="32" t="s">
        <v>130</v>
      </c>
      <c r="B112" s="160">
        <v>522</v>
      </c>
      <c r="C112" s="161" t="s">
        <v>120</v>
      </c>
      <c r="D112" s="161" t="s">
        <v>184</v>
      </c>
      <c r="E112" s="161" t="s">
        <v>199</v>
      </c>
      <c r="F112" s="161">
        <v>850</v>
      </c>
      <c r="G112" s="157">
        <v>1</v>
      </c>
    </row>
    <row r="113" spans="1:7" ht="44.25" customHeight="1" x14ac:dyDescent="0.3">
      <c r="A113" s="32" t="s">
        <v>201</v>
      </c>
      <c r="B113" s="160" t="s">
        <v>560</v>
      </c>
      <c r="C113" s="161" t="s">
        <v>120</v>
      </c>
      <c r="D113" s="161" t="s">
        <v>202</v>
      </c>
      <c r="E113" s="153" t="s">
        <v>105</v>
      </c>
      <c r="F113" s="161" t="s">
        <v>106</v>
      </c>
      <c r="G113" s="157">
        <f>G114+G120+G125</f>
        <v>90</v>
      </c>
    </row>
    <row r="114" spans="1:7" ht="46.5" customHeight="1" x14ac:dyDescent="0.3">
      <c r="A114" s="32" t="s">
        <v>738</v>
      </c>
      <c r="B114" s="160" t="s">
        <v>560</v>
      </c>
      <c r="C114" s="161" t="s">
        <v>120</v>
      </c>
      <c r="D114" s="161" t="s">
        <v>202</v>
      </c>
      <c r="E114" s="153" t="s">
        <v>203</v>
      </c>
      <c r="F114" s="161" t="s">
        <v>106</v>
      </c>
      <c r="G114" s="157">
        <f t="shared" ref="G114:G118" si="14">G115</f>
        <v>20</v>
      </c>
    </row>
    <row r="115" spans="1:7" ht="62.25" customHeight="1" x14ac:dyDescent="0.3">
      <c r="A115" s="32" t="s">
        <v>542</v>
      </c>
      <c r="B115" s="160" t="s">
        <v>560</v>
      </c>
      <c r="C115" s="161" t="s">
        <v>120</v>
      </c>
      <c r="D115" s="161" t="s">
        <v>202</v>
      </c>
      <c r="E115" s="153" t="s">
        <v>546</v>
      </c>
      <c r="F115" s="161" t="s">
        <v>106</v>
      </c>
      <c r="G115" s="157">
        <f t="shared" si="14"/>
        <v>20</v>
      </c>
    </row>
    <row r="116" spans="1:7" ht="30" customHeight="1" x14ac:dyDescent="0.3">
      <c r="A116" s="32" t="s">
        <v>543</v>
      </c>
      <c r="B116" s="160" t="s">
        <v>560</v>
      </c>
      <c r="C116" s="161" t="s">
        <v>120</v>
      </c>
      <c r="D116" s="161" t="s">
        <v>202</v>
      </c>
      <c r="E116" s="153" t="s">
        <v>547</v>
      </c>
      <c r="F116" s="161" t="s">
        <v>106</v>
      </c>
      <c r="G116" s="157">
        <f t="shared" si="14"/>
        <v>20</v>
      </c>
    </row>
    <row r="117" spans="1:7" ht="47.25" customHeight="1" x14ac:dyDescent="0.3">
      <c r="A117" s="32" t="s">
        <v>544</v>
      </c>
      <c r="B117" s="160" t="s">
        <v>560</v>
      </c>
      <c r="C117" s="161" t="s">
        <v>120</v>
      </c>
      <c r="D117" s="161" t="s">
        <v>202</v>
      </c>
      <c r="E117" s="153" t="s">
        <v>548</v>
      </c>
      <c r="F117" s="161" t="s">
        <v>106</v>
      </c>
      <c r="G117" s="157">
        <f t="shared" si="14"/>
        <v>20</v>
      </c>
    </row>
    <row r="118" spans="1:7" ht="30" customHeight="1" x14ac:dyDescent="0.3">
      <c r="A118" s="32" t="s">
        <v>639</v>
      </c>
      <c r="B118" s="160" t="s">
        <v>560</v>
      </c>
      <c r="C118" s="161" t="s">
        <v>120</v>
      </c>
      <c r="D118" s="161" t="s">
        <v>202</v>
      </c>
      <c r="E118" s="153" t="s">
        <v>548</v>
      </c>
      <c r="F118" s="161" t="s">
        <v>545</v>
      </c>
      <c r="G118" s="157">
        <f t="shared" si="14"/>
        <v>20</v>
      </c>
    </row>
    <row r="119" spans="1:7" ht="46.5" customHeight="1" x14ac:dyDescent="0.3">
      <c r="A119" s="32" t="s">
        <v>128</v>
      </c>
      <c r="B119" s="160" t="s">
        <v>560</v>
      </c>
      <c r="C119" s="161" t="s">
        <v>120</v>
      </c>
      <c r="D119" s="161" t="s">
        <v>202</v>
      </c>
      <c r="E119" s="153" t="s">
        <v>548</v>
      </c>
      <c r="F119" s="161" t="s">
        <v>541</v>
      </c>
      <c r="G119" s="157">
        <v>20</v>
      </c>
    </row>
    <row r="120" spans="1:7" ht="48" customHeight="1" x14ac:dyDescent="0.3">
      <c r="A120" s="32" t="s">
        <v>802</v>
      </c>
      <c r="B120" s="160" t="s">
        <v>560</v>
      </c>
      <c r="C120" s="161" t="s">
        <v>120</v>
      </c>
      <c r="D120" s="161" t="s">
        <v>202</v>
      </c>
      <c r="E120" s="153" t="s">
        <v>609</v>
      </c>
      <c r="F120" s="161" t="s">
        <v>106</v>
      </c>
      <c r="G120" s="158">
        <f t="shared" ref="G120:G123" si="15">G121</f>
        <v>20</v>
      </c>
    </row>
    <row r="121" spans="1:7" ht="90.75" customHeight="1" x14ac:dyDescent="0.3">
      <c r="A121" s="32" t="s">
        <v>610</v>
      </c>
      <c r="B121" s="160" t="s">
        <v>560</v>
      </c>
      <c r="C121" s="161" t="s">
        <v>120</v>
      </c>
      <c r="D121" s="161" t="s">
        <v>202</v>
      </c>
      <c r="E121" s="153" t="s">
        <v>611</v>
      </c>
      <c r="F121" s="161" t="s">
        <v>106</v>
      </c>
      <c r="G121" s="158">
        <f t="shared" si="15"/>
        <v>20</v>
      </c>
    </row>
    <row r="122" spans="1:7" ht="46.9" customHeight="1" x14ac:dyDescent="0.3">
      <c r="A122" s="32" t="s">
        <v>612</v>
      </c>
      <c r="B122" s="160" t="s">
        <v>560</v>
      </c>
      <c r="C122" s="161" t="s">
        <v>120</v>
      </c>
      <c r="D122" s="161" t="s">
        <v>202</v>
      </c>
      <c r="E122" s="153" t="s">
        <v>613</v>
      </c>
      <c r="F122" s="161" t="s">
        <v>106</v>
      </c>
      <c r="G122" s="158">
        <f t="shared" si="15"/>
        <v>20</v>
      </c>
    </row>
    <row r="123" spans="1:7" ht="32.25" customHeight="1" x14ac:dyDescent="0.3">
      <c r="A123" s="32" t="s">
        <v>127</v>
      </c>
      <c r="B123" s="160" t="s">
        <v>560</v>
      </c>
      <c r="C123" s="161" t="s">
        <v>120</v>
      </c>
      <c r="D123" s="161" t="s">
        <v>202</v>
      </c>
      <c r="E123" s="153" t="s">
        <v>613</v>
      </c>
      <c r="F123" s="161" t="s">
        <v>545</v>
      </c>
      <c r="G123" s="158">
        <f t="shared" si="15"/>
        <v>20</v>
      </c>
    </row>
    <row r="124" spans="1:7" ht="45.75" customHeight="1" x14ac:dyDescent="0.3">
      <c r="A124" s="32" t="s">
        <v>128</v>
      </c>
      <c r="B124" s="160" t="s">
        <v>560</v>
      </c>
      <c r="C124" s="161" t="s">
        <v>120</v>
      </c>
      <c r="D124" s="161" t="s">
        <v>202</v>
      </c>
      <c r="E124" s="153" t="s">
        <v>613</v>
      </c>
      <c r="F124" s="161" t="s">
        <v>541</v>
      </c>
      <c r="G124" s="158">
        <v>20</v>
      </c>
    </row>
    <row r="125" spans="1:7" ht="78.75" customHeight="1" x14ac:dyDescent="0.3">
      <c r="A125" s="32" t="s">
        <v>847</v>
      </c>
      <c r="B125" s="160" t="s">
        <v>560</v>
      </c>
      <c r="C125" s="161" t="s">
        <v>120</v>
      </c>
      <c r="D125" s="161" t="s">
        <v>202</v>
      </c>
      <c r="E125" s="153" t="s">
        <v>615</v>
      </c>
      <c r="F125" s="161" t="s">
        <v>106</v>
      </c>
      <c r="G125" s="158">
        <f t="shared" ref="G125:G128" si="16">G126</f>
        <v>50</v>
      </c>
    </row>
    <row r="126" spans="1:7" ht="90.75" customHeight="1" x14ac:dyDescent="0.3">
      <c r="A126" s="32" t="s">
        <v>614</v>
      </c>
      <c r="B126" s="160" t="s">
        <v>560</v>
      </c>
      <c r="C126" s="161" t="s">
        <v>120</v>
      </c>
      <c r="D126" s="161" t="s">
        <v>202</v>
      </c>
      <c r="E126" s="153" t="s">
        <v>616</v>
      </c>
      <c r="F126" s="161" t="s">
        <v>106</v>
      </c>
      <c r="G126" s="158">
        <f t="shared" si="16"/>
        <v>50</v>
      </c>
    </row>
    <row r="127" spans="1:7" ht="76.5" customHeight="1" x14ac:dyDescent="0.3">
      <c r="A127" s="32" t="s">
        <v>617</v>
      </c>
      <c r="B127" s="160" t="s">
        <v>560</v>
      </c>
      <c r="C127" s="161" t="s">
        <v>120</v>
      </c>
      <c r="D127" s="161" t="s">
        <v>202</v>
      </c>
      <c r="E127" s="153" t="s">
        <v>618</v>
      </c>
      <c r="F127" s="161" t="s">
        <v>106</v>
      </c>
      <c r="G127" s="158">
        <f t="shared" si="16"/>
        <v>50</v>
      </c>
    </row>
    <row r="128" spans="1:7" ht="31.5" customHeight="1" x14ac:dyDescent="0.3">
      <c r="A128" s="32" t="s">
        <v>127</v>
      </c>
      <c r="B128" s="160" t="s">
        <v>560</v>
      </c>
      <c r="C128" s="161" t="s">
        <v>120</v>
      </c>
      <c r="D128" s="161" t="s">
        <v>202</v>
      </c>
      <c r="E128" s="153" t="s">
        <v>618</v>
      </c>
      <c r="F128" s="161" t="s">
        <v>545</v>
      </c>
      <c r="G128" s="158">
        <f t="shared" si="16"/>
        <v>50</v>
      </c>
    </row>
    <row r="129" spans="1:7" ht="45.75" customHeight="1" x14ac:dyDescent="0.3">
      <c r="A129" s="32" t="s">
        <v>128</v>
      </c>
      <c r="B129" s="160" t="s">
        <v>560</v>
      </c>
      <c r="C129" s="161" t="s">
        <v>120</v>
      </c>
      <c r="D129" s="161" t="s">
        <v>202</v>
      </c>
      <c r="E129" s="153" t="s">
        <v>618</v>
      </c>
      <c r="F129" s="161" t="s">
        <v>541</v>
      </c>
      <c r="G129" s="158">
        <v>50</v>
      </c>
    </row>
    <row r="130" spans="1:7" ht="15.75" customHeight="1" x14ac:dyDescent="0.3">
      <c r="A130" s="31" t="s">
        <v>212</v>
      </c>
      <c r="B130" s="162">
        <v>522</v>
      </c>
      <c r="C130" s="183" t="s">
        <v>132</v>
      </c>
      <c r="D130" s="183" t="s">
        <v>104</v>
      </c>
      <c r="E130" s="162" t="s">
        <v>105</v>
      </c>
      <c r="F130" s="183" t="s">
        <v>106</v>
      </c>
      <c r="G130" s="22">
        <f>G164+G143+G131+G137</f>
        <v>94377.8</v>
      </c>
    </row>
    <row r="131" spans="1:7" ht="15.75" customHeight="1" x14ac:dyDescent="0.3">
      <c r="A131" s="188" t="s">
        <v>213</v>
      </c>
      <c r="B131" s="160" t="s">
        <v>560</v>
      </c>
      <c r="C131" s="161" t="s">
        <v>132</v>
      </c>
      <c r="D131" s="161" t="s">
        <v>103</v>
      </c>
      <c r="E131" s="160" t="s">
        <v>105</v>
      </c>
      <c r="F131" s="161" t="s">
        <v>106</v>
      </c>
      <c r="G131" s="157">
        <f t="shared" ref="G131:G135" si="17">G132</f>
        <v>1100</v>
      </c>
    </row>
    <row r="132" spans="1:7" ht="29.45" customHeight="1" x14ac:dyDescent="0.3">
      <c r="A132" s="184" t="s">
        <v>740</v>
      </c>
      <c r="B132" s="160" t="s">
        <v>560</v>
      </c>
      <c r="C132" s="161" t="s">
        <v>132</v>
      </c>
      <c r="D132" s="161" t="s">
        <v>103</v>
      </c>
      <c r="E132" s="186" t="s">
        <v>214</v>
      </c>
      <c r="F132" s="161" t="s">
        <v>106</v>
      </c>
      <c r="G132" s="157">
        <f t="shared" si="17"/>
        <v>1100</v>
      </c>
    </row>
    <row r="133" spans="1:7" ht="46.5" customHeight="1" x14ac:dyDescent="0.3">
      <c r="A133" s="184" t="s">
        <v>739</v>
      </c>
      <c r="B133" s="160" t="s">
        <v>560</v>
      </c>
      <c r="C133" s="161" t="s">
        <v>132</v>
      </c>
      <c r="D133" s="161" t="s">
        <v>103</v>
      </c>
      <c r="E133" s="186" t="s">
        <v>625</v>
      </c>
      <c r="F133" s="161" t="s">
        <v>106</v>
      </c>
      <c r="G133" s="157">
        <f t="shared" si="17"/>
        <v>1100</v>
      </c>
    </row>
    <row r="134" spans="1:7" ht="28.9" customHeight="1" x14ac:dyDescent="0.3">
      <c r="A134" s="184" t="s">
        <v>217</v>
      </c>
      <c r="B134" s="160" t="s">
        <v>560</v>
      </c>
      <c r="C134" s="161" t="s">
        <v>132</v>
      </c>
      <c r="D134" s="161" t="s">
        <v>103</v>
      </c>
      <c r="E134" s="153" t="s">
        <v>910</v>
      </c>
      <c r="F134" s="161" t="s">
        <v>106</v>
      </c>
      <c r="G134" s="157">
        <f t="shared" si="17"/>
        <v>1100</v>
      </c>
    </row>
    <row r="135" spans="1:7" ht="31.9" customHeight="1" x14ac:dyDescent="0.3">
      <c r="A135" s="32" t="s">
        <v>127</v>
      </c>
      <c r="B135" s="160" t="s">
        <v>560</v>
      </c>
      <c r="C135" s="161" t="s">
        <v>132</v>
      </c>
      <c r="D135" s="161" t="s">
        <v>103</v>
      </c>
      <c r="E135" s="153" t="s">
        <v>910</v>
      </c>
      <c r="F135" s="161" t="s">
        <v>545</v>
      </c>
      <c r="G135" s="157">
        <f t="shared" si="17"/>
        <v>1100</v>
      </c>
    </row>
    <row r="136" spans="1:7" ht="46.5" customHeight="1" x14ac:dyDescent="0.3">
      <c r="A136" s="32" t="s">
        <v>128</v>
      </c>
      <c r="B136" s="160" t="s">
        <v>560</v>
      </c>
      <c r="C136" s="161" t="s">
        <v>132</v>
      </c>
      <c r="D136" s="161" t="s">
        <v>103</v>
      </c>
      <c r="E136" s="153" t="s">
        <v>910</v>
      </c>
      <c r="F136" s="161" t="s">
        <v>541</v>
      </c>
      <c r="G136" s="157">
        <v>1100</v>
      </c>
    </row>
    <row r="137" spans="1:7" ht="15" customHeight="1" x14ac:dyDescent="0.3">
      <c r="A137" s="32" t="s">
        <v>1123</v>
      </c>
      <c r="B137" s="160" t="s">
        <v>560</v>
      </c>
      <c r="C137" s="161" t="s">
        <v>132</v>
      </c>
      <c r="D137" s="161" t="s">
        <v>251</v>
      </c>
      <c r="E137" s="160" t="s">
        <v>105</v>
      </c>
      <c r="F137" s="161" t="s">
        <v>106</v>
      </c>
      <c r="G137" s="157">
        <f>G138</f>
        <v>25000</v>
      </c>
    </row>
    <row r="138" spans="1:7" ht="60" x14ac:dyDescent="0.3">
      <c r="A138" s="32" t="s">
        <v>1124</v>
      </c>
      <c r="B138" s="160" t="s">
        <v>560</v>
      </c>
      <c r="C138" s="161" t="s">
        <v>132</v>
      </c>
      <c r="D138" s="161" t="s">
        <v>251</v>
      </c>
      <c r="E138" s="186" t="s">
        <v>1120</v>
      </c>
      <c r="F138" s="161" t="s">
        <v>106</v>
      </c>
      <c r="G138" s="157">
        <f>G139</f>
        <v>25000</v>
      </c>
    </row>
    <row r="139" spans="1:7" ht="60" customHeight="1" x14ac:dyDescent="0.3">
      <c r="A139" s="32" t="s">
        <v>1125</v>
      </c>
      <c r="B139" s="160" t="s">
        <v>560</v>
      </c>
      <c r="C139" s="161" t="s">
        <v>132</v>
      </c>
      <c r="D139" s="161" t="s">
        <v>251</v>
      </c>
      <c r="E139" s="186" t="s">
        <v>1121</v>
      </c>
      <c r="F139" s="161" t="s">
        <v>106</v>
      </c>
      <c r="G139" s="157">
        <f>G140</f>
        <v>25000</v>
      </c>
    </row>
    <row r="140" spans="1:7" ht="45" x14ac:dyDescent="0.3">
      <c r="A140" s="32" t="s">
        <v>1126</v>
      </c>
      <c r="B140" s="160" t="s">
        <v>560</v>
      </c>
      <c r="C140" s="161" t="s">
        <v>132</v>
      </c>
      <c r="D140" s="161" t="s">
        <v>251</v>
      </c>
      <c r="E140" s="186" t="s">
        <v>1122</v>
      </c>
      <c r="F140" s="161" t="s">
        <v>106</v>
      </c>
      <c r="G140" s="157">
        <f>G141</f>
        <v>25000</v>
      </c>
    </row>
    <row r="141" spans="1:7" ht="33.6" customHeight="1" x14ac:dyDescent="0.3">
      <c r="A141" s="32" t="s">
        <v>903</v>
      </c>
      <c r="B141" s="160" t="s">
        <v>560</v>
      </c>
      <c r="C141" s="161" t="s">
        <v>132</v>
      </c>
      <c r="D141" s="161" t="s">
        <v>251</v>
      </c>
      <c r="E141" s="186" t="s">
        <v>1122</v>
      </c>
      <c r="F141" s="161" t="s">
        <v>904</v>
      </c>
      <c r="G141" s="157">
        <f>G142</f>
        <v>25000</v>
      </c>
    </row>
    <row r="142" spans="1:7" ht="15" customHeight="1" x14ac:dyDescent="0.3">
      <c r="A142" s="32" t="s">
        <v>905</v>
      </c>
      <c r="B142" s="160" t="s">
        <v>560</v>
      </c>
      <c r="C142" s="161" t="s">
        <v>132</v>
      </c>
      <c r="D142" s="161" t="s">
        <v>251</v>
      </c>
      <c r="E142" s="186" t="s">
        <v>1122</v>
      </c>
      <c r="F142" s="161" t="s">
        <v>906</v>
      </c>
      <c r="G142" s="157">
        <v>25000</v>
      </c>
    </row>
    <row r="143" spans="1:7" ht="15.75" customHeight="1" x14ac:dyDescent="0.3">
      <c r="A143" s="32" t="s">
        <v>640</v>
      </c>
      <c r="B143" s="160" t="s">
        <v>560</v>
      </c>
      <c r="C143" s="161" t="s">
        <v>132</v>
      </c>
      <c r="D143" s="161" t="s">
        <v>184</v>
      </c>
      <c r="E143" s="160" t="s">
        <v>344</v>
      </c>
      <c r="F143" s="161" t="s">
        <v>106</v>
      </c>
      <c r="G143" s="157">
        <f t="shared" ref="G143:G144" si="18">G144</f>
        <v>66982.8</v>
      </c>
    </row>
    <row r="144" spans="1:7" ht="60.75" customHeight="1" x14ac:dyDescent="0.3">
      <c r="A144" s="32" t="s">
        <v>851</v>
      </c>
      <c r="B144" s="160" t="s">
        <v>560</v>
      </c>
      <c r="C144" s="161" t="s">
        <v>132</v>
      </c>
      <c r="D144" s="161" t="s">
        <v>184</v>
      </c>
      <c r="E144" s="160" t="s">
        <v>230</v>
      </c>
      <c r="F144" s="161" t="s">
        <v>106</v>
      </c>
      <c r="G144" s="157">
        <f t="shared" si="18"/>
        <v>66982.8</v>
      </c>
    </row>
    <row r="145" spans="1:7" ht="30" customHeight="1" x14ac:dyDescent="0.3">
      <c r="A145" s="32" t="s">
        <v>641</v>
      </c>
      <c r="B145" s="160" t="s">
        <v>560</v>
      </c>
      <c r="C145" s="161" t="s">
        <v>132</v>
      </c>
      <c r="D145" s="161" t="s">
        <v>184</v>
      </c>
      <c r="E145" s="160" t="s">
        <v>627</v>
      </c>
      <c r="F145" s="161" t="s">
        <v>106</v>
      </c>
      <c r="G145" s="157">
        <f>G146+G152+G149+G155+G158+G161</f>
        <v>66982.8</v>
      </c>
    </row>
    <row r="146" spans="1:7" ht="45" customHeight="1" x14ac:dyDescent="0.3">
      <c r="A146" s="32" t="s">
        <v>642</v>
      </c>
      <c r="B146" s="160" t="s">
        <v>560</v>
      </c>
      <c r="C146" s="161" t="s">
        <v>132</v>
      </c>
      <c r="D146" s="161" t="s">
        <v>184</v>
      </c>
      <c r="E146" s="160" t="s">
        <v>628</v>
      </c>
      <c r="F146" s="161" t="s">
        <v>106</v>
      </c>
      <c r="G146" s="157">
        <f t="shared" ref="G146:G147" si="19">G147</f>
        <v>29914.400000000001</v>
      </c>
    </row>
    <row r="147" spans="1:7" ht="30" customHeight="1" x14ac:dyDescent="0.3">
      <c r="A147" s="32" t="s">
        <v>127</v>
      </c>
      <c r="B147" s="160" t="s">
        <v>560</v>
      </c>
      <c r="C147" s="161" t="s">
        <v>132</v>
      </c>
      <c r="D147" s="161" t="s">
        <v>184</v>
      </c>
      <c r="E147" s="160" t="s">
        <v>628</v>
      </c>
      <c r="F147" s="161" t="s">
        <v>545</v>
      </c>
      <c r="G147" s="157">
        <f t="shared" si="19"/>
        <v>29914.400000000001</v>
      </c>
    </row>
    <row r="148" spans="1:7" ht="43.5" customHeight="1" x14ac:dyDescent="0.3">
      <c r="A148" s="32" t="s">
        <v>128</v>
      </c>
      <c r="B148" s="160" t="s">
        <v>560</v>
      </c>
      <c r="C148" s="161" t="s">
        <v>132</v>
      </c>
      <c r="D148" s="161" t="s">
        <v>184</v>
      </c>
      <c r="E148" s="160" t="s">
        <v>628</v>
      </c>
      <c r="F148" s="161" t="s">
        <v>541</v>
      </c>
      <c r="G148" s="157">
        <v>29914.400000000001</v>
      </c>
    </row>
    <row r="149" spans="1:7" ht="29.25" customHeight="1" x14ac:dyDescent="0.3">
      <c r="A149" s="32" t="s">
        <v>234</v>
      </c>
      <c r="B149" s="160" t="s">
        <v>560</v>
      </c>
      <c r="C149" s="161" t="s">
        <v>132</v>
      </c>
      <c r="D149" s="161" t="s">
        <v>184</v>
      </c>
      <c r="E149" s="160" t="s">
        <v>629</v>
      </c>
      <c r="F149" s="161" t="s">
        <v>106</v>
      </c>
      <c r="G149" s="157">
        <f t="shared" ref="G149:G150" si="20">G150</f>
        <v>1860</v>
      </c>
    </row>
    <row r="150" spans="1:7" ht="30" customHeight="1" x14ac:dyDescent="0.3">
      <c r="A150" s="32" t="s">
        <v>127</v>
      </c>
      <c r="B150" s="160" t="s">
        <v>560</v>
      </c>
      <c r="C150" s="161" t="s">
        <v>132</v>
      </c>
      <c r="D150" s="161" t="s">
        <v>184</v>
      </c>
      <c r="E150" s="160" t="s">
        <v>629</v>
      </c>
      <c r="F150" s="161" t="s">
        <v>545</v>
      </c>
      <c r="G150" s="157">
        <f t="shared" si="20"/>
        <v>1860</v>
      </c>
    </row>
    <row r="151" spans="1:7" ht="45" customHeight="1" x14ac:dyDescent="0.3">
      <c r="A151" s="32" t="s">
        <v>128</v>
      </c>
      <c r="B151" s="160" t="s">
        <v>560</v>
      </c>
      <c r="C151" s="161" t="s">
        <v>132</v>
      </c>
      <c r="D151" s="161" t="s">
        <v>184</v>
      </c>
      <c r="E151" s="160" t="s">
        <v>629</v>
      </c>
      <c r="F151" s="161" t="s">
        <v>541</v>
      </c>
      <c r="G151" s="157">
        <v>1860</v>
      </c>
    </row>
    <row r="152" spans="1:7" ht="30" customHeight="1" x14ac:dyDescent="0.3">
      <c r="A152" s="32" t="s">
        <v>235</v>
      </c>
      <c r="B152" s="160" t="s">
        <v>560</v>
      </c>
      <c r="C152" s="161" t="s">
        <v>132</v>
      </c>
      <c r="D152" s="161" t="s">
        <v>184</v>
      </c>
      <c r="E152" s="160" t="s">
        <v>630</v>
      </c>
      <c r="F152" s="161" t="s">
        <v>106</v>
      </c>
      <c r="G152" s="157">
        <f t="shared" ref="G152:G153" si="21">G153</f>
        <v>1165</v>
      </c>
    </row>
    <row r="153" spans="1:7" ht="30" customHeight="1" x14ac:dyDescent="0.3">
      <c r="A153" s="32" t="s">
        <v>127</v>
      </c>
      <c r="B153" s="160" t="s">
        <v>560</v>
      </c>
      <c r="C153" s="161" t="s">
        <v>132</v>
      </c>
      <c r="D153" s="161" t="s">
        <v>184</v>
      </c>
      <c r="E153" s="160" t="s">
        <v>630</v>
      </c>
      <c r="F153" s="161" t="s">
        <v>545</v>
      </c>
      <c r="G153" s="157">
        <f t="shared" si="21"/>
        <v>1165</v>
      </c>
    </row>
    <row r="154" spans="1:7" ht="46.5" customHeight="1" x14ac:dyDescent="0.3">
      <c r="A154" s="32" t="s">
        <v>128</v>
      </c>
      <c r="B154" s="160" t="s">
        <v>560</v>
      </c>
      <c r="C154" s="161" t="s">
        <v>132</v>
      </c>
      <c r="D154" s="161" t="s">
        <v>184</v>
      </c>
      <c r="E154" s="160" t="s">
        <v>630</v>
      </c>
      <c r="F154" s="161" t="s">
        <v>541</v>
      </c>
      <c r="G154" s="157">
        <v>1165</v>
      </c>
    </row>
    <row r="155" spans="1:7" ht="30" customHeight="1" x14ac:dyDescent="0.3">
      <c r="A155" s="32" t="s">
        <v>1048</v>
      </c>
      <c r="B155" s="160" t="s">
        <v>560</v>
      </c>
      <c r="C155" s="161" t="s">
        <v>132</v>
      </c>
      <c r="D155" s="161" t="s">
        <v>184</v>
      </c>
      <c r="E155" s="160" t="s">
        <v>691</v>
      </c>
      <c r="F155" s="161" t="s">
        <v>106</v>
      </c>
      <c r="G155" s="157">
        <f t="shared" ref="G155:G156" si="22">G156</f>
        <v>220</v>
      </c>
    </row>
    <row r="156" spans="1:7" ht="30" customHeight="1" x14ac:dyDescent="0.3">
      <c r="A156" s="32" t="s">
        <v>127</v>
      </c>
      <c r="B156" s="160" t="s">
        <v>560</v>
      </c>
      <c r="C156" s="161" t="s">
        <v>132</v>
      </c>
      <c r="D156" s="161" t="s">
        <v>184</v>
      </c>
      <c r="E156" s="160" t="s">
        <v>691</v>
      </c>
      <c r="F156" s="161" t="s">
        <v>545</v>
      </c>
      <c r="G156" s="157">
        <f t="shared" si="22"/>
        <v>220</v>
      </c>
    </row>
    <row r="157" spans="1:7" ht="44.25" customHeight="1" x14ac:dyDescent="0.3">
      <c r="A157" s="32" t="s">
        <v>128</v>
      </c>
      <c r="B157" s="160" t="s">
        <v>560</v>
      </c>
      <c r="C157" s="161" t="s">
        <v>132</v>
      </c>
      <c r="D157" s="161" t="s">
        <v>184</v>
      </c>
      <c r="E157" s="160" t="s">
        <v>691</v>
      </c>
      <c r="F157" s="161" t="s">
        <v>541</v>
      </c>
      <c r="G157" s="157">
        <v>220</v>
      </c>
    </row>
    <row r="158" spans="1:7" ht="75.75" customHeight="1" x14ac:dyDescent="0.3">
      <c r="A158" s="189" t="s">
        <v>711</v>
      </c>
      <c r="B158" s="160" t="s">
        <v>560</v>
      </c>
      <c r="C158" s="161" t="s">
        <v>132</v>
      </c>
      <c r="D158" s="161" t="s">
        <v>184</v>
      </c>
      <c r="E158" s="160" t="s">
        <v>712</v>
      </c>
      <c r="F158" s="161" t="s">
        <v>106</v>
      </c>
      <c r="G158" s="157">
        <f t="shared" ref="G158:G159" si="23">G159</f>
        <v>32131.4</v>
      </c>
    </row>
    <row r="159" spans="1:7" ht="30" customHeight="1" x14ac:dyDescent="0.3">
      <c r="A159" s="32" t="s">
        <v>127</v>
      </c>
      <c r="B159" s="160" t="s">
        <v>560</v>
      </c>
      <c r="C159" s="161" t="s">
        <v>132</v>
      </c>
      <c r="D159" s="161" t="s">
        <v>184</v>
      </c>
      <c r="E159" s="160" t="s">
        <v>712</v>
      </c>
      <c r="F159" s="161" t="s">
        <v>545</v>
      </c>
      <c r="G159" s="157">
        <f t="shared" si="23"/>
        <v>32131.4</v>
      </c>
    </row>
    <row r="160" spans="1:7" ht="45.75" customHeight="1" x14ac:dyDescent="0.3">
      <c r="A160" s="32" t="s">
        <v>128</v>
      </c>
      <c r="B160" s="160" t="s">
        <v>560</v>
      </c>
      <c r="C160" s="161" t="s">
        <v>132</v>
      </c>
      <c r="D160" s="161" t="s">
        <v>184</v>
      </c>
      <c r="E160" s="160" t="s">
        <v>712</v>
      </c>
      <c r="F160" s="161" t="s">
        <v>541</v>
      </c>
      <c r="G160" s="157">
        <v>32131.4</v>
      </c>
    </row>
    <row r="161" spans="1:7" ht="76.5" customHeight="1" x14ac:dyDescent="0.3">
      <c r="A161" s="189" t="s">
        <v>1179</v>
      </c>
      <c r="B161" s="160" t="s">
        <v>560</v>
      </c>
      <c r="C161" s="161" t="s">
        <v>132</v>
      </c>
      <c r="D161" s="161" t="s">
        <v>184</v>
      </c>
      <c r="E161" s="160" t="s">
        <v>714</v>
      </c>
      <c r="F161" s="161" t="s">
        <v>106</v>
      </c>
      <c r="G161" s="157">
        <f t="shared" ref="G161:G162" si="24">G162</f>
        <v>1692</v>
      </c>
    </row>
    <row r="162" spans="1:7" ht="30" customHeight="1" x14ac:dyDescent="0.3">
      <c r="A162" s="32" t="s">
        <v>127</v>
      </c>
      <c r="B162" s="160" t="s">
        <v>560</v>
      </c>
      <c r="C162" s="161" t="s">
        <v>132</v>
      </c>
      <c r="D162" s="161" t="s">
        <v>184</v>
      </c>
      <c r="E162" s="160" t="s">
        <v>714</v>
      </c>
      <c r="F162" s="161" t="s">
        <v>545</v>
      </c>
      <c r="G162" s="157">
        <f t="shared" si="24"/>
        <v>1692</v>
      </c>
    </row>
    <row r="163" spans="1:7" ht="46.15" customHeight="1" x14ac:dyDescent="0.3">
      <c r="A163" s="32" t="s">
        <v>128</v>
      </c>
      <c r="B163" s="160" t="s">
        <v>560</v>
      </c>
      <c r="C163" s="161" t="s">
        <v>132</v>
      </c>
      <c r="D163" s="161" t="s">
        <v>184</v>
      </c>
      <c r="E163" s="160" t="s">
        <v>714</v>
      </c>
      <c r="F163" s="161" t="s">
        <v>541</v>
      </c>
      <c r="G163" s="157">
        <v>1692</v>
      </c>
    </row>
    <row r="164" spans="1:7" ht="30" x14ac:dyDescent="0.3">
      <c r="A164" s="32" t="s">
        <v>431</v>
      </c>
      <c r="B164" s="160">
        <v>522</v>
      </c>
      <c r="C164" s="161" t="s">
        <v>132</v>
      </c>
      <c r="D164" s="161">
        <v>12</v>
      </c>
      <c r="E164" s="160" t="s">
        <v>105</v>
      </c>
      <c r="F164" s="161" t="s">
        <v>106</v>
      </c>
      <c r="G164" s="157">
        <f>G165+G170+G175</f>
        <v>1295</v>
      </c>
    </row>
    <row r="165" spans="1:7" ht="60" customHeight="1" x14ac:dyDescent="0.3">
      <c r="A165" s="32" t="s">
        <v>853</v>
      </c>
      <c r="B165" s="160">
        <v>522</v>
      </c>
      <c r="C165" s="161" t="s">
        <v>132</v>
      </c>
      <c r="D165" s="161">
        <v>12</v>
      </c>
      <c r="E165" s="161" t="s">
        <v>259</v>
      </c>
      <c r="F165" s="161" t="s">
        <v>106</v>
      </c>
      <c r="G165" s="157">
        <f t="shared" ref="G165:G168" si="25">G166</f>
        <v>705</v>
      </c>
    </row>
    <row r="166" spans="1:7" ht="74.25" customHeight="1" x14ac:dyDescent="0.3">
      <c r="A166" s="32" t="s">
        <v>854</v>
      </c>
      <c r="B166" s="160">
        <v>522</v>
      </c>
      <c r="C166" s="161" t="s">
        <v>132</v>
      </c>
      <c r="D166" s="161">
        <v>12</v>
      </c>
      <c r="E166" s="161" t="s">
        <v>599</v>
      </c>
      <c r="F166" s="161" t="s">
        <v>106</v>
      </c>
      <c r="G166" s="157">
        <f t="shared" si="25"/>
        <v>705</v>
      </c>
    </row>
    <row r="167" spans="1:7" ht="29.25" customHeight="1" x14ac:dyDescent="0.3">
      <c r="A167" s="32" t="s">
        <v>643</v>
      </c>
      <c r="B167" s="160">
        <v>522</v>
      </c>
      <c r="C167" s="161" t="s">
        <v>132</v>
      </c>
      <c r="D167" s="161">
        <v>12</v>
      </c>
      <c r="E167" s="161" t="s">
        <v>644</v>
      </c>
      <c r="F167" s="161" t="s">
        <v>106</v>
      </c>
      <c r="G167" s="157">
        <f t="shared" si="25"/>
        <v>705</v>
      </c>
    </row>
    <row r="168" spans="1:7" ht="31.5" customHeight="1" x14ac:dyDescent="0.3">
      <c r="A168" s="32" t="s">
        <v>127</v>
      </c>
      <c r="B168" s="160">
        <v>522</v>
      </c>
      <c r="C168" s="161" t="s">
        <v>132</v>
      </c>
      <c r="D168" s="161">
        <v>12</v>
      </c>
      <c r="E168" s="161" t="s">
        <v>644</v>
      </c>
      <c r="F168" s="161" t="s">
        <v>545</v>
      </c>
      <c r="G168" s="157">
        <f t="shared" si="25"/>
        <v>705</v>
      </c>
    </row>
    <row r="169" spans="1:7" ht="44.25" customHeight="1" x14ac:dyDescent="0.3">
      <c r="A169" s="32" t="s">
        <v>128</v>
      </c>
      <c r="B169" s="160">
        <v>522</v>
      </c>
      <c r="C169" s="161" t="s">
        <v>132</v>
      </c>
      <c r="D169" s="161">
        <v>12</v>
      </c>
      <c r="E169" s="161" t="s">
        <v>644</v>
      </c>
      <c r="F169" s="161" t="s">
        <v>541</v>
      </c>
      <c r="G169" s="157">
        <v>705</v>
      </c>
    </row>
    <row r="170" spans="1:7" ht="76.5" customHeight="1" x14ac:dyDescent="0.3">
      <c r="A170" s="32" t="s">
        <v>852</v>
      </c>
      <c r="B170" s="160">
        <v>522</v>
      </c>
      <c r="C170" s="161" t="s">
        <v>132</v>
      </c>
      <c r="D170" s="161">
        <v>12</v>
      </c>
      <c r="E170" s="161" t="s">
        <v>645</v>
      </c>
      <c r="F170" s="161" t="s">
        <v>106</v>
      </c>
      <c r="G170" s="157">
        <f t="shared" ref="G170:G173" si="26">G171</f>
        <v>450</v>
      </c>
    </row>
    <row r="171" spans="1:7" ht="119.25" customHeight="1" x14ac:dyDescent="0.3">
      <c r="A171" s="32" t="s">
        <v>855</v>
      </c>
      <c r="B171" s="160">
        <v>522</v>
      </c>
      <c r="C171" s="161" t="s">
        <v>132</v>
      </c>
      <c r="D171" s="161">
        <v>12</v>
      </c>
      <c r="E171" s="161" t="s">
        <v>647</v>
      </c>
      <c r="F171" s="161" t="s">
        <v>106</v>
      </c>
      <c r="G171" s="157">
        <f t="shared" si="26"/>
        <v>450</v>
      </c>
    </row>
    <row r="172" spans="1:7" ht="46.5" customHeight="1" x14ac:dyDescent="0.3">
      <c r="A172" s="32" t="s">
        <v>648</v>
      </c>
      <c r="B172" s="160">
        <v>522</v>
      </c>
      <c r="C172" s="161" t="s">
        <v>132</v>
      </c>
      <c r="D172" s="161">
        <v>12</v>
      </c>
      <c r="E172" s="161" t="s">
        <v>646</v>
      </c>
      <c r="F172" s="161" t="s">
        <v>649</v>
      </c>
      <c r="G172" s="157">
        <f t="shared" si="26"/>
        <v>450</v>
      </c>
    </row>
    <row r="173" spans="1:7" ht="31.5" customHeight="1" x14ac:dyDescent="0.3">
      <c r="A173" s="32" t="s">
        <v>639</v>
      </c>
      <c r="B173" s="160">
        <v>522</v>
      </c>
      <c r="C173" s="161" t="s">
        <v>132</v>
      </c>
      <c r="D173" s="161">
        <v>12</v>
      </c>
      <c r="E173" s="161" t="s">
        <v>646</v>
      </c>
      <c r="F173" s="161" t="s">
        <v>545</v>
      </c>
      <c r="G173" s="157">
        <f t="shared" si="26"/>
        <v>450</v>
      </c>
    </row>
    <row r="174" spans="1:7" ht="45" customHeight="1" x14ac:dyDescent="0.3">
      <c r="A174" s="32" t="s">
        <v>128</v>
      </c>
      <c r="B174" s="160">
        <v>522</v>
      </c>
      <c r="C174" s="161" t="s">
        <v>132</v>
      </c>
      <c r="D174" s="161">
        <v>12</v>
      </c>
      <c r="E174" s="161" t="s">
        <v>646</v>
      </c>
      <c r="F174" s="161" t="s">
        <v>541</v>
      </c>
      <c r="G174" s="157">
        <v>450</v>
      </c>
    </row>
    <row r="175" spans="1:7" ht="24" customHeight="1" x14ac:dyDescent="0.3">
      <c r="A175" s="32" t="s">
        <v>153</v>
      </c>
      <c r="B175" s="160">
        <v>522</v>
      </c>
      <c r="C175" s="161" t="s">
        <v>132</v>
      </c>
      <c r="D175" s="161">
        <v>12</v>
      </c>
      <c r="E175" s="161" t="s">
        <v>154</v>
      </c>
      <c r="F175" s="161" t="s">
        <v>106</v>
      </c>
      <c r="G175" s="157">
        <f>G176</f>
        <v>140</v>
      </c>
    </row>
    <row r="176" spans="1:7" ht="47.25" customHeight="1" x14ac:dyDescent="0.3">
      <c r="A176" s="32" t="s">
        <v>1190</v>
      </c>
      <c r="B176" s="160" t="s">
        <v>560</v>
      </c>
      <c r="C176" s="161" t="s">
        <v>132</v>
      </c>
      <c r="D176" s="161" t="s">
        <v>237</v>
      </c>
      <c r="E176" s="161" t="s">
        <v>900</v>
      </c>
      <c r="F176" s="161" t="s">
        <v>106</v>
      </c>
      <c r="G176" s="157">
        <f t="shared" ref="G176:G177" si="27">G177</f>
        <v>140</v>
      </c>
    </row>
    <row r="177" spans="1:7" ht="30" customHeight="1" x14ac:dyDescent="0.3">
      <c r="A177" s="32" t="s">
        <v>639</v>
      </c>
      <c r="B177" s="160" t="s">
        <v>560</v>
      </c>
      <c r="C177" s="161" t="s">
        <v>132</v>
      </c>
      <c r="D177" s="161" t="s">
        <v>237</v>
      </c>
      <c r="E177" s="161" t="s">
        <v>900</v>
      </c>
      <c r="F177" s="161" t="s">
        <v>106</v>
      </c>
      <c r="G177" s="157">
        <f t="shared" si="27"/>
        <v>140</v>
      </c>
    </row>
    <row r="178" spans="1:7" ht="44.25" customHeight="1" x14ac:dyDescent="0.3">
      <c r="A178" s="32" t="s">
        <v>128</v>
      </c>
      <c r="B178" s="160" t="s">
        <v>560</v>
      </c>
      <c r="C178" s="161" t="s">
        <v>132</v>
      </c>
      <c r="D178" s="161" t="s">
        <v>237</v>
      </c>
      <c r="E178" s="161" t="s">
        <v>900</v>
      </c>
      <c r="F178" s="161" t="s">
        <v>541</v>
      </c>
      <c r="G178" s="157">
        <v>140</v>
      </c>
    </row>
    <row r="179" spans="1:7" ht="20.45" customHeight="1" x14ac:dyDescent="0.3">
      <c r="A179" s="31" t="s">
        <v>250</v>
      </c>
      <c r="B179" s="162">
        <v>522</v>
      </c>
      <c r="C179" s="183" t="s">
        <v>251</v>
      </c>
      <c r="D179" s="183" t="s">
        <v>104</v>
      </c>
      <c r="E179" s="183" t="s">
        <v>105</v>
      </c>
      <c r="F179" s="183" t="s">
        <v>106</v>
      </c>
      <c r="G179" s="22">
        <f>G198+G180</f>
        <v>2880.8</v>
      </c>
    </row>
    <row r="180" spans="1:7" ht="15.75" customHeight="1" x14ac:dyDescent="0.3">
      <c r="A180" s="32" t="s">
        <v>252</v>
      </c>
      <c r="B180" s="160">
        <v>522</v>
      </c>
      <c r="C180" s="161" t="s">
        <v>251</v>
      </c>
      <c r="D180" s="161" t="s">
        <v>103</v>
      </c>
      <c r="E180" s="161" t="s">
        <v>105</v>
      </c>
      <c r="F180" s="161" t="s">
        <v>106</v>
      </c>
      <c r="G180" s="157">
        <f>G192+G181</f>
        <v>2545.8000000000002</v>
      </c>
    </row>
    <row r="181" spans="1:7" ht="74.25" customHeight="1" x14ac:dyDescent="0.3">
      <c r="A181" s="32" t="s">
        <v>1235</v>
      </c>
      <c r="B181" s="160">
        <v>522</v>
      </c>
      <c r="C181" s="161" t="s">
        <v>251</v>
      </c>
      <c r="D181" s="161" t="s">
        <v>103</v>
      </c>
      <c r="E181" s="153" t="s">
        <v>356</v>
      </c>
      <c r="F181" s="161" t="s">
        <v>106</v>
      </c>
      <c r="G181" s="157">
        <f t="shared" ref="G181:G190" si="28">G182</f>
        <v>300</v>
      </c>
    </row>
    <row r="182" spans="1:7" ht="61.15" customHeight="1" x14ac:dyDescent="0.3">
      <c r="A182" s="32" t="s">
        <v>901</v>
      </c>
      <c r="B182" s="160">
        <v>522</v>
      </c>
      <c r="C182" s="161" t="s">
        <v>251</v>
      </c>
      <c r="D182" s="161" t="s">
        <v>103</v>
      </c>
      <c r="E182" s="153" t="s">
        <v>757</v>
      </c>
      <c r="F182" s="161" t="s">
        <v>106</v>
      </c>
      <c r="G182" s="157">
        <f>G189</f>
        <v>300</v>
      </c>
    </row>
    <row r="183" spans="1:7" ht="67.900000000000006" hidden="1" customHeight="1" outlineLevel="1" x14ac:dyDescent="0.3">
      <c r="A183" s="190" t="s">
        <v>986</v>
      </c>
      <c r="B183" s="160">
        <v>522</v>
      </c>
      <c r="C183" s="161" t="s">
        <v>251</v>
      </c>
      <c r="D183" s="161" t="s">
        <v>103</v>
      </c>
      <c r="E183" s="153" t="s">
        <v>987</v>
      </c>
      <c r="F183" s="161" t="s">
        <v>106</v>
      </c>
      <c r="G183" s="157">
        <f>G184</f>
        <v>0</v>
      </c>
    </row>
    <row r="184" spans="1:7" ht="40.9" hidden="1" customHeight="1" outlineLevel="1" x14ac:dyDescent="0.3">
      <c r="A184" s="191" t="s">
        <v>903</v>
      </c>
      <c r="B184" s="160">
        <v>522</v>
      </c>
      <c r="C184" s="161" t="s">
        <v>251</v>
      </c>
      <c r="D184" s="161" t="s">
        <v>103</v>
      </c>
      <c r="E184" s="153" t="s">
        <v>987</v>
      </c>
      <c r="F184" s="161" t="s">
        <v>904</v>
      </c>
      <c r="G184" s="157">
        <f>G185</f>
        <v>0</v>
      </c>
    </row>
    <row r="185" spans="1:7" ht="23.45" hidden="1" customHeight="1" outlineLevel="1" x14ac:dyDescent="0.3">
      <c r="A185" s="191" t="s">
        <v>905</v>
      </c>
      <c r="B185" s="160">
        <v>522</v>
      </c>
      <c r="C185" s="161" t="s">
        <v>251</v>
      </c>
      <c r="D185" s="161" t="s">
        <v>103</v>
      </c>
      <c r="E185" s="153" t="s">
        <v>987</v>
      </c>
      <c r="F185" s="161" t="s">
        <v>906</v>
      </c>
      <c r="G185" s="157">
        <f>G186</f>
        <v>0</v>
      </c>
    </row>
    <row r="186" spans="1:7" ht="68.45" hidden="1" customHeight="1" outlineLevel="1" x14ac:dyDescent="0.3">
      <c r="A186" s="192" t="s">
        <v>988</v>
      </c>
      <c r="B186" s="160">
        <v>522</v>
      </c>
      <c r="C186" s="161" t="s">
        <v>251</v>
      </c>
      <c r="D186" s="161" t="s">
        <v>103</v>
      </c>
      <c r="E186" s="153" t="s">
        <v>989</v>
      </c>
      <c r="F186" s="161" t="s">
        <v>106</v>
      </c>
      <c r="G186" s="157">
        <f>G187</f>
        <v>0</v>
      </c>
    </row>
    <row r="187" spans="1:7" ht="39.6" hidden="1" customHeight="1" outlineLevel="1" x14ac:dyDescent="0.3">
      <c r="A187" s="191" t="s">
        <v>903</v>
      </c>
      <c r="B187" s="160">
        <v>522</v>
      </c>
      <c r="C187" s="161" t="s">
        <v>251</v>
      </c>
      <c r="D187" s="161" t="s">
        <v>103</v>
      </c>
      <c r="E187" s="153" t="s">
        <v>989</v>
      </c>
      <c r="F187" s="161" t="s">
        <v>904</v>
      </c>
      <c r="G187" s="157">
        <f>G188</f>
        <v>0</v>
      </c>
    </row>
    <row r="188" spans="1:7" ht="22.9" hidden="1" customHeight="1" outlineLevel="1" x14ac:dyDescent="0.3">
      <c r="A188" s="191" t="s">
        <v>905</v>
      </c>
      <c r="B188" s="160">
        <v>522</v>
      </c>
      <c r="C188" s="161" t="s">
        <v>251</v>
      </c>
      <c r="D188" s="161" t="s">
        <v>103</v>
      </c>
      <c r="E188" s="153" t="s">
        <v>989</v>
      </c>
      <c r="F188" s="161" t="s">
        <v>906</v>
      </c>
      <c r="G188" s="157">
        <v>0</v>
      </c>
    </row>
    <row r="189" spans="1:7" ht="90.75" customHeight="1" collapsed="1" x14ac:dyDescent="0.3">
      <c r="A189" s="32" t="s">
        <v>963</v>
      </c>
      <c r="B189" s="160">
        <v>522</v>
      </c>
      <c r="C189" s="161" t="s">
        <v>251</v>
      </c>
      <c r="D189" s="161" t="s">
        <v>103</v>
      </c>
      <c r="E189" s="153" t="s">
        <v>902</v>
      </c>
      <c r="F189" s="161" t="s">
        <v>106</v>
      </c>
      <c r="G189" s="157">
        <f t="shared" si="28"/>
        <v>300</v>
      </c>
    </row>
    <row r="190" spans="1:7" ht="45" customHeight="1" x14ac:dyDescent="0.3">
      <c r="A190" s="191" t="s">
        <v>903</v>
      </c>
      <c r="B190" s="160">
        <v>522</v>
      </c>
      <c r="C190" s="161" t="s">
        <v>251</v>
      </c>
      <c r="D190" s="161" t="s">
        <v>103</v>
      </c>
      <c r="E190" s="153" t="s">
        <v>902</v>
      </c>
      <c r="F190" s="161" t="s">
        <v>904</v>
      </c>
      <c r="G190" s="157">
        <f t="shared" si="28"/>
        <v>300</v>
      </c>
    </row>
    <row r="191" spans="1:7" ht="16.5" customHeight="1" x14ac:dyDescent="0.3">
      <c r="A191" s="191" t="s">
        <v>905</v>
      </c>
      <c r="B191" s="160">
        <v>522</v>
      </c>
      <c r="C191" s="161" t="s">
        <v>251</v>
      </c>
      <c r="D191" s="161" t="s">
        <v>103</v>
      </c>
      <c r="E191" s="153" t="s">
        <v>902</v>
      </c>
      <c r="F191" s="161" t="s">
        <v>906</v>
      </c>
      <c r="G191" s="157">
        <v>300</v>
      </c>
    </row>
    <row r="192" spans="1:7" ht="65.25" customHeight="1" x14ac:dyDescent="0.3">
      <c r="A192" s="32" t="s">
        <v>982</v>
      </c>
      <c r="B192" s="160">
        <v>522</v>
      </c>
      <c r="C192" s="161" t="s">
        <v>251</v>
      </c>
      <c r="D192" s="161" t="s">
        <v>103</v>
      </c>
      <c r="E192" s="161" t="s">
        <v>161</v>
      </c>
      <c r="F192" s="161" t="s">
        <v>106</v>
      </c>
      <c r="G192" s="157">
        <f t="shared" ref="G192:G194" si="29">G193</f>
        <v>2245.8000000000002</v>
      </c>
    </row>
    <row r="193" spans="1:7" ht="44.45" customHeight="1" x14ac:dyDescent="0.3">
      <c r="A193" s="32" t="s">
        <v>883</v>
      </c>
      <c r="B193" s="160">
        <v>522</v>
      </c>
      <c r="C193" s="161" t="s">
        <v>251</v>
      </c>
      <c r="D193" s="161" t="s">
        <v>103</v>
      </c>
      <c r="E193" s="161" t="s">
        <v>165</v>
      </c>
      <c r="F193" s="161" t="s">
        <v>106</v>
      </c>
      <c r="G193" s="157">
        <f t="shared" si="29"/>
        <v>2245.8000000000002</v>
      </c>
    </row>
    <row r="194" spans="1:7" ht="46.9" customHeight="1" x14ac:dyDescent="0.3">
      <c r="A194" s="184" t="s">
        <v>792</v>
      </c>
      <c r="B194" s="160" t="s">
        <v>560</v>
      </c>
      <c r="C194" s="161" t="s">
        <v>251</v>
      </c>
      <c r="D194" s="161" t="s">
        <v>103</v>
      </c>
      <c r="E194" s="161" t="s">
        <v>166</v>
      </c>
      <c r="F194" s="161" t="s">
        <v>106</v>
      </c>
      <c r="G194" s="157">
        <f t="shared" si="29"/>
        <v>2245.8000000000002</v>
      </c>
    </row>
    <row r="195" spans="1:7" ht="60" customHeight="1" x14ac:dyDescent="0.3">
      <c r="A195" s="184" t="s">
        <v>741</v>
      </c>
      <c r="B195" s="160" t="s">
        <v>560</v>
      </c>
      <c r="C195" s="161" t="s">
        <v>251</v>
      </c>
      <c r="D195" s="161" t="s">
        <v>103</v>
      </c>
      <c r="E195" s="161" t="s">
        <v>167</v>
      </c>
      <c r="F195" s="161" t="s">
        <v>106</v>
      </c>
      <c r="G195" s="157">
        <f>G196</f>
        <v>2245.8000000000002</v>
      </c>
    </row>
    <row r="196" spans="1:7" ht="46.15" customHeight="1" x14ac:dyDescent="0.3">
      <c r="A196" s="184" t="s">
        <v>856</v>
      </c>
      <c r="B196" s="160" t="s">
        <v>560</v>
      </c>
      <c r="C196" s="161" t="s">
        <v>251</v>
      </c>
      <c r="D196" s="161" t="s">
        <v>103</v>
      </c>
      <c r="E196" s="161" t="s">
        <v>167</v>
      </c>
      <c r="F196" s="161" t="s">
        <v>545</v>
      </c>
      <c r="G196" s="157">
        <f>G197</f>
        <v>2245.8000000000002</v>
      </c>
    </row>
    <row r="197" spans="1:7" ht="44.45" customHeight="1" x14ac:dyDescent="0.3">
      <c r="A197" s="32" t="s">
        <v>128</v>
      </c>
      <c r="B197" s="160" t="s">
        <v>560</v>
      </c>
      <c r="C197" s="161" t="s">
        <v>251</v>
      </c>
      <c r="D197" s="161" t="s">
        <v>103</v>
      </c>
      <c r="E197" s="161" t="s">
        <v>167</v>
      </c>
      <c r="F197" s="161" t="s">
        <v>541</v>
      </c>
      <c r="G197" s="157">
        <v>2245.8000000000002</v>
      </c>
    </row>
    <row r="198" spans="1:7" ht="13.9" customHeight="1" x14ac:dyDescent="0.3">
      <c r="A198" s="32" t="s">
        <v>253</v>
      </c>
      <c r="B198" s="160">
        <v>522</v>
      </c>
      <c r="C198" s="161" t="s">
        <v>251</v>
      </c>
      <c r="D198" s="161" t="s">
        <v>108</v>
      </c>
      <c r="E198" s="161" t="s">
        <v>105</v>
      </c>
      <c r="F198" s="161" t="s">
        <v>106</v>
      </c>
      <c r="G198" s="157">
        <f t="shared" ref="G198:G202" si="30">G199</f>
        <v>335</v>
      </c>
    </row>
    <row r="199" spans="1:7" ht="30" x14ac:dyDescent="0.3">
      <c r="A199" s="32" t="s">
        <v>151</v>
      </c>
      <c r="B199" s="160">
        <v>522</v>
      </c>
      <c r="C199" s="161" t="s">
        <v>251</v>
      </c>
      <c r="D199" s="161" t="s">
        <v>108</v>
      </c>
      <c r="E199" s="153" t="s">
        <v>152</v>
      </c>
      <c r="F199" s="161" t="s">
        <v>106</v>
      </c>
      <c r="G199" s="157">
        <f t="shared" si="30"/>
        <v>335</v>
      </c>
    </row>
    <row r="200" spans="1:7" ht="21.6" customHeight="1" x14ac:dyDescent="0.3">
      <c r="A200" s="32" t="s">
        <v>153</v>
      </c>
      <c r="B200" s="160">
        <v>522</v>
      </c>
      <c r="C200" s="161" t="s">
        <v>251</v>
      </c>
      <c r="D200" s="161" t="s">
        <v>108</v>
      </c>
      <c r="E200" s="153" t="s">
        <v>154</v>
      </c>
      <c r="F200" s="161" t="s">
        <v>106</v>
      </c>
      <c r="G200" s="157">
        <f t="shared" si="30"/>
        <v>335</v>
      </c>
    </row>
    <row r="201" spans="1:7" ht="90.75" customHeight="1" x14ac:dyDescent="0.3">
      <c r="A201" s="32" t="s">
        <v>857</v>
      </c>
      <c r="B201" s="160">
        <v>522</v>
      </c>
      <c r="C201" s="161" t="s">
        <v>251</v>
      </c>
      <c r="D201" s="161" t="s">
        <v>108</v>
      </c>
      <c r="E201" s="153" t="s">
        <v>261</v>
      </c>
      <c r="F201" s="161" t="s">
        <v>106</v>
      </c>
      <c r="G201" s="158">
        <f t="shared" si="30"/>
        <v>335</v>
      </c>
    </row>
    <row r="202" spans="1:7" ht="30" x14ac:dyDescent="0.3">
      <c r="A202" s="32" t="s">
        <v>127</v>
      </c>
      <c r="B202" s="160">
        <v>522</v>
      </c>
      <c r="C202" s="161" t="s">
        <v>251</v>
      </c>
      <c r="D202" s="161" t="s">
        <v>108</v>
      </c>
      <c r="E202" s="153" t="s">
        <v>261</v>
      </c>
      <c r="F202" s="161">
        <v>200</v>
      </c>
      <c r="G202" s="158">
        <f t="shared" si="30"/>
        <v>335</v>
      </c>
    </row>
    <row r="203" spans="1:7" ht="43.9" customHeight="1" x14ac:dyDescent="0.3">
      <c r="A203" s="32" t="s">
        <v>128</v>
      </c>
      <c r="B203" s="160">
        <v>522</v>
      </c>
      <c r="C203" s="161" t="s">
        <v>251</v>
      </c>
      <c r="D203" s="161" t="s">
        <v>108</v>
      </c>
      <c r="E203" s="153" t="s">
        <v>261</v>
      </c>
      <c r="F203" s="161">
        <v>240</v>
      </c>
      <c r="G203" s="158">
        <v>335</v>
      </c>
    </row>
    <row r="204" spans="1:7" x14ac:dyDescent="0.3">
      <c r="A204" s="31" t="s">
        <v>342</v>
      </c>
      <c r="B204" s="162">
        <v>522</v>
      </c>
      <c r="C204" s="183">
        <v>10</v>
      </c>
      <c r="D204" s="183" t="s">
        <v>104</v>
      </c>
      <c r="E204" s="183" t="s">
        <v>105</v>
      </c>
      <c r="F204" s="183" t="s">
        <v>106</v>
      </c>
      <c r="G204" s="159">
        <f>G205+G212+G219</f>
        <v>6398.4</v>
      </c>
    </row>
    <row r="205" spans="1:7" x14ac:dyDescent="0.3">
      <c r="A205" s="32" t="s">
        <v>345</v>
      </c>
      <c r="B205" s="160">
        <v>522</v>
      </c>
      <c r="C205" s="161">
        <v>10</v>
      </c>
      <c r="D205" s="161" t="s">
        <v>103</v>
      </c>
      <c r="E205" s="161" t="s">
        <v>105</v>
      </c>
      <c r="F205" s="161" t="s">
        <v>106</v>
      </c>
      <c r="G205" s="157">
        <f t="shared" ref="G205:G210" si="31">G206</f>
        <v>5983.4</v>
      </c>
    </row>
    <row r="206" spans="1:7" ht="30" x14ac:dyDescent="0.3">
      <c r="A206" s="32" t="s">
        <v>742</v>
      </c>
      <c r="B206" s="160">
        <v>522</v>
      </c>
      <c r="C206" s="161">
        <v>10</v>
      </c>
      <c r="D206" s="161" t="s">
        <v>103</v>
      </c>
      <c r="E206" s="161" t="s">
        <v>346</v>
      </c>
      <c r="F206" s="161" t="s">
        <v>106</v>
      </c>
      <c r="G206" s="157">
        <f t="shared" si="31"/>
        <v>5983.4</v>
      </c>
    </row>
    <row r="207" spans="1:7" ht="89.25" customHeight="1" x14ac:dyDescent="0.3">
      <c r="A207" s="37" t="s">
        <v>860</v>
      </c>
      <c r="B207" s="160">
        <v>522</v>
      </c>
      <c r="C207" s="161" t="s">
        <v>343</v>
      </c>
      <c r="D207" s="161" t="s">
        <v>103</v>
      </c>
      <c r="E207" s="161" t="s">
        <v>347</v>
      </c>
      <c r="F207" s="161" t="s">
        <v>106</v>
      </c>
      <c r="G207" s="157">
        <f t="shared" si="31"/>
        <v>5983.4</v>
      </c>
    </row>
    <row r="208" spans="1:7" ht="60.75" customHeight="1" x14ac:dyDescent="0.3">
      <c r="A208" s="37" t="s">
        <v>763</v>
      </c>
      <c r="B208" s="160">
        <v>522</v>
      </c>
      <c r="C208" s="161">
        <v>10</v>
      </c>
      <c r="D208" s="161" t="s">
        <v>103</v>
      </c>
      <c r="E208" s="161" t="s">
        <v>348</v>
      </c>
      <c r="F208" s="161" t="s">
        <v>106</v>
      </c>
      <c r="G208" s="157">
        <f t="shared" si="31"/>
        <v>5983.4</v>
      </c>
    </row>
    <row r="209" spans="1:7" ht="59.25" customHeight="1" x14ac:dyDescent="0.3">
      <c r="A209" s="37" t="s">
        <v>668</v>
      </c>
      <c r="B209" s="160">
        <v>522</v>
      </c>
      <c r="C209" s="161" t="s">
        <v>343</v>
      </c>
      <c r="D209" s="161" t="s">
        <v>103</v>
      </c>
      <c r="E209" s="161" t="s">
        <v>434</v>
      </c>
      <c r="F209" s="161" t="s">
        <v>106</v>
      </c>
      <c r="G209" s="157">
        <f t="shared" si="31"/>
        <v>5983.4</v>
      </c>
    </row>
    <row r="210" spans="1:7" ht="30" x14ac:dyDescent="0.3">
      <c r="A210" s="32" t="s">
        <v>350</v>
      </c>
      <c r="B210" s="160">
        <v>522</v>
      </c>
      <c r="C210" s="161">
        <v>10</v>
      </c>
      <c r="D210" s="161" t="s">
        <v>103</v>
      </c>
      <c r="E210" s="161" t="s">
        <v>349</v>
      </c>
      <c r="F210" s="161">
        <v>300</v>
      </c>
      <c r="G210" s="157">
        <f t="shared" si="31"/>
        <v>5983.4</v>
      </c>
    </row>
    <row r="211" spans="1:7" ht="30" x14ac:dyDescent="0.3">
      <c r="A211" s="32" t="s">
        <v>351</v>
      </c>
      <c r="B211" s="160">
        <v>522</v>
      </c>
      <c r="C211" s="161" t="s">
        <v>343</v>
      </c>
      <c r="D211" s="161" t="s">
        <v>103</v>
      </c>
      <c r="E211" s="161" t="s">
        <v>349</v>
      </c>
      <c r="F211" s="161">
        <v>310</v>
      </c>
      <c r="G211" s="157">
        <v>5983.4</v>
      </c>
    </row>
    <row r="212" spans="1:7" ht="17.25" customHeight="1" x14ac:dyDescent="0.3">
      <c r="A212" s="32" t="s">
        <v>352</v>
      </c>
      <c r="B212" s="160">
        <v>522</v>
      </c>
      <c r="C212" s="161">
        <v>10</v>
      </c>
      <c r="D212" s="161" t="s">
        <v>120</v>
      </c>
      <c r="E212" s="160" t="s">
        <v>105</v>
      </c>
      <c r="F212" s="161" t="s">
        <v>106</v>
      </c>
      <c r="G212" s="157">
        <f>G213</f>
        <v>315</v>
      </c>
    </row>
    <row r="213" spans="1:7" ht="28.9" customHeight="1" x14ac:dyDescent="0.3">
      <c r="A213" s="32" t="s">
        <v>742</v>
      </c>
      <c r="B213" s="160">
        <v>522</v>
      </c>
      <c r="C213" s="161">
        <v>10</v>
      </c>
      <c r="D213" s="161" t="s">
        <v>120</v>
      </c>
      <c r="E213" s="161" t="s">
        <v>346</v>
      </c>
      <c r="F213" s="161" t="s">
        <v>106</v>
      </c>
      <c r="G213" s="157">
        <f>G214</f>
        <v>315</v>
      </c>
    </row>
    <row r="214" spans="1:7" ht="44.25" customHeight="1" x14ac:dyDescent="0.3">
      <c r="A214" s="37" t="s">
        <v>357</v>
      </c>
      <c r="B214" s="160">
        <v>522</v>
      </c>
      <c r="C214" s="161">
        <v>10</v>
      </c>
      <c r="D214" s="161" t="s">
        <v>120</v>
      </c>
      <c r="E214" s="161" t="s">
        <v>358</v>
      </c>
      <c r="F214" s="161" t="s">
        <v>106</v>
      </c>
      <c r="G214" s="157">
        <f t="shared" ref="G214:G217" si="32">G215</f>
        <v>315</v>
      </c>
    </row>
    <row r="215" spans="1:7" ht="61.5" customHeight="1" x14ac:dyDescent="0.3">
      <c r="A215" s="37" t="s">
        <v>672</v>
      </c>
      <c r="B215" s="160">
        <v>522</v>
      </c>
      <c r="C215" s="161">
        <v>10</v>
      </c>
      <c r="D215" s="161" t="s">
        <v>120</v>
      </c>
      <c r="E215" s="161" t="s">
        <v>359</v>
      </c>
      <c r="F215" s="161" t="s">
        <v>106</v>
      </c>
      <c r="G215" s="157">
        <f t="shared" si="32"/>
        <v>315</v>
      </c>
    </row>
    <row r="216" spans="1:7" ht="60.75" customHeight="1" x14ac:dyDescent="0.3">
      <c r="A216" s="37" t="s">
        <v>670</v>
      </c>
      <c r="B216" s="160">
        <v>522</v>
      </c>
      <c r="C216" s="161">
        <v>10</v>
      </c>
      <c r="D216" s="161" t="s">
        <v>120</v>
      </c>
      <c r="E216" s="161" t="s">
        <v>360</v>
      </c>
      <c r="F216" s="161" t="s">
        <v>106</v>
      </c>
      <c r="G216" s="157">
        <f t="shared" si="32"/>
        <v>315</v>
      </c>
    </row>
    <row r="217" spans="1:7" ht="30" x14ac:dyDescent="0.3">
      <c r="A217" s="32" t="s">
        <v>350</v>
      </c>
      <c r="B217" s="160">
        <v>522</v>
      </c>
      <c r="C217" s="161">
        <v>10</v>
      </c>
      <c r="D217" s="161" t="s">
        <v>120</v>
      </c>
      <c r="E217" s="161" t="s">
        <v>360</v>
      </c>
      <c r="F217" s="161">
        <v>300</v>
      </c>
      <c r="G217" s="157">
        <f t="shared" si="32"/>
        <v>315</v>
      </c>
    </row>
    <row r="218" spans="1:7" ht="33" customHeight="1" x14ac:dyDescent="0.3">
      <c r="A218" s="32" t="s">
        <v>355</v>
      </c>
      <c r="B218" s="160">
        <v>522</v>
      </c>
      <c r="C218" s="161">
        <v>10</v>
      </c>
      <c r="D218" s="161" t="s">
        <v>120</v>
      </c>
      <c r="E218" s="161" t="s">
        <v>360</v>
      </c>
      <c r="F218" s="161">
        <v>320</v>
      </c>
      <c r="G218" s="157">
        <v>315</v>
      </c>
    </row>
    <row r="219" spans="1:7" ht="17.45" customHeight="1" x14ac:dyDescent="0.3">
      <c r="A219" s="32" t="s">
        <v>495</v>
      </c>
      <c r="B219" s="160">
        <v>522</v>
      </c>
      <c r="C219" s="161">
        <v>10</v>
      </c>
      <c r="D219" s="161" t="s">
        <v>138</v>
      </c>
      <c r="E219" s="160" t="s">
        <v>105</v>
      </c>
      <c r="F219" s="158" t="str">
        <f t="shared" ref="F219:G223" si="33">F220</f>
        <v>000</v>
      </c>
      <c r="G219" s="158">
        <f t="shared" si="33"/>
        <v>100</v>
      </c>
    </row>
    <row r="220" spans="1:7" ht="45" customHeight="1" x14ac:dyDescent="0.3">
      <c r="A220" s="37" t="s">
        <v>663</v>
      </c>
      <c r="B220" s="160">
        <v>522</v>
      </c>
      <c r="C220" s="161">
        <v>10</v>
      </c>
      <c r="D220" s="161" t="s">
        <v>138</v>
      </c>
      <c r="E220" s="161" t="s">
        <v>362</v>
      </c>
      <c r="F220" s="161" t="s">
        <v>106</v>
      </c>
      <c r="G220" s="157">
        <f t="shared" si="33"/>
        <v>100</v>
      </c>
    </row>
    <row r="221" spans="1:7" ht="45.75" customHeight="1" x14ac:dyDescent="0.3">
      <c r="A221" s="37" t="s">
        <v>673</v>
      </c>
      <c r="B221" s="160">
        <v>522</v>
      </c>
      <c r="C221" s="161">
        <v>10</v>
      </c>
      <c r="D221" s="161" t="s">
        <v>138</v>
      </c>
      <c r="E221" s="161" t="s">
        <v>363</v>
      </c>
      <c r="F221" s="161" t="s">
        <v>106</v>
      </c>
      <c r="G221" s="157">
        <f t="shared" si="33"/>
        <v>100</v>
      </c>
    </row>
    <row r="222" spans="1:7" ht="47.25" customHeight="1" x14ac:dyDescent="0.3">
      <c r="A222" s="37" t="s">
        <v>858</v>
      </c>
      <c r="B222" s="160">
        <v>522</v>
      </c>
      <c r="C222" s="161">
        <v>10</v>
      </c>
      <c r="D222" s="161" t="s">
        <v>138</v>
      </c>
      <c r="E222" s="161" t="s">
        <v>364</v>
      </c>
      <c r="F222" s="161" t="s">
        <v>106</v>
      </c>
      <c r="G222" s="157">
        <f t="shared" si="33"/>
        <v>100</v>
      </c>
    </row>
    <row r="223" spans="1:7" ht="43.5" customHeight="1" x14ac:dyDescent="0.3">
      <c r="A223" s="32" t="s">
        <v>210</v>
      </c>
      <c r="B223" s="160">
        <v>522</v>
      </c>
      <c r="C223" s="161">
        <v>10</v>
      </c>
      <c r="D223" s="161" t="s">
        <v>138</v>
      </c>
      <c r="E223" s="161" t="s">
        <v>364</v>
      </c>
      <c r="F223" s="161">
        <v>600</v>
      </c>
      <c r="G223" s="157">
        <f t="shared" si="33"/>
        <v>100</v>
      </c>
    </row>
    <row r="224" spans="1:7" ht="45.75" customHeight="1" x14ac:dyDescent="0.3">
      <c r="A224" s="32" t="s">
        <v>365</v>
      </c>
      <c r="B224" s="160">
        <v>522</v>
      </c>
      <c r="C224" s="161">
        <v>10</v>
      </c>
      <c r="D224" s="161" t="s">
        <v>138</v>
      </c>
      <c r="E224" s="161" t="s">
        <v>364</v>
      </c>
      <c r="F224" s="161">
        <v>630</v>
      </c>
      <c r="G224" s="157">
        <v>100</v>
      </c>
    </row>
    <row r="225" spans="1:7" ht="16.149999999999999" customHeight="1" x14ac:dyDescent="0.3">
      <c r="A225" s="31" t="s">
        <v>372</v>
      </c>
      <c r="B225" s="162">
        <v>522</v>
      </c>
      <c r="C225" s="183">
        <v>11</v>
      </c>
      <c r="D225" s="183" t="s">
        <v>104</v>
      </c>
      <c r="E225" s="183" t="s">
        <v>105</v>
      </c>
      <c r="F225" s="183" t="s">
        <v>106</v>
      </c>
      <c r="G225" s="22">
        <f>G226+G240</f>
        <v>12773.9</v>
      </c>
    </row>
    <row r="226" spans="1:7" ht="14.45" customHeight="1" x14ac:dyDescent="0.3">
      <c r="A226" s="32" t="s">
        <v>565</v>
      </c>
      <c r="B226" s="160">
        <v>522</v>
      </c>
      <c r="C226" s="161">
        <v>11</v>
      </c>
      <c r="D226" s="161" t="s">
        <v>103</v>
      </c>
      <c r="E226" s="161" t="s">
        <v>105</v>
      </c>
      <c r="F226" s="161" t="s">
        <v>106</v>
      </c>
      <c r="G226" s="157">
        <f>G227</f>
        <v>1381.4</v>
      </c>
    </row>
    <row r="227" spans="1:7" ht="45" customHeight="1" x14ac:dyDescent="0.3">
      <c r="A227" s="32" t="s">
        <v>1155</v>
      </c>
      <c r="B227" s="160">
        <v>522</v>
      </c>
      <c r="C227" s="161">
        <v>11</v>
      </c>
      <c r="D227" s="161" t="s">
        <v>103</v>
      </c>
      <c r="E227" s="161" t="s">
        <v>375</v>
      </c>
      <c r="F227" s="161" t="s">
        <v>106</v>
      </c>
      <c r="G227" s="157">
        <f>G228+G235</f>
        <v>1381.4</v>
      </c>
    </row>
    <row r="228" spans="1:7" ht="18" customHeight="1" x14ac:dyDescent="0.3">
      <c r="A228" s="32" t="s">
        <v>1156</v>
      </c>
      <c r="B228" s="160">
        <v>522</v>
      </c>
      <c r="C228" s="161">
        <v>11</v>
      </c>
      <c r="D228" s="161" t="s">
        <v>103</v>
      </c>
      <c r="E228" s="161" t="s">
        <v>387</v>
      </c>
      <c r="F228" s="161" t="s">
        <v>106</v>
      </c>
      <c r="G228" s="157">
        <f t="shared" ref="G228:G229" si="34">G229</f>
        <v>401.40000000000003</v>
      </c>
    </row>
    <row r="229" spans="1:7" ht="32.25" customHeight="1" x14ac:dyDescent="0.3">
      <c r="A229" s="32" t="s">
        <v>377</v>
      </c>
      <c r="B229" s="160">
        <v>522</v>
      </c>
      <c r="C229" s="161">
        <v>11</v>
      </c>
      <c r="D229" s="161" t="s">
        <v>103</v>
      </c>
      <c r="E229" s="161" t="s">
        <v>435</v>
      </c>
      <c r="F229" s="161" t="s">
        <v>106</v>
      </c>
      <c r="G229" s="157">
        <f t="shared" si="34"/>
        <v>401.40000000000003</v>
      </c>
    </row>
    <row r="230" spans="1:7" ht="28.9" customHeight="1" x14ac:dyDescent="0.3">
      <c r="A230" s="32" t="s">
        <v>379</v>
      </c>
      <c r="B230" s="160">
        <v>522</v>
      </c>
      <c r="C230" s="161">
        <v>11</v>
      </c>
      <c r="D230" s="161" t="s">
        <v>103</v>
      </c>
      <c r="E230" s="161" t="s">
        <v>380</v>
      </c>
      <c r="F230" s="161" t="s">
        <v>106</v>
      </c>
      <c r="G230" s="157">
        <f>G231+G233</f>
        <v>401.40000000000003</v>
      </c>
    </row>
    <row r="231" spans="1:7" ht="92.25" customHeight="1" x14ac:dyDescent="0.3">
      <c r="A231" s="32" t="s">
        <v>115</v>
      </c>
      <c r="B231" s="160">
        <v>522</v>
      </c>
      <c r="C231" s="161">
        <v>11</v>
      </c>
      <c r="D231" s="161" t="s">
        <v>103</v>
      </c>
      <c r="E231" s="161" t="s">
        <v>380</v>
      </c>
      <c r="F231" s="161">
        <v>100</v>
      </c>
      <c r="G231" s="157">
        <f>G232</f>
        <v>143.80000000000001</v>
      </c>
    </row>
    <row r="232" spans="1:7" ht="29.25" customHeight="1" x14ac:dyDescent="0.3">
      <c r="A232" s="32" t="s">
        <v>173</v>
      </c>
      <c r="B232" s="160">
        <v>522</v>
      </c>
      <c r="C232" s="161">
        <v>11</v>
      </c>
      <c r="D232" s="161" t="s">
        <v>103</v>
      </c>
      <c r="E232" s="161" t="s">
        <v>380</v>
      </c>
      <c r="F232" s="161">
        <v>110</v>
      </c>
      <c r="G232" s="157">
        <v>143.80000000000001</v>
      </c>
    </row>
    <row r="233" spans="1:7" ht="31.5" customHeight="1" x14ac:dyDescent="0.3">
      <c r="A233" s="32" t="s">
        <v>127</v>
      </c>
      <c r="B233" s="160">
        <v>522</v>
      </c>
      <c r="C233" s="161">
        <v>11</v>
      </c>
      <c r="D233" s="161" t="s">
        <v>103</v>
      </c>
      <c r="E233" s="161" t="s">
        <v>380</v>
      </c>
      <c r="F233" s="161">
        <v>200</v>
      </c>
      <c r="G233" s="157">
        <f>G234</f>
        <v>257.60000000000002</v>
      </c>
    </row>
    <row r="234" spans="1:7" ht="43.5" customHeight="1" x14ac:dyDescent="0.3">
      <c r="A234" s="32" t="s">
        <v>128</v>
      </c>
      <c r="B234" s="160">
        <v>522</v>
      </c>
      <c r="C234" s="161">
        <v>11</v>
      </c>
      <c r="D234" s="161" t="s">
        <v>103</v>
      </c>
      <c r="E234" s="161" t="s">
        <v>380</v>
      </c>
      <c r="F234" s="161">
        <v>240</v>
      </c>
      <c r="G234" s="157">
        <v>257.60000000000002</v>
      </c>
    </row>
    <row r="235" spans="1:7" ht="29.25" customHeight="1" x14ac:dyDescent="0.3">
      <c r="A235" s="32" t="s">
        <v>1157</v>
      </c>
      <c r="B235" s="160">
        <v>522</v>
      </c>
      <c r="C235" s="161">
        <v>11</v>
      </c>
      <c r="D235" s="161" t="s">
        <v>103</v>
      </c>
      <c r="E235" s="161" t="s">
        <v>381</v>
      </c>
      <c r="F235" s="161" t="s">
        <v>106</v>
      </c>
      <c r="G235" s="157">
        <f t="shared" ref="G235:G238" si="35">G236</f>
        <v>980</v>
      </c>
    </row>
    <row r="236" spans="1:7" ht="31.5" customHeight="1" x14ac:dyDescent="0.3">
      <c r="A236" s="32" t="s">
        <v>382</v>
      </c>
      <c r="B236" s="160">
        <v>522</v>
      </c>
      <c r="C236" s="161">
        <v>11</v>
      </c>
      <c r="D236" s="161" t="s">
        <v>103</v>
      </c>
      <c r="E236" s="161" t="s">
        <v>383</v>
      </c>
      <c r="F236" s="161" t="s">
        <v>106</v>
      </c>
      <c r="G236" s="157">
        <f t="shared" si="35"/>
        <v>980</v>
      </c>
    </row>
    <row r="237" spans="1:7" ht="32.450000000000003" customHeight="1" x14ac:dyDescent="0.3">
      <c r="A237" s="32" t="s">
        <v>384</v>
      </c>
      <c r="B237" s="160">
        <v>522</v>
      </c>
      <c r="C237" s="161">
        <v>11</v>
      </c>
      <c r="D237" s="161" t="s">
        <v>103</v>
      </c>
      <c r="E237" s="161" t="s">
        <v>385</v>
      </c>
      <c r="F237" s="161" t="s">
        <v>106</v>
      </c>
      <c r="G237" s="157">
        <f t="shared" si="35"/>
        <v>980</v>
      </c>
    </row>
    <row r="238" spans="1:7" ht="33" customHeight="1" x14ac:dyDescent="0.3">
      <c r="A238" s="32" t="s">
        <v>127</v>
      </c>
      <c r="B238" s="160">
        <v>522</v>
      </c>
      <c r="C238" s="161">
        <v>11</v>
      </c>
      <c r="D238" s="161" t="s">
        <v>103</v>
      </c>
      <c r="E238" s="161" t="s">
        <v>385</v>
      </c>
      <c r="F238" s="161">
        <v>200</v>
      </c>
      <c r="G238" s="157">
        <f t="shared" si="35"/>
        <v>980</v>
      </c>
    </row>
    <row r="239" spans="1:7" ht="45.75" customHeight="1" x14ac:dyDescent="0.3">
      <c r="A239" s="32" t="s">
        <v>128</v>
      </c>
      <c r="B239" s="160">
        <v>522</v>
      </c>
      <c r="C239" s="161">
        <v>11</v>
      </c>
      <c r="D239" s="161" t="s">
        <v>103</v>
      </c>
      <c r="E239" s="161" t="s">
        <v>385</v>
      </c>
      <c r="F239" s="161">
        <v>240</v>
      </c>
      <c r="G239" s="157">
        <v>980</v>
      </c>
    </row>
    <row r="240" spans="1:7" x14ac:dyDescent="0.3">
      <c r="A240" s="32" t="s">
        <v>386</v>
      </c>
      <c r="B240" s="160" t="s">
        <v>560</v>
      </c>
      <c r="C240" s="161" t="s">
        <v>373</v>
      </c>
      <c r="D240" s="161" t="s">
        <v>108</v>
      </c>
      <c r="E240" s="161" t="s">
        <v>105</v>
      </c>
      <c r="F240" s="161" t="s">
        <v>106</v>
      </c>
      <c r="G240" s="157">
        <f t="shared" ref="G240:G245" si="36">G241</f>
        <v>11392.5</v>
      </c>
    </row>
    <row r="241" spans="1:7" ht="49.9" customHeight="1" x14ac:dyDescent="0.3">
      <c r="A241" s="32" t="s">
        <v>1155</v>
      </c>
      <c r="B241" s="160" t="s">
        <v>560</v>
      </c>
      <c r="C241" s="161" t="s">
        <v>373</v>
      </c>
      <c r="D241" s="161" t="s">
        <v>108</v>
      </c>
      <c r="E241" s="161" t="s">
        <v>375</v>
      </c>
      <c r="F241" s="161" t="s">
        <v>106</v>
      </c>
      <c r="G241" s="157">
        <f t="shared" si="36"/>
        <v>11392.5</v>
      </c>
    </row>
    <row r="242" spans="1:7" ht="18.75" customHeight="1" x14ac:dyDescent="0.3">
      <c r="A242" s="32" t="s">
        <v>1156</v>
      </c>
      <c r="B242" s="160" t="s">
        <v>560</v>
      </c>
      <c r="C242" s="161" t="s">
        <v>373</v>
      </c>
      <c r="D242" s="161" t="s">
        <v>108</v>
      </c>
      <c r="E242" s="161" t="s">
        <v>387</v>
      </c>
      <c r="F242" s="161" t="s">
        <v>106</v>
      </c>
      <c r="G242" s="157">
        <f t="shared" si="36"/>
        <v>11392.5</v>
      </c>
    </row>
    <row r="243" spans="1:7" ht="47.25" customHeight="1" x14ac:dyDescent="0.3">
      <c r="A243" s="32" t="s">
        <v>624</v>
      </c>
      <c r="B243" s="160" t="s">
        <v>560</v>
      </c>
      <c r="C243" s="161" t="s">
        <v>373</v>
      </c>
      <c r="D243" s="161" t="s">
        <v>108</v>
      </c>
      <c r="E243" s="161" t="s">
        <v>389</v>
      </c>
      <c r="F243" s="161" t="s">
        <v>106</v>
      </c>
      <c r="G243" s="157">
        <f t="shared" si="36"/>
        <v>11392.5</v>
      </c>
    </row>
    <row r="244" spans="1:7" ht="16.5" customHeight="1" x14ac:dyDescent="0.3">
      <c r="A244" s="32" t="s">
        <v>390</v>
      </c>
      <c r="B244" s="160" t="s">
        <v>560</v>
      </c>
      <c r="C244" s="161" t="s">
        <v>373</v>
      </c>
      <c r="D244" s="161" t="s">
        <v>108</v>
      </c>
      <c r="E244" s="161" t="s">
        <v>391</v>
      </c>
      <c r="F244" s="161" t="s">
        <v>106</v>
      </c>
      <c r="G244" s="157">
        <f t="shared" si="36"/>
        <v>11392.5</v>
      </c>
    </row>
    <row r="245" spans="1:7" ht="44.25" customHeight="1" x14ac:dyDescent="0.3">
      <c r="A245" s="32" t="s">
        <v>210</v>
      </c>
      <c r="B245" s="160" t="s">
        <v>560</v>
      </c>
      <c r="C245" s="161" t="s">
        <v>373</v>
      </c>
      <c r="D245" s="161" t="s">
        <v>108</v>
      </c>
      <c r="E245" s="161" t="s">
        <v>391</v>
      </c>
      <c r="F245" s="161" t="s">
        <v>558</v>
      </c>
      <c r="G245" s="157">
        <f t="shared" si="36"/>
        <v>11392.5</v>
      </c>
    </row>
    <row r="246" spans="1:7" ht="16.5" customHeight="1" x14ac:dyDescent="0.3">
      <c r="A246" s="32" t="s">
        <v>445</v>
      </c>
      <c r="B246" s="160" t="s">
        <v>560</v>
      </c>
      <c r="C246" s="161" t="s">
        <v>373</v>
      </c>
      <c r="D246" s="161" t="s">
        <v>108</v>
      </c>
      <c r="E246" s="161" t="s">
        <v>391</v>
      </c>
      <c r="F246" s="161" t="s">
        <v>743</v>
      </c>
      <c r="G246" s="157">
        <v>11392.5</v>
      </c>
    </row>
    <row r="247" spans="1:7" ht="43.5" customHeight="1" x14ac:dyDescent="0.3">
      <c r="A247" s="31" t="s">
        <v>49</v>
      </c>
      <c r="B247" s="162">
        <v>543</v>
      </c>
      <c r="C247" s="162" t="s">
        <v>104</v>
      </c>
      <c r="D247" s="162" t="s">
        <v>104</v>
      </c>
      <c r="E247" s="162" t="s">
        <v>105</v>
      </c>
      <c r="F247" s="162" t="s">
        <v>106</v>
      </c>
      <c r="G247" s="22">
        <f>G254+G260+G268+G309+G248</f>
        <v>69079.7</v>
      </c>
    </row>
    <row r="248" spans="1:7" ht="23.45" hidden="1" customHeight="1" x14ac:dyDescent="0.3">
      <c r="A248" s="31" t="s">
        <v>160</v>
      </c>
      <c r="B248" s="162">
        <v>543</v>
      </c>
      <c r="C248" s="162" t="s">
        <v>103</v>
      </c>
      <c r="D248" s="162" t="s">
        <v>175</v>
      </c>
      <c r="E248" s="162" t="s">
        <v>105</v>
      </c>
      <c r="F248" s="162" t="s">
        <v>106</v>
      </c>
      <c r="G248" s="22">
        <f>G249</f>
        <v>0</v>
      </c>
    </row>
    <row r="249" spans="1:7" ht="93.6" hidden="1" customHeight="1" x14ac:dyDescent="0.3">
      <c r="A249" s="31" t="s">
        <v>1050</v>
      </c>
      <c r="B249" s="160">
        <v>543</v>
      </c>
      <c r="C249" s="160" t="s">
        <v>132</v>
      </c>
      <c r="D249" s="160" t="s">
        <v>103</v>
      </c>
      <c r="E249" s="160" t="s">
        <v>214</v>
      </c>
      <c r="F249" s="160" t="s">
        <v>106</v>
      </c>
      <c r="G249" s="157">
        <f>G250</f>
        <v>0</v>
      </c>
    </row>
    <row r="250" spans="1:7" ht="61.9" hidden="1" customHeight="1" x14ac:dyDescent="0.3">
      <c r="A250" s="32" t="s">
        <v>850</v>
      </c>
      <c r="B250" s="160">
        <v>543</v>
      </c>
      <c r="C250" s="160" t="s">
        <v>132</v>
      </c>
      <c r="D250" s="160" t="s">
        <v>103</v>
      </c>
      <c r="E250" s="160" t="s">
        <v>625</v>
      </c>
      <c r="F250" s="160" t="s">
        <v>106</v>
      </c>
      <c r="G250" s="157">
        <f>G251</f>
        <v>0</v>
      </c>
    </row>
    <row r="251" spans="1:7" ht="47.45" hidden="1" customHeight="1" x14ac:dyDescent="0.3">
      <c r="A251" s="32" t="s">
        <v>1049</v>
      </c>
      <c r="B251" s="160">
        <v>543</v>
      </c>
      <c r="C251" s="160" t="s">
        <v>132</v>
      </c>
      <c r="D251" s="160" t="s">
        <v>103</v>
      </c>
      <c r="E251" s="153" t="s">
        <v>910</v>
      </c>
      <c r="F251" s="160" t="s">
        <v>106</v>
      </c>
      <c r="G251" s="157">
        <f>G252</f>
        <v>0</v>
      </c>
    </row>
    <row r="252" spans="1:7" ht="16.899999999999999" hidden="1" customHeight="1" x14ac:dyDescent="0.3">
      <c r="A252" s="32" t="s">
        <v>639</v>
      </c>
      <c r="B252" s="160">
        <v>543</v>
      </c>
      <c r="C252" s="160" t="s">
        <v>132</v>
      </c>
      <c r="D252" s="160" t="s">
        <v>103</v>
      </c>
      <c r="E252" s="153" t="s">
        <v>910</v>
      </c>
      <c r="F252" s="160" t="s">
        <v>545</v>
      </c>
      <c r="G252" s="157">
        <f>G253</f>
        <v>0</v>
      </c>
    </row>
    <row r="253" spans="1:7" ht="16.899999999999999" hidden="1" customHeight="1" x14ac:dyDescent="0.3">
      <c r="A253" s="32" t="s">
        <v>128</v>
      </c>
      <c r="B253" s="160">
        <v>543</v>
      </c>
      <c r="C253" s="160" t="s">
        <v>132</v>
      </c>
      <c r="D253" s="160" t="s">
        <v>103</v>
      </c>
      <c r="E253" s="153" t="s">
        <v>910</v>
      </c>
      <c r="F253" s="160" t="s">
        <v>541</v>
      </c>
      <c r="G253" s="157"/>
    </row>
    <row r="254" spans="1:7" x14ac:dyDescent="0.3">
      <c r="A254" s="31" t="s">
        <v>213</v>
      </c>
      <c r="B254" s="162">
        <v>543</v>
      </c>
      <c r="C254" s="162" t="s">
        <v>132</v>
      </c>
      <c r="D254" s="162" t="s">
        <v>103</v>
      </c>
      <c r="E254" s="162" t="s">
        <v>105</v>
      </c>
      <c r="F254" s="162" t="s">
        <v>106</v>
      </c>
      <c r="G254" s="22">
        <f>G255</f>
        <v>100</v>
      </c>
    </row>
    <row r="255" spans="1:7" ht="31.9" customHeight="1" x14ac:dyDescent="0.3">
      <c r="A255" s="32" t="s">
        <v>740</v>
      </c>
      <c r="B255" s="160">
        <v>543</v>
      </c>
      <c r="C255" s="160" t="s">
        <v>132</v>
      </c>
      <c r="D255" s="160" t="s">
        <v>103</v>
      </c>
      <c r="E255" s="160" t="s">
        <v>214</v>
      </c>
      <c r="F255" s="161" t="s">
        <v>106</v>
      </c>
      <c r="G255" s="157">
        <f>G256</f>
        <v>100</v>
      </c>
    </row>
    <row r="256" spans="1:7" ht="46.5" customHeight="1" x14ac:dyDescent="0.3">
      <c r="A256" s="32" t="s">
        <v>216</v>
      </c>
      <c r="B256" s="160">
        <v>543</v>
      </c>
      <c r="C256" s="160" t="s">
        <v>132</v>
      </c>
      <c r="D256" s="160" t="s">
        <v>103</v>
      </c>
      <c r="E256" s="160" t="s">
        <v>625</v>
      </c>
      <c r="F256" s="161" t="s">
        <v>106</v>
      </c>
      <c r="G256" s="157">
        <f t="shared" ref="G256:G258" si="37">G257</f>
        <v>100</v>
      </c>
    </row>
    <row r="257" spans="1:7" ht="31.9" customHeight="1" x14ac:dyDescent="0.3">
      <c r="A257" s="32" t="s">
        <v>217</v>
      </c>
      <c r="B257" s="160">
        <v>543</v>
      </c>
      <c r="C257" s="160" t="s">
        <v>132</v>
      </c>
      <c r="D257" s="160" t="s">
        <v>103</v>
      </c>
      <c r="E257" s="153" t="s">
        <v>910</v>
      </c>
      <c r="F257" s="161" t="s">
        <v>106</v>
      </c>
      <c r="G257" s="157">
        <f t="shared" si="37"/>
        <v>100</v>
      </c>
    </row>
    <row r="258" spans="1:7" ht="44.25" customHeight="1" x14ac:dyDescent="0.3">
      <c r="A258" s="32" t="s">
        <v>210</v>
      </c>
      <c r="B258" s="160">
        <v>543</v>
      </c>
      <c r="C258" s="160" t="s">
        <v>132</v>
      </c>
      <c r="D258" s="160" t="s">
        <v>103</v>
      </c>
      <c r="E258" s="153" t="s">
        <v>910</v>
      </c>
      <c r="F258" s="160">
        <v>600</v>
      </c>
      <c r="G258" s="157">
        <f t="shared" si="37"/>
        <v>100</v>
      </c>
    </row>
    <row r="259" spans="1:7" ht="16.5" customHeight="1" x14ac:dyDescent="0.3">
      <c r="A259" s="32" t="s">
        <v>218</v>
      </c>
      <c r="B259" s="160">
        <v>543</v>
      </c>
      <c r="C259" s="160" t="s">
        <v>132</v>
      </c>
      <c r="D259" s="160" t="s">
        <v>103</v>
      </c>
      <c r="E259" s="153" t="s">
        <v>910</v>
      </c>
      <c r="F259" s="160">
        <v>610</v>
      </c>
      <c r="G259" s="157">
        <v>100</v>
      </c>
    </row>
    <row r="260" spans="1:7" x14ac:dyDescent="0.3">
      <c r="A260" s="31" t="s">
        <v>262</v>
      </c>
      <c r="B260" s="162">
        <v>543</v>
      </c>
      <c r="C260" s="162" t="s">
        <v>150</v>
      </c>
      <c r="D260" s="162" t="s">
        <v>104</v>
      </c>
      <c r="E260" s="162" t="s">
        <v>105</v>
      </c>
      <c r="F260" s="162" t="s">
        <v>106</v>
      </c>
      <c r="G260" s="22">
        <f t="shared" ref="G260:G266" si="38">G261</f>
        <v>28875.5</v>
      </c>
    </row>
    <row r="261" spans="1:7" ht="16.149999999999999" customHeight="1" x14ac:dyDescent="0.3">
      <c r="A261" s="32" t="s">
        <v>439</v>
      </c>
      <c r="B261" s="160">
        <v>543</v>
      </c>
      <c r="C261" s="161" t="s">
        <v>150</v>
      </c>
      <c r="D261" s="161" t="s">
        <v>120</v>
      </c>
      <c r="E261" s="161" t="s">
        <v>105</v>
      </c>
      <c r="F261" s="161" t="s">
        <v>106</v>
      </c>
      <c r="G261" s="157">
        <f t="shared" si="38"/>
        <v>28875.5</v>
      </c>
    </row>
    <row r="262" spans="1:7" ht="30.6" customHeight="1" x14ac:dyDescent="0.3">
      <c r="A262" s="221" t="s">
        <v>1181</v>
      </c>
      <c r="B262" s="160">
        <v>543</v>
      </c>
      <c r="C262" s="161" t="s">
        <v>150</v>
      </c>
      <c r="D262" s="161" t="s">
        <v>120</v>
      </c>
      <c r="E262" s="161" t="s">
        <v>300</v>
      </c>
      <c r="F262" s="161" t="s">
        <v>106</v>
      </c>
      <c r="G262" s="157">
        <f t="shared" si="38"/>
        <v>28875.5</v>
      </c>
    </row>
    <row r="263" spans="1:7" ht="46.5" customHeight="1" x14ac:dyDescent="0.3">
      <c r="A263" s="32" t="s">
        <v>440</v>
      </c>
      <c r="B263" s="160">
        <v>543</v>
      </c>
      <c r="C263" s="161" t="s">
        <v>150</v>
      </c>
      <c r="D263" s="161" t="s">
        <v>120</v>
      </c>
      <c r="E263" s="161" t="s">
        <v>302</v>
      </c>
      <c r="F263" s="161" t="s">
        <v>106</v>
      </c>
      <c r="G263" s="157">
        <f t="shared" si="38"/>
        <v>28875.5</v>
      </c>
    </row>
    <row r="264" spans="1:7" ht="32.450000000000003" customHeight="1" x14ac:dyDescent="0.3">
      <c r="A264" s="32" t="s">
        <v>319</v>
      </c>
      <c r="B264" s="160">
        <v>543</v>
      </c>
      <c r="C264" s="161" t="s">
        <v>150</v>
      </c>
      <c r="D264" s="161" t="s">
        <v>120</v>
      </c>
      <c r="E264" s="161" t="s">
        <v>303</v>
      </c>
      <c r="F264" s="161" t="s">
        <v>106</v>
      </c>
      <c r="G264" s="157">
        <f t="shared" si="38"/>
        <v>28875.5</v>
      </c>
    </row>
    <row r="265" spans="1:7" ht="61.5" customHeight="1" x14ac:dyDescent="0.3">
      <c r="A265" s="32" t="s">
        <v>441</v>
      </c>
      <c r="B265" s="160">
        <v>543</v>
      </c>
      <c r="C265" s="161" t="s">
        <v>150</v>
      </c>
      <c r="D265" s="161" t="s">
        <v>120</v>
      </c>
      <c r="E265" s="161" t="s">
        <v>305</v>
      </c>
      <c r="F265" s="161" t="s">
        <v>106</v>
      </c>
      <c r="G265" s="157">
        <f t="shared" si="38"/>
        <v>28875.5</v>
      </c>
    </row>
    <row r="266" spans="1:7" ht="45.75" customHeight="1" x14ac:dyDescent="0.3">
      <c r="A266" s="32" t="s">
        <v>210</v>
      </c>
      <c r="B266" s="160">
        <v>543</v>
      </c>
      <c r="C266" s="161" t="s">
        <v>150</v>
      </c>
      <c r="D266" s="161" t="s">
        <v>120</v>
      </c>
      <c r="E266" s="161" t="s">
        <v>305</v>
      </c>
      <c r="F266" s="161">
        <v>600</v>
      </c>
      <c r="G266" s="157">
        <f t="shared" si="38"/>
        <v>28875.5</v>
      </c>
    </row>
    <row r="267" spans="1:7" ht="18.75" customHeight="1" x14ac:dyDescent="0.3">
      <c r="A267" s="32" t="s">
        <v>218</v>
      </c>
      <c r="B267" s="160">
        <v>543</v>
      </c>
      <c r="C267" s="161" t="s">
        <v>150</v>
      </c>
      <c r="D267" s="161" t="s">
        <v>120</v>
      </c>
      <c r="E267" s="161" t="s">
        <v>305</v>
      </c>
      <c r="F267" s="161">
        <v>610</v>
      </c>
      <c r="G267" s="157">
        <v>28875.5</v>
      </c>
    </row>
    <row r="268" spans="1:7" ht="16.5" customHeight="1" x14ac:dyDescent="0.3">
      <c r="A268" s="31" t="s">
        <v>315</v>
      </c>
      <c r="B268" s="162">
        <v>543</v>
      </c>
      <c r="C268" s="183" t="s">
        <v>227</v>
      </c>
      <c r="D268" s="183" t="s">
        <v>104</v>
      </c>
      <c r="E268" s="183" t="s">
        <v>105</v>
      </c>
      <c r="F268" s="183" t="s">
        <v>106</v>
      </c>
      <c r="G268" s="22">
        <f>G269+G295</f>
        <v>39376.099999999991</v>
      </c>
    </row>
    <row r="269" spans="1:7" x14ac:dyDescent="0.3">
      <c r="A269" s="32" t="s">
        <v>316</v>
      </c>
      <c r="B269" s="160">
        <v>543</v>
      </c>
      <c r="C269" s="161" t="s">
        <v>227</v>
      </c>
      <c r="D269" s="161" t="s">
        <v>103</v>
      </c>
      <c r="E269" s="161" t="s">
        <v>105</v>
      </c>
      <c r="F269" s="161" t="s">
        <v>106</v>
      </c>
      <c r="G269" s="157">
        <f>G270</f>
        <v>34213.899999999994</v>
      </c>
    </row>
    <row r="270" spans="1:7" ht="31.5" customHeight="1" x14ac:dyDescent="0.3">
      <c r="A270" s="32" t="s">
        <v>744</v>
      </c>
      <c r="B270" s="160">
        <v>543</v>
      </c>
      <c r="C270" s="161" t="s">
        <v>227</v>
      </c>
      <c r="D270" s="161" t="s">
        <v>103</v>
      </c>
      <c r="E270" s="161" t="s">
        <v>300</v>
      </c>
      <c r="F270" s="161" t="s">
        <v>106</v>
      </c>
      <c r="G270" s="157">
        <f>G271</f>
        <v>34213.899999999994</v>
      </c>
    </row>
    <row r="271" spans="1:7" ht="31.9" customHeight="1" x14ac:dyDescent="0.3">
      <c r="A271" s="32" t="s">
        <v>317</v>
      </c>
      <c r="B271" s="160">
        <v>543</v>
      </c>
      <c r="C271" s="161" t="s">
        <v>227</v>
      </c>
      <c r="D271" s="161" t="s">
        <v>103</v>
      </c>
      <c r="E271" s="161" t="s">
        <v>318</v>
      </c>
      <c r="F271" s="161" t="s">
        <v>106</v>
      </c>
      <c r="G271" s="157">
        <f>G272+G285</f>
        <v>34213.899999999994</v>
      </c>
    </row>
    <row r="272" spans="1:7" ht="30" customHeight="1" x14ac:dyDescent="0.3">
      <c r="A272" s="32" t="s">
        <v>319</v>
      </c>
      <c r="B272" s="160">
        <v>543</v>
      </c>
      <c r="C272" s="161" t="s">
        <v>227</v>
      </c>
      <c r="D272" s="161" t="s">
        <v>103</v>
      </c>
      <c r="E272" s="161" t="s">
        <v>320</v>
      </c>
      <c r="F272" s="161" t="s">
        <v>106</v>
      </c>
      <c r="G272" s="157">
        <f>G273+G276+G282+G279</f>
        <v>14860.599999999999</v>
      </c>
    </row>
    <row r="273" spans="1:7" ht="44.25" customHeight="1" x14ac:dyDescent="0.3">
      <c r="A273" s="32" t="s">
        <v>321</v>
      </c>
      <c r="B273" s="160">
        <v>543</v>
      </c>
      <c r="C273" s="161" t="s">
        <v>227</v>
      </c>
      <c r="D273" s="161" t="s">
        <v>103</v>
      </c>
      <c r="E273" s="161" t="s">
        <v>322</v>
      </c>
      <c r="F273" s="161" t="s">
        <v>106</v>
      </c>
      <c r="G273" s="157">
        <f>G274</f>
        <v>11877.6</v>
      </c>
    </row>
    <row r="274" spans="1:7" ht="45" customHeight="1" x14ac:dyDescent="0.3">
      <c r="A274" s="32" t="s">
        <v>210</v>
      </c>
      <c r="B274" s="160">
        <v>543</v>
      </c>
      <c r="C274" s="161" t="s">
        <v>227</v>
      </c>
      <c r="D274" s="161" t="s">
        <v>103</v>
      </c>
      <c r="E274" s="161" t="s">
        <v>322</v>
      </c>
      <c r="F274" s="161">
        <v>600</v>
      </c>
      <c r="G274" s="157">
        <f t="shared" ref="G274" si="39">G275</f>
        <v>11877.6</v>
      </c>
    </row>
    <row r="275" spans="1:7" ht="15" customHeight="1" x14ac:dyDescent="0.3">
      <c r="A275" s="32" t="s">
        <v>218</v>
      </c>
      <c r="B275" s="160">
        <v>543</v>
      </c>
      <c r="C275" s="161" t="s">
        <v>227</v>
      </c>
      <c r="D275" s="161" t="s">
        <v>103</v>
      </c>
      <c r="E275" s="161" t="s">
        <v>322</v>
      </c>
      <c r="F275" s="161">
        <v>610</v>
      </c>
      <c r="G275" s="157">
        <v>11877.6</v>
      </c>
    </row>
    <row r="276" spans="1:7" ht="46.5" customHeight="1" x14ac:dyDescent="0.3">
      <c r="A276" s="32" t="s">
        <v>323</v>
      </c>
      <c r="B276" s="160">
        <v>543</v>
      </c>
      <c r="C276" s="161" t="s">
        <v>227</v>
      </c>
      <c r="D276" s="161" t="s">
        <v>103</v>
      </c>
      <c r="E276" s="161" t="s">
        <v>324</v>
      </c>
      <c r="F276" s="161" t="s">
        <v>106</v>
      </c>
      <c r="G276" s="157">
        <f t="shared" ref="G276:G277" si="40">G277</f>
        <v>2912.7</v>
      </c>
    </row>
    <row r="277" spans="1:7" ht="45" x14ac:dyDescent="0.3">
      <c r="A277" s="32" t="s">
        <v>210</v>
      </c>
      <c r="B277" s="160">
        <v>543</v>
      </c>
      <c r="C277" s="161" t="s">
        <v>227</v>
      </c>
      <c r="D277" s="161" t="s">
        <v>103</v>
      </c>
      <c r="E277" s="161" t="s">
        <v>324</v>
      </c>
      <c r="F277" s="161">
        <v>600</v>
      </c>
      <c r="G277" s="157">
        <f t="shared" si="40"/>
        <v>2912.7</v>
      </c>
    </row>
    <row r="278" spans="1:7" ht="20.45" customHeight="1" x14ac:dyDescent="0.3">
      <c r="A278" s="32" t="s">
        <v>218</v>
      </c>
      <c r="B278" s="160">
        <v>543</v>
      </c>
      <c r="C278" s="161" t="s">
        <v>227</v>
      </c>
      <c r="D278" s="161" t="s">
        <v>103</v>
      </c>
      <c r="E278" s="161" t="s">
        <v>324</v>
      </c>
      <c r="F278" s="161">
        <v>610</v>
      </c>
      <c r="G278" s="157">
        <v>2912.7</v>
      </c>
    </row>
    <row r="279" spans="1:7" ht="47.45" customHeight="1" x14ac:dyDescent="0.3">
      <c r="A279" s="32" t="s">
        <v>990</v>
      </c>
      <c r="B279" s="160" t="s">
        <v>908</v>
      </c>
      <c r="C279" s="161" t="s">
        <v>227</v>
      </c>
      <c r="D279" s="161" t="s">
        <v>103</v>
      </c>
      <c r="E279" s="161" t="s">
        <v>1018</v>
      </c>
      <c r="F279" s="161" t="s">
        <v>106</v>
      </c>
      <c r="G279" s="157">
        <f>G280</f>
        <v>70.3</v>
      </c>
    </row>
    <row r="280" spans="1:7" ht="31.9" customHeight="1" x14ac:dyDescent="0.3">
      <c r="A280" s="32" t="s">
        <v>210</v>
      </c>
      <c r="B280" s="160" t="s">
        <v>908</v>
      </c>
      <c r="C280" s="161" t="s">
        <v>227</v>
      </c>
      <c r="D280" s="161" t="s">
        <v>103</v>
      </c>
      <c r="E280" s="161" t="s">
        <v>1018</v>
      </c>
      <c r="F280" s="161">
        <v>600</v>
      </c>
      <c r="G280" s="157">
        <f>G281</f>
        <v>70.3</v>
      </c>
    </row>
    <row r="281" spans="1:7" ht="18" customHeight="1" x14ac:dyDescent="0.3">
      <c r="A281" s="32" t="s">
        <v>218</v>
      </c>
      <c r="B281" s="160" t="s">
        <v>908</v>
      </c>
      <c r="C281" s="161" t="s">
        <v>227</v>
      </c>
      <c r="D281" s="161" t="s">
        <v>103</v>
      </c>
      <c r="E281" s="161" t="s">
        <v>1018</v>
      </c>
      <c r="F281" s="161">
        <v>610</v>
      </c>
      <c r="G281" s="157">
        <v>70.3</v>
      </c>
    </row>
    <row r="282" spans="1:7" ht="45" hidden="1" customHeight="1" x14ac:dyDescent="0.3">
      <c r="A282" s="32" t="s">
        <v>907</v>
      </c>
      <c r="B282" s="160" t="s">
        <v>908</v>
      </c>
      <c r="C282" s="161" t="s">
        <v>227</v>
      </c>
      <c r="D282" s="161" t="s">
        <v>103</v>
      </c>
      <c r="E282" s="161" t="s">
        <v>909</v>
      </c>
      <c r="F282" s="161" t="s">
        <v>106</v>
      </c>
      <c r="G282" s="157">
        <f t="shared" ref="G282:G283" si="41">G283</f>
        <v>0</v>
      </c>
    </row>
    <row r="283" spans="1:7" ht="43.15" hidden="1" customHeight="1" x14ac:dyDescent="0.3">
      <c r="A283" s="32" t="s">
        <v>210</v>
      </c>
      <c r="B283" s="160" t="s">
        <v>908</v>
      </c>
      <c r="C283" s="161" t="s">
        <v>227</v>
      </c>
      <c r="D283" s="161" t="s">
        <v>103</v>
      </c>
      <c r="E283" s="161" t="s">
        <v>909</v>
      </c>
      <c r="F283" s="161">
        <v>600</v>
      </c>
      <c r="G283" s="157">
        <f t="shared" si="41"/>
        <v>0</v>
      </c>
    </row>
    <row r="284" spans="1:7" ht="22.15" hidden="1" customHeight="1" x14ac:dyDescent="0.3">
      <c r="A284" s="32" t="s">
        <v>218</v>
      </c>
      <c r="B284" s="160" t="s">
        <v>908</v>
      </c>
      <c r="C284" s="161" t="s">
        <v>227</v>
      </c>
      <c r="D284" s="161" t="s">
        <v>103</v>
      </c>
      <c r="E284" s="161" t="s">
        <v>909</v>
      </c>
      <c r="F284" s="161">
        <v>610</v>
      </c>
      <c r="G284" s="157"/>
    </row>
    <row r="285" spans="1:7" ht="30" x14ac:dyDescent="0.3">
      <c r="A285" s="32" t="s">
        <v>442</v>
      </c>
      <c r="B285" s="160">
        <v>543</v>
      </c>
      <c r="C285" s="161" t="s">
        <v>227</v>
      </c>
      <c r="D285" s="161" t="s">
        <v>103</v>
      </c>
      <c r="E285" s="161" t="s">
        <v>326</v>
      </c>
      <c r="F285" s="161" t="s">
        <v>106</v>
      </c>
      <c r="G285" s="157">
        <f>G286+G292+G289</f>
        <v>19353.3</v>
      </c>
    </row>
    <row r="286" spans="1:7" ht="44.25" customHeight="1" x14ac:dyDescent="0.3">
      <c r="A286" s="32" t="s">
        <v>327</v>
      </c>
      <c r="B286" s="160">
        <v>543</v>
      </c>
      <c r="C286" s="161" t="s">
        <v>227</v>
      </c>
      <c r="D286" s="161" t="s">
        <v>103</v>
      </c>
      <c r="E286" s="161" t="s">
        <v>328</v>
      </c>
      <c r="F286" s="161" t="s">
        <v>106</v>
      </c>
      <c r="G286" s="157">
        <f t="shared" ref="G286:G287" si="42">G287</f>
        <v>18923.099999999999</v>
      </c>
    </row>
    <row r="287" spans="1:7" ht="45" x14ac:dyDescent="0.3">
      <c r="A287" s="32" t="s">
        <v>210</v>
      </c>
      <c r="B287" s="160">
        <v>543</v>
      </c>
      <c r="C287" s="161" t="s">
        <v>227</v>
      </c>
      <c r="D287" s="161" t="s">
        <v>103</v>
      </c>
      <c r="E287" s="161" t="s">
        <v>328</v>
      </c>
      <c r="F287" s="161">
        <v>600</v>
      </c>
      <c r="G287" s="157">
        <f t="shared" si="42"/>
        <v>18923.099999999999</v>
      </c>
    </row>
    <row r="288" spans="1:7" x14ac:dyDescent="0.3">
      <c r="A288" s="32" t="s">
        <v>218</v>
      </c>
      <c r="B288" s="160">
        <v>543</v>
      </c>
      <c r="C288" s="161" t="s">
        <v>227</v>
      </c>
      <c r="D288" s="161" t="s">
        <v>103</v>
      </c>
      <c r="E288" s="161" t="s">
        <v>328</v>
      </c>
      <c r="F288" s="161">
        <v>610</v>
      </c>
      <c r="G288" s="157">
        <v>18923.099999999999</v>
      </c>
    </row>
    <row r="289" spans="1:7" ht="30" x14ac:dyDescent="0.3">
      <c r="A289" s="32" t="s">
        <v>1118</v>
      </c>
      <c r="B289" s="160">
        <v>543</v>
      </c>
      <c r="C289" s="161" t="s">
        <v>227</v>
      </c>
      <c r="D289" s="161" t="s">
        <v>103</v>
      </c>
      <c r="E289" s="161" t="s">
        <v>1117</v>
      </c>
      <c r="F289" s="161" t="s">
        <v>106</v>
      </c>
      <c r="G289" s="157">
        <f>G290</f>
        <v>429.2</v>
      </c>
    </row>
    <row r="290" spans="1:7" ht="45" x14ac:dyDescent="0.3">
      <c r="A290" s="32" t="s">
        <v>210</v>
      </c>
      <c r="B290" s="160">
        <v>543</v>
      </c>
      <c r="C290" s="161" t="s">
        <v>227</v>
      </c>
      <c r="D290" s="161" t="s">
        <v>103</v>
      </c>
      <c r="E290" s="161" t="s">
        <v>1117</v>
      </c>
      <c r="F290" s="161">
        <v>600</v>
      </c>
      <c r="G290" s="157">
        <f>G291</f>
        <v>429.2</v>
      </c>
    </row>
    <row r="291" spans="1:7" x14ac:dyDescent="0.3">
      <c r="A291" s="32" t="s">
        <v>218</v>
      </c>
      <c r="B291" s="160">
        <v>543</v>
      </c>
      <c r="C291" s="161" t="s">
        <v>227</v>
      </c>
      <c r="D291" s="161" t="s">
        <v>103</v>
      </c>
      <c r="E291" s="161" t="s">
        <v>1117</v>
      </c>
      <c r="F291" s="161">
        <v>610</v>
      </c>
      <c r="G291" s="157">
        <v>429.2</v>
      </c>
    </row>
    <row r="292" spans="1:7" ht="27.75" customHeight="1" x14ac:dyDescent="0.3">
      <c r="A292" s="32" t="s">
        <v>745</v>
      </c>
      <c r="B292" s="160">
        <v>543</v>
      </c>
      <c r="C292" s="161" t="s">
        <v>227</v>
      </c>
      <c r="D292" s="161" t="s">
        <v>103</v>
      </c>
      <c r="E292" s="161" t="s">
        <v>746</v>
      </c>
      <c r="F292" s="161" t="s">
        <v>106</v>
      </c>
      <c r="G292" s="157">
        <f t="shared" ref="G292:G293" si="43">G293</f>
        <v>1</v>
      </c>
    </row>
    <row r="293" spans="1:7" ht="45" x14ac:dyDescent="0.3">
      <c r="A293" s="32" t="s">
        <v>210</v>
      </c>
      <c r="B293" s="160">
        <v>543</v>
      </c>
      <c r="C293" s="161" t="s">
        <v>227</v>
      </c>
      <c r="D293" s="161" t="s">
        <v>103</v>
      </c>
      <c r="E293" s="161" t="s">
        <v>746</v>
      </c>
      <c r="F293" s="161">
        <v>600</v>
      </c>
      <c r="G293" s="157">
        <f t="shared" si="43"/>
        <v>1</v>
      </c>
    </row>
    <row r="294" spans="1:7" ht="17.45" customHeight="1" x14ac:dyDescent="0.3">
      <c r="A294" s="32" t="s">
        <v>218</v>
      </c>
      <c r="B294" s="160">
        <v>543</v>
      </c>
      <c r="C294" s="161" t="s">
        <v>227</v>
      </c>
      <c r="D294" s="161" t="s">
        <v>103</v>
      </c>
      <c r="E294" s="161" t="s">
        <v>746</v>
      </c>
      <c r="F294" s="161">
        <v>610</v>
      </c>
      <c r="G294" s="157">
        <v>1</v>
      </c>
    </row>
    <row r="295" spans="1:7" ht="30" x14ac:dyDescent="0.3">
      <c r="A295" s="37" t="s">
        <v>443</v>
      </c>
      <c r="B295" s="160">
        <v>543</v>
      </c>
      <c r="C295" s="161" t="s">
        <v>227</v>
      </c>
      <c r="D295" s="161" t="s">
        <v>132</v>
      </c>
      <c r="E295" s="161" t="s">
        <v>105</v>
      </c>
      <c r="F295" s="161" t="s">
        <v>106</v>
      </c>
      <c r="G295" s="157">
        <f t="shared" ref="G295:G297" si="44">G296</f>
        <v>5162.2000000000007</v>
      </c>
    </row>
    <row r="296" spans="1:7" ht="31.5" customHeight="1" x14ac:dyDescent="0.3">
      <c r="A296" s="32" t="s">
        <v>772</v>
      </c>
      <c r="B296" s="160">
        <v>543</v>
      </c>
      <c r="C296" s="161" t="s">
        <v>227</v>
      </c>
      <c r="D296" s="161" t="s">
        <v>132</v>
      </c>
      <c r="E296" s="161" t="s">
        <v>300</v>
      </c>
      <c r="F296" s="161" t="s">
        <v>106</v>
      </c>
      <c r="G296" s="157">
        <f t="shared" si="44"/>
        <v>5162.2000000000007</v>
      </c>
    </row>
    <row r="297" spans="1:7" ht="47.25" customHeight="1" x14ac:dyDescent="0.3">
      <c r="A297" s="32" t="s">
        <v>781</v>
      </c>
      <c r="B297" s="160">
        <v>543</v>
      </c>
      <c r="C297" s="161" t="s">
        <v>227</v>
      </c>
      <c r="D297" s="161" t="s">
        <v>132</v>
      </c>
      <c r="E297" s="161" t="s">
        <v>329</v>
      </c>
      <c r="F297" s="161" t="s">
        <v>106</v>
      </c>
      <c r="G297" s="157">
        <f t="shared" si="44"/>
        <v>5162.2000000000007</v>
      </c>
    </row>
    <row r="298" spans="1:7" ht="59.25" customHeight="1" x14ac:dyDescent="0.3">
      <c r="A298" s="32" t="s">
        <v>330</v>
      </c>
      <c r="B298" s="160">
        <v>543</v>
      </c>
      <c r="C298" s="161" t="s">
        <v>227</v>
      </c>
      <c r="D298" s="161" t="s">
        <v>132</v>
      </c>
      <c r="E298" s="161" t="s">
        <v>331</v>
      </c>
      <c r="F298" s="161" t="s">
        <v>106</v>
      </c>
      <c r="G298" s="157">
        <f>G299+G302</f>
        <v>5162.2000000000007</v>
      </c>
    </row>
    <row r="299" spans="1:7" ht="30.75" customHeight="1" x14ac:dyDescent="0.3">
      <c r="A299" s="32" t="s">
        <v>113</v>
      </c>
      <c r="B299" s="160">
        <v>543</v>
      </c>
      <c r="C299" s="161" t="s">
        <v>227</v>
      </c>
      <c r="D299" s="161" t="s">
        <v>132</v>
      </c>
      <c r="E299" s="161" t="s">
        <v>338</v>
      </c>
      <c r="F299" s="161" t="s">
        <v>106</v>
      </c>
      <c r="G299" s="157">
        <f t="shared" ref="G299:G300" si="45">G300</f>
        <v>1672</v>
      </c>
    </row>
    <row r="300" spans="1:7" ht="91.5" customHeight="1" x14ac:dyDescent="0.3">
      <c r="A300" s="32" t="s">
        <v>115</v>
      </c>
      <c r="B300" s="160">
        <v>543</v>
      </c>
      <c r="C300" s="161" t="s">
        <v>227</v>
      </c>
      <c r="D300" s="161" t="s">
        <v>132</v>
      </c>
      <c r="E300" s="161" t="s">
        <v>338</v>
      </c>
      <c r="F300" s="161">
        <v>100</v>
      </c>
      <c r="G300" s="157">
        <f t="shared" si="45"/>
        <v>1672</v>
      </c>
    </row>
    <row r="301" spans="1:7" ht="28.5" customHeight="1" x14ac:dyDescent="0.3">
      <c r="A301" s="32" t="s">
        <v>116</v>
      </c>
      <c r="B301" s="160">
        <v>543</v>
      </c>
      <c r="C301" s="161" t="s">
        <v>227</v>
      </c>
      <c r="D301" s="161" t="s">
        <v>132</v>
      </c>
      <c r="E301" s="161" t="s">
        <v>338</v>
      </c>
      <c r="F301" s="161">
        <v>120</v>
      </c>
      <c r="G301" s="157">
        <v>1672</v>
      </c>
    </row>
    <row r="302" spans="1:7" ht="30" customHeight="1" x14ac:dyDescent="0.3">
      <c r="A302" s="32" t="s">
        <v>444</v>
      </c>
      <c r="B302" s="160">
        <v>543</v>
      </c>
      <c r="C302" s="161" t="s">
        <v>227</v>
      </c>
      <c r="D302" s="161" t="s">
        <v>132</v>
      </c>
      <c r="E302" s="161" t="s">
        <v>341</v>
      </c>
      <c r="F302" s="161" t="s">
        <v>106</v>
      </c>
      <c r="G302" s="157">
        <f>G303+G305+G307</f>
        <v>3490.2000000000003</v>
      </c>
    </row>
    <row r="303" spans="1:7" ht="93" customHeight="1" x14ac:dyDescent="0.3">
      <c r="A303" s="32" t="s">
        <v>115</v>
      </c>
      <c r="B303" s="160">
        <v>543</v>
      </c>
      <c r="C303" s="161" t="s">
        <v>227</v>
      </c>
      <c r="D303" s="161" t="s">
        <v>132</v>
      </c>
      <c r="E303" s="161" t="s">
        <v>341</v>
      </c>
      <c r="F303" s="161">
        <v>100</v>
      </c>
      <c r="G303" s="157">
        <f>G304</f>
        <v>2542.1</v>
      </c>
    </row>
    <row r="304" spans="1:7" ht="31.5" customHeight="1" x14ac:dyDescent="0.3">
      <c r="A304" s="32" t="s">
        <v>173</v>
      </c>
      <c r="B304" s="160">
        <v>543</v>
      </c>
      <c r="C304" s="161" t="s">
        <v>227</v>
      </c>
      <c r="D304" s="161" t="s">
        <v>132</v>
      </c>
      <c r="E304" s="161" t="s">
        <v>341</v>
      </c>
      <c r="F304" s="161">
        <v>110</v>
      </c>
      <c r="G304" s="157">
        <v>2542.1</v>
      </c>
    </row>
    <row r="305" spans="1:7" ht="30" x14ac:dyDescent="0.3">
      <c r="A305" s="32" t="s">
        <v>127</v>
      </c>
      <c r="B305" s="160">
        <v>543</v>
      </c>
      <c r="C305" s="161" t="s">
        <v>227</v>
      </c>
      <c r="D305" s="161" t="s">
        <v>132</v>
      </c>
      <c r="E305" s="161" t="s">
        <v>341</v>
      </c>
      <c r="F305" s="161">
        <v>200</v>
      </c>
      <c r="G305" s="157">
        <f>G306</f>
        <v>945.2</v>
      </c>
    </row>
    <row r="306" spans="1:7" ht="45" x14ac:dyDescent="0.3">
      <c r="A306" s="32" t="s">
        <v>128</v>
      </c>
      <c r="B306" s="160">
        <v>543</v>
      </c>
      <c r="C306" s="161" t="s">
        <v>227</v>
      </c>
      <c r="D306" s="161" t="s">
        <v>132</v>
      </c>
      <c r="E306" s="161" t="s">
        <v>341</v>
      </c>
      <c r="F306" s="161">
        <v>240</v>
      </c>
      <c r="G306" s="157">
        <v>945.2</v>
      </c>
    </row>
    <row r="307" spans="1:7" x14ac:dyDescent="0.3">
      <c r="A307" s="32" t="s">
        <v>129</v>
      </c>
      <c r="B307" s="160">
        <v>543</v>
      </c>
      <c r="C307" s="161" t="s">
        <v>227</v>
      </c>
      <c r="D307" s="161" t="s">
        <v>132</v>
      </c>
      <c r="E307" s="161" t="s">
        <v>341</v>
      </c>
      <c r="F307" s="161">
        <v>800</v>
      </c>
      <c r="G307" s="157">
        <f>G308</f>
        <v>2.9</v>
      </c>
    </row>
    <row r="308" spans="1:7" x14ac:dyDescent="0.3">
      <c r="A308" s="32" t="s">
        <v>130</v>
      </c>
      <c r="B308" s="160">
        <v>543</v>
      </c>
      <c r="C308" s="161" t="s">
        <v>227</v>
      </c>
      <c r="D308" s="161" t="s">
        <v>132</v>
      </c>
      <c r="E308" s="161" t="s">
        <v>341</v>
      </c>
      <c r="F308" s="161">
        <v>850</v>
      </c>
      <c r="G308" s="157">
        <v>2.9</v>
      </c>
    </row>
    <row r="309" spans="1:7" x14ac:dyDescent="0.3">
      <c r="A309" s="31" t="s">
        <v>342</v>
      </c>
      <c r="B309" s="162">
        <v>543</v>
      </c>
      <c r="C309" s="183">
        <v>10</v>
      </c>
      <c r="D309" s="183" t="s">
        <v>104</v>
      </c>
      <c r="E309" s="183" t="s">
        <v>105</v>
      </c>
      <c r="F309" s="183" t="s">
        <v>106</v>
      </c>
      <c r="G309" s="22">
        <f t="shared" ref="G309:G315" si="46">G310</f>
        <v>728.1</v>
      </c>
    </row>
    <row r="310" spans="1:7" x14ac:dyDescent="0.3">
      <c r="A310" s="32" t="s">
        <v>345</v>
      </c>
      <c r="B310" s="160">
        <v>543</v>
      </c>
      <c r="C310" s="161">
        <v>10</v>
      </c>
      <c r="D310" s="161" t="s">
        <v>103</v>
      </c>
      <c r="E310" s="161" t="s">
        <v>105</v>
      </c>
      <c r="F310" s="161" t="s">
        <v>106</v>
      </c>
      <c r="G310" s="157">
        <f t="shared" si="46"/>
        <v>728.1</v>
      </c>
    </row>
    <row r="311" spans="1:7" ht="30" x14ac:dyDescent="0.3">
      <c r="A311" s="32" t="s">
        <v>747</v>
      </c>
      <c r="B311" s="160">
        <v>543</v>
      </c>
      <c r="C311" s="161">
        <v>10</v>
      </c>
      <c r="D311" s="161" t="s">
        <v>103</v>
      </c>
      <c r="E311" s="161" t="s">
        <v>346</v>
      </c>
      <c r="F311" s="161" t="s">
        <v>106</v>
      </c>
      <c r="G311" s="157">
        <f t="shared" si="46"/>
        <v>728.1</v>
      </c>
    </row>
    <row r="312" spans="1:7" ht="89.25" customHeight="1" x14ac:dyDescent="0.3">
      <c r="A312" s="37" t="s">
        <v>860</v>
      </c>
      <c r="B312" s="160">
        <v>543</v>
      </c>
      <c r="C312" s="161">
        <v>10</v>
      </c>
      <c r="D312" s="161" t="s">
        <v>103</v>
      </c>
      <c r="E312" s="161" t="s">
        <v>347</v>
      </c>
      <c r="F312" s="161" t="s">
        <v>106</v>
      </c>
      <c r="G312" s="157">
        <f t="shared" si="46"/>
        <v>728.1</v>
      </c>
    </row>
    <row r="313" spans="1:7" ht="58.5" customHeight="1" x14ac:dyDescent="0.3">
      <c r="A313" s="37" t="s">
        <v>664</v>
      </c>
      <c r="B313" s="160">
        <v>543</v>
      </c>
      <c r="C313" s="161">
        <v>10</v>
      </c>
      <c r="D313" s="161" t="s">
        <v>103</v>
      </c>
      <c r="E313" s="161" t="s">
        <v>348</v>
      </c>
      <c r="F313" s="161" t="s">
        <v>106</v>
      </c>
      <c r="G313" s="157">
        <f t="shared" si="46"/>
        <v>728.1</v>
      </c>
    </row>
    <row r="314" spans="1:7" ht="57.75" customHeight="1" x14ac:dyDescent="0.3">
      <c r="A314" s="37" t="s">
        <v>668</v>
      </c>
      <c r="B314" s="160">
        <v>543</v>
      </c>
      <c r="C314" s="161">
        <v>10</v>
      </c>
      <c r="D314" s="161" t="s">
        <v>103</v>
      </c>
      <c r="E314" s="161" t="s">
        <v>349</v>
      </c>
      <c r="F314" s="161" t="s">
        <v>106</v>
      </c>
      <c r="G314" s="157">
        <f t="shared" si="46"/>
        <v>728.1</v>
      </c>
    </row>
    <row r="315" spans="1:7" ht="30" x14ac:dyDescent="0.3">
      <c r="A315" s="32" t="s">
        <v>350</v>
      </c>
      <c r="B315" s="160">
        <v>543</v>
      </c>
      <c r="C315" s="161">
        <v>10</v>
      </c>
      <c r="D315" s="161" t="s">
        <v>103</v>
      </c>
      <c r="E315" s="161" t="s">
        <v>349</v>
      </c>
      <c r="F315" s="161">
        <v>300</v>
      </c>
      <c r="G315" s="157">
        <f t="shared" si="46"/>
        <v>728.1</v>
      </c>
    </row>
    <row r="316" spans="1:7" ht="29.25" customHeight="1" x14ac:dyDescent="0.3">
      <c r="A316" s="32" t="s">
        <v>351</v>
      </c>
      <c r="B316" s="160">
        <v>543</v>
      </c>
      <c r="C316" s="161">
        <v>10</v>
      </c>
      <c r="D316" s="161" t="s">
        <v>103</v>
      </c>
      <c r="E316" s="161" t="s">
        <v>349</v>
      </c>
      <c r="F316" s="161">
        <v>310</v>
      </c>
      <c r="G316" s="157">
        <v>728.1</v>
      </c>
    </row>
    <row r="317" spans="1:7" ht="39" customHeight="1" x14ac:dyDescent="0.3">
      <c r="A317" s="31" t="s">
        <v>50</v>
      </c>
      <c r="B317" s="162">
        <v>544</v>
      </c>
      <c r="C317" s="162" t="s">
        <v>104</v>
      </c>
      <c r="D317" s="162" t="s">
        <v>104</v>
      </c>
      <c r="E317" s="162" t="s">
        <v>105</v>
      </c>
      <c r="F317" s="162" t="s">
        <v>106</v>
      </c>
      <c r="G317" s="22">
        <f>G318+G329+G348+G356+G478</f>
        <v>1379880.4999999998</v>
      </c>
    </row>
    <row r="318" spans="1:7" ht="29.25" customHeight="1" x14ac:dyDescent="0.3">
      <c r="A318" s="31" t="s">
        <v>446</v>
      </c>
      <c r="B318" s="162">
        <v>544</v>
      </c>
      <c r="C318" s="183" t="s">
        <v>120</v>
      </c>
      <c r="D318" s="183" t="s">
        <v>104</v>
      </c>
      <c r="E318" s="183" t="s">
        <v>105</v>
      </c>
      <c r="F318" s="183" t="s">
        <v>106</v>
      </c>
      <c r="G318" s="22">
        <f t="shared" ref="G318:G324" si="47">G319</f>
        <v>2439.4</v>
      </c>
    </row>
    <row r="319" spans="1:7" ht="45" customHeight="1" x14ac:dyDescent="0.3">
      <c r="A319" s="32" t="s">
        <v>201</v>
      </c>
      <c r="B319" s="160">
        <v>544</v>
      </c>
      <c r="C319" s="161" t="s">
        <v>120</v>
      </c>
      <c r="D319" s="161">
        <v>14</v>
      </c>
      <c r="E319" s="161" t="s">
        <v>105</v>
      </c>
      <c r="F319" s="161" t="s">
        <v>106</v>
      </c>
      <c r="G319" s="157">
        <f>G320+G326</f>
        <v>2439.4</v>
      </c>
    </row>
    <row r="320" spans="1:7" ht="50.25" customHeight="1" x14ac:dyDescent="0.3">
      <c r="A320" s="32" t="s">
        <v>738</v>
      </c>
      <c r="B320" s="160">
        <v>544</v>
      </c>
      <c r="C320" s="161" t="s">
        <v>120</v>
      </c>
      <c r="D320" s="161">
        <v>14</v>
      </c>
      <c r="E320" s="161" t="s">
        <v>203</v>
      </c>
      <c r="F320" s="161" t="s">
        <v>106</v>
      </c>
      <c r="G320" s="157">
        <f t="shared" si="47"/>
        <v>1791.4</v>
      </c>
    </row>
    <row r="321" spans="1:7" ht="52.15" customHeight="1" x14ac:dyDescent="0.3">
      <c r="A321" s="32" t="s">
        <v>204</v>
      </c>
      <c r="B321" s="160">
        <v>544</v>
      </c>
      <c r="C321" s="161" t="s">
        <v>120</v>
      </c>
      <c r="D321" s="161">
        <v>14</v>
      </c>
      <c r="E321" s="161" t="s">
        <v>205</v>
      </c>
      <c r="F321" s="161" t="s">
        <v>106</v>
      </c>
      <c r="G321" s="157">
        <f t="shared" si="47"/>
        <v>1791.4</v>
      </c>
    </row>
    <row r="322" spans="1:7" ht="64.5" customHeight="1" x14ac:dyDescent="0.3">
      <c r="A322" s="32" t="s">
        <v>206</v>
      </c>
      <c r="B322" s="160">
        <v>544</v>
      </c>
      <c r="C322" s="161" t="s">
        <v>120</v>
      </c>
      <c r="D322" s="161">
        <v>14</v>
      </c>
      <c r="E322" s="161" t="s">
        <v>207</v>
      </c>
      <c r="F322" s="161" t="s">
        <v>106</v>
      </c>
      <c r="G322" s="157">
        <f t="shared" si="47"/>
        <v>1791.4</v>
      </c>
    </row>
    <row r="323" spans="1:7" ht="62.25" customHeight="1" x14ac:dyDescent="0.3">
      <c r="A323" s="32" t="s">
        <v>208</v>
      </c>
      <c r="B323" s="160">
        <v>544</v>
      </c>
      <c r="C323" s="161" t="s">
        <v>120</v>
      </c>
      <c r="D323" s="161">
        <v>14</v>
      </c>
      <c r="E323" s="161" t="s">
        <v>209</v>
      </c>
      <c r="F323" s="161" t="s">
        <v>106</v>
      </c>
      <c r="G323" s="157">
        <f t="shared" si="47"/>
        <v>1791.4</v>
      </c>
    </row>
    <row r="324" spans="1:7" ht="45" customHeight="1" x14ac:dyDescent="0.3">
      <c r="A324" s="32" t="s">
        <v>210</v>
      </c>
      <c r="B324" s="160">
        <v>544</v>
      </c>
      <c r="C324" s="161" t="s">
        <v>120</v>
      </c>
      <c r="D324" s="161">
        <v>14</v>
      </c>
      <c r="E324" s="161" t="s">
        <v>209</v>
      </c>
      <c r="F324" s="161">
        <v>600</v>
      </c>
      <c r="G324" s="157">
        <f t="shared" si="47"/>
        <v>1791.4</v>
      </c>
    </row>
    <row r="325" spans="1:7" ht="15.75" customHeight="1" x14ac:dyDescent="0.3">
      <c r="A325" s="32" t="s">
        <v>218</v>
      </c>
      <c r="B325" s="160">
        <v>544</v>
      </c>
      <c r="C325" s="161" t="s">
        <v>120</v>
      </c>
      <c r="D325" s="161">
        <v>14</v>
      </c>
      <c r="E325" s="161" t="s">
        <v>209</v>
      </c>
      <c r="F325" s="161">
        <v>610</v>
      </c>
      <c r="G325" s="157">
        <v>1791.4</v>
      </c>
    </row>
    <row r="326" spans="1:7" ht="45" customHeight="1" x14ac:dyDescent="0.3">
      <c r="A326" s="184" t="s">
        <v>749</v>
      </c>
      <c r="B326" s="160">
        <v>544</v>
      </c>
      <c r="C326" s="161" t="s">
        <v>120</v>
      </c>
      <c r="D326" s="161">
        <v>14</v>
      </c>
      <c r="E326" s="186" t="s">
        <v>750</v>
      </c>
      <c r="F326" s="161" t="s">
        <v>106</v>
      </c>
      <c r="G326" s="157">
        <f t="shared" ref="G326:G327" si="48">G327</f>
        <v>648</v>
      </c>
    </row>
    <row r="327" spans="1:7" ht="48" customHeight="1" x14ac:dyDescent="0.3">
      <c r="A327" s="32" t="s">
        <v>210</v>
      </c>
      <c r="B327" s="160">
        <v>544</v>
      </c>
      <c r="C327" s="161" t="s">
        <v>120</v>
      </c>
      <c r="D327" s="161">
        <v>14</v>
      </c>
      <c r="E327" s="186" t="s">
        <v>750</v>
      </c>
      <c r="F327" s="161">
        <v>600</v>
      </c>
      <c r="G327" s="157">
        <f t="shared" si="48"/>
        <v>648</v>
      </c>
    </row>
    <row r="328" spans="1:7" ht="15.75" customHeight="1" x14ac:dyDescent="0.3">
      <c r="A328" s="32" t="s">
        <v>218</v>
      </c>
      <c r="B328" s="160">
        <v>544</v>
      </c>
      <c r="C328" s="161" t="s">
        <v>120</v>
      </c>
      <c r="D328" s="161">
        <v>14</v>
      </c>
      <c r="E328" s="186" t="s">
        <v>750</v>
      </c>
      <c r="F328" s="161">
        <v>610</v>
      </c>
      <c r="G328" s="157">
        <v>648</v>
      </c>
    </row>
    <row r="329" spans="1:7" ht="15" customHeight="1" x14ac:dyDescent="0.3">
      <c r="A329" s="31" t="s">
        <v>212</v>
      </c>
      <c r="B329" s="162">
        <v>544</v>
      </c>
      <c r="C329" s="183" t="s">
        <v>132</v>
      </c>
      <c r="D329" s="183" t="s">
        <v>104</v>
      </c>
      <c r="E329" s="183" t="s">
        <v>105</v>
      </c>
      <c r="F329" s="183" t="s">
        <v>106</v>
      </c>
      <c r="G329" s="22">
        <f>G330+G342</f>
        <v>780</v>
      </c>
    </row>
    <row r="330" spans="1:7" x14ac:dyDescent="0.3">
      <c r="A330" s="32" t="s">
        <v>213</v>
      </c>
      <c r="B330" s="160">
        <v>544</v>
      </c>
      <c r="C330" s="161" t="s">
        <v>132</v>
      </c>
      <c r="D330" s="161" t="s">
        <v>103</v>
      </c>
      <c r="E330" s="161" t="s">
        <v>105</v>
      </c>
      <c r="F330" s="161" t="s">
        <v>106</v>
      </c>
      <c r="G330" s="157">
        <f>G331+G336</f>
        <v>590</v>
      </c>
    </row>
    <row r="331" spans="1:7" ht="30" customHeight="1" x14ac:dyDescent="0.3">
      <c r="A331" s="32" t="s">
        <v>740</v>
      </c>
      <c r="B331" s="160">
        <v>544</v>
      </c>
      <c r="C331" s="161" t="s">
        <v>132</v>
      </c>
      <c r="D331" s="161" t="s">
        <v>103</v>
      </c>
      <c r="E331" s="161" t="s">
        <v>214</v>
      </c>
      <c r="F331" s="161" t="s">
        <v>106</v>
      </c>
      <c r="G331" s="157">
        <f t="shared" ref="G331:G334" si="49">G332</f>
        <v>460</v>
      </c>
    </row>
    <row r="332" spans="1:7" ht="45.75" customHeight="1" x14ac:dyDescent="0.3">
      <c r="A332" s="32" t="s">
        <v>216</v>
      </c>
      <c r="B332" s="160">
        <v>544</v>
      </c>
      <c r="C332" s="161" t="s">
        <v>132</v>
      </c>
      <c r="D332" s="161" t="s">
        <v>103</v>
      </c>
      <c r="E332" s="161" t="s">
        <v>625</v>
      </c>
      <c r="F332" s="161" t="s">
        <v>106</v>
      </c>
      <c r="G332" s="157">
        <f t="shared" si="49"/>
        <v>460</v>
      </c>
    </row>
    <row r="333" spans="1:7" ht="30.6" customHeight="1" x14ac:dyDescent="0.3">
      <c r="A333" s="32" t="s">
        <v>217</v>
      </c>
      <c r="B333" s="160">
        <v>544</v>
      </c>
      <c r="C333" s="161" t="s">
        <v>132</v>
      </c>
      <c r="D333" s="161" t="s">
        <v>103</v>
      </c>
      <c r="E333" s="161" t="s">
        <v>910</v>
      </c>
      <c r="F333" s="161" t="s">
        <v>106</v>
      </c>
      <c r="G333" s="157">
        <f t="shared" si="49"/>
        <v>460</v>
      </c>
    </row>
    <row r="334" spans="1:7" ht="45" customHeight="1" x14ac:dyDescent="0.3">
      <c r="A334" s="32" t="s">
        <v>210</v>
      </c>
      <c r="B334" s="160">
        <v>544</v>
      </c>
      <c r="C334" s="161" t="s">
        <v>132</v>
      </c>
      <c r="D334" s="161" t="s">
        <v>103</v>
      </c>
      <c r="E334" s="161" t="s">
        <v>910</v>
      </c>
      <c r="F334" s="161">
        <v>600</v>
      </c>
      <c r="G334" s="157">
        <f t="shared" si="49"/>
        <v>460</v>
      </c>
    </row>
    <row r="335" spans="1:7" x14ac:dyDescent="0.3">
      <c r="A335" s="32" t="s">
        <v>218</v>
      </c>
      <c r="B335" s="160">
        <v>544</v>
      </c>
      <c r="C335" s="161" t="s">
        <v>132</v>
      </c>
      <c r="D335" s="161" t="s">
        <v>103</v>
      </c>
      <c r="E335" s="161" t="s">
        <v>910</v>
      </c>
      <c r="F335" s="161">
        <v>610</v>
      </c>
      <c r="G335" s="157">
        <v>460</v>
      </c>
    </row>
    <row r="336" spans="1:7" ht="45.75" customHeight="1" x14ac:dyDescent="0.3">
      <c r="A336" s="32" t="s">
        <v>748</v>
      </c>
      <c r="B336" s="160">
        <v>544</v>
      </c>
      <c r="C336" s="161" t="s">
        <v>132</v>
      </c>
      <c r="D336" s="161" t="s">
        <v>103</v>
      </c>
      <c r="E336" s="161" t="s">
        <v>219</v>
      </c>
      <c r="F336" s="161" t="s">
        <v>106</v>
      </c>
      <c r="G336" s="157">
        <f t="shared" ref="G336:G340" si="50">G337</f>
        <v>130</v>
      </c>
    </row>
    <row r="337" spans="1:7" ht="45" customHeight="1" x14ac:dyDescent="0.3">
      <c r="A337" s="32" t="s">
        <v>861</v>
      </c>
      <c r="B337" s="160">
        <v>544</v>
      </c>
      <c r="C337" s="161" t="s">
        <v>132</v>
      </c>
      <c r="D337" s="161" t="s">
        <v>103</v>
      </c>
      <c r="E337" s="161" t="s">
        <v>221</v>
      </c>
      <c r="F337" s="161" t="s">
        <v>106</v>
      </c>
      <c r="G337" s="157">
        <f t="shared" si="50"/>
        <v>130</v>
      </c>
    </row>
    <row r="338" spans="1:7" ht="34.5" customHeight="1" x14ac:dyDescent="0.3">
      <c r="A338" s="32" t="s">
        <v>222</v>
      </c>
      <c r="B338" s="160">
        <v>544</v>
      </c>
      <c r="C338" s="161" t="s">
        <v>132</v>
      </c>
      <c r="D338" s="161" t="s">
        <v>103</v>
      </c>
      <c r="E338" s="161" t="s">
        <v>223</v>
      </c>
      <c r="F338" s="161" t="s">
        <v>106</v>
      </c>
      <c r="G338" s="157">
        <f t="shared" si="50"/>
        <v>130</v>
      </c>
    </row>
    <row r="339" spans="1:7" ht="45.6" customHeight="1" x14ac:dyDescent="0.3">
      <c r="A339" s="32" t="s">
        <v>224</v>
      </c>
      <c r="B339" s="160">
        <v>544</v>
      </c>
      <c r="C339" s="161" t="s">
        <v>132</v>
      </c>
      <c r="D339" s="161" t="s">
        <v>103</v>
      </c>
      <c r="E339" s="161" t="s">
        <v>225</v>
      </c>
      <c r="F339" s="161" t="s">
        <v>106</v>
      </c>
      <c r="G339" s="157">
        <f t="shared" si="50"/>
        <v>130</v>
      </c>
    </row>
    <row r="340" spans="1:7" ht="45" customHeight="1" x14ac:dyDescent="0.3">
      <c r="A340" s="32" t="s">
        <v>210</v>
      </c>
      <c r="B340" s="160">
        <v>544</v>
      </c>
      <c r="C340" s="161" t="s">
        <v>132</v>
      </c>
      <c r="D340" s="161" t="s">
        <v>103</v>
      </c>
      <c r="E340" s="161" t="s">
        <v>225</v>
      </c>
      <c r="F340" s="161">
        <v>600</v>
      </c>
      <c r="G340" s="157">
        <f t="shared" si="50"/>
        <v>130</v>
      </c>
    </row>
    <row r="341" spans="1:7" ht="14.25" customHeight="1" x14ac:dyDescent="0.3">
      <c r="A341" s="32" t="s">
        <v>226</v>
      </c>
      <c r="B341" s="160">
        <v>544</v>
      </c>
      <c r="C341" s="161" t="s">
        <v>132</v>
      </c>
      <c r="D341" s="161" t="s">
        <v>103</v>
      </c>
      <c r="E341" s="161" t="s">
        <v>225</v>
      </c>
      <c r="F341" s="161">
        <v>610</v>
      </c>
      <c r="G341" s="157">
        <v>130</v>
      </c>
    </row>
    <row r="342" spans="1:7" ht="30" x14ac:dyDescent="0.3">
      <c r="A342" s="32" t="s">
        <v>236</v>
      </c>
      <c r="B342" s="160">
        <v>544</v>
      </c>
      <c r="C342" s="161" t="s">
        <v>132</v>
      </c>
      <c r="D342" s="161" t="s">
        <v>237</v>
      </c>
      <c r="E342" s="161" t="s">
        <v>619</v>
      </c>
      <c r="F342" s="161" t="s">
        <v>106</v>
      </c>
      <c r="G342" s="157">
        <f t="shared" ref="G342:G346" si="51">G343</f>
        <v>190</v>
      </c>
    </row>
    <row r="343" spans="1:7" ht="62.25" customHeight="1" x14ac:dyDescent="0.3">
      <c r="A343" s="32" t="s">
        <v>793</v>
      </c>
      <c r="B343" s="160">
        <v>544</v>
      </c>
      <c r="C343" s="161" t="s">
        <v>132</v>
      </c>
      <c r="D343" s="161" t="s">
        <v>237</v>
      </c>
      <c r="E343" s="153" t="s">
        <v>619</v>
      </c>
      <c r="F343" s="161" t="s">
        <v>106</v>
      </c>
      <c r="G343" s="158">
        <f t="shared" si="51"/>
        <v>190</v>
      </c>
    </row>
    <row r="344" spans="1:7" ht="93" customHeight="1" x14ac:dyDescent="0.3">
      <c r="A344" s="32" t="s">
        <v>791</v>
      </c>
      <c r="B344" s="160">
        <v>544</v>
      </c>
      <c r="C344" s="161" t="s">
        <v>132</v>
      </c>
      <c r="D344" s="161" t="s">
        <v>237</v>
      </c>
      <c r="E344" s="153" t="s">
        <v>620</v>
      </c>
      <c r="F344" s="161" t="s">
        <v>106</v>
      </c>
      <c r="G344" s="158">
        <f t="shared" si="51"/>
        <v>190</v>
      </c>
    </row>
    <row r="345" spans="1:7" ht="78" customHeight="1" x14ac:dyDescent="0.3">
      <c r="A345" s="32" t="s">
        <v>621</v>
      </c>
      <c r="B345" s="160">
        <v>544</v>
      </c>
      <c r="C345" s="161" t="s">
        <v>132</v>
      </c>
      <c r="D345" s="161" t="s">
        <v>237</v>
      </c>
      <c r="E345" s="153" t="s">
        <v>622</v>
      </c>
      <c r="F345" s="161" t="s">
        <v>106</v>
      </c>
      <c r="G345" s="158">
        <f t="shared" si="51"/>
        <v>190</v>
      </c>
    </row>
    <row r="346" spans="1:7" ht="45" x14ac:dyDescent="0.3">
      <c r="A346" s="32" t="s">
        <v>210</v>
      </c>
      <c r="B346" s="160">
        <v>544</v>
      </c>
      <c r="C346" s="161" t="s">
        <v>132</v>
      </c>
      <c r="D346" s="161" t="s">
        <v>237</v>
      </c>
      <c r="E346" s="153" t="s">
        <v>622</v>
      </c>
      <c r="F346" s="161" t="s">
        <v>558</v>
      </c>
      <c r="G346" s="158">
        <f t="shared" si="51"/>
        <v>190</v>
      </c>
    </row>
    <row r="347" spans="1:7" ht="15.75" customHeight="1" x14ac:dyDescent="0.3">
      <c r="A347" s="32" t="s">
        <v>218</v>
      </c>
      <c r="B347" s="160">
        <v>544</v>
      </c>
      <c r="C347" s="161" t="s">
        <v>132</v>
      </c>
      <c r="D347" s="161" t="s">
        <v>237</v>
      </c>
      <c r="E347" s="153" t="s">
        <v>622</v>
      </c>
      <c r="F347" s="161" t="s">
        <v>559</v>
      </c>
      <c r="G347" s="158">
        <v>190</v>
      </c>
    </row>
    <row r="348" spans="1:7" ht="16.5" customHeight="1" x14ac:dyDescent="0.3">
      <c r="A348" s="31" t="s">
        <v>250</v>
      </c>
      <c r="B348" s="162">
        <v>544</v>
      </c>
      <c r="C348" s="183" t="s">
        <v>251</v>
      </c>
      <c r="D348" s="183" t="s">
        <v>104</v>
      </c>
      <c r="E348" s="183" t="s">
        <v>105</v>
      </c>
      <c r="F348" s="183" t="s">
        <v>106</v>
      </c>
      <c r="G348" s="22">
        <f t="shared" ref="G348:G354" si="52">G349</f>
        <v>1930.5</v>
      </c>
    </row>
    <row r="349" spans="1:7" x14ac:dyDescent="0.3">
      <c r="A349" s="32" t="s">
        <v>253</v>
      </c>
      <c r="B349" s="160">
        <v>544</v>
      </c>
      <c r="C349" s="161" t="s">
        <v>251</v>
      </c>
      <c r="D349" s="161" t="s">
        <v>108</v>
      </c>
      <c r="E349" s="161" t="s">
        <v>105</v>
      </c>
      <c r="F349" s="161" t="s">
        <v>106</v>
      </c>
      <c r="G349" s="157">
        <f t="shared" si="52"/>
        <v>1930.5</v>
      </c>
    </row>
    <row r="350" spans="1:7" ht="47.25" customHeight="1" x14ac:dyDescent="0.3">
      <c r="A350" s="32" t="s">
        <v>751</v>
      </c>
      <c r="B350" s="160">
        <v>544</v>
      </c>
      <c r="C350" s="161" t="s">
        <v>251</v>
      </c>
      <c r="D350" s="161" t="s">
        <v>108</v>
      </c>
      <c r="E350" s="161" t="s">
        <v>254</v>
      </c>
      <c r="F350" s="161" t="s">
        <v>106</v>
      </c>
      <c r="G350" s="157">
        <f t="shared" si="52"/>
        <v>1930.5</v>
      </c>
    </row>
    <row r="351" spans="1:7" ht="49.5" customHeight="1" x14ac:dyDescent="0.3">
      <c r="A351" s="32" t="s">
        <v>946</v>
      </c>
      <c r="B351" s="160">
        <v>544</v>
      </c>
      <c r="C351" s="161" t="s">
        <v>251</v>
      </c>
      <c r="D351" s="161" t="s">
        <v>108</v>
      </c>
      <c r="E351" s="161" t="s">
        <v>368</v>
      </c>
      <c r="F351" s="161" t="s">
        <v>106</v>
      </c>
      <c r="G351" s="157">
        <f t="shared" si="52"/>
        <v>1930.5</v>
      </c>
    </row>
    <row r="352" spans="1:7" ht="62.25" customHeight="1" x14ac:dyDescent="0.3">
      <c r="A352" s="32" t="s">
        <v>448</v>
      </c>
      <c r="B352" s="160">
        <v>544</v>
      </c>
      <c r="C352" s="161" t="s">
        <v>251</v>
      </c>
      <c r="D352" s="161" t="s">
        <v>108</v>
      </c>
      <c r="E352" s="161" t="s">
        <v>370</v>
      </c>
      <c r="F352" s="161" t="s">
        <v>106</v>
      </c>
      <c r="G352" s="157">
        <f t="shared" si="52"/>
        <v>1930.5</v>
      </c>
    </row>
    <row r="353" spans="1:7" ht="45" x14ac:dyDescent="0.3">
      <c r="A353" s="32" t="s">
        <v>258</v>
      </c>
      <c r="B353" s="160">
        <v>544</v>
      </c>
      <c r="C353" s="161" t="s">
        <v>251</v>
      </c>
      <c r="D353" s="161" t="s">
        <v>108</v>
      </c>
      <c r="E353" s="161" t="s">
        <v>911</v>
      </c>
      <c r="F353" s="161" t="s">
        <v>106</v>
      </c>
      <c r="G353" s="157">
        <f t="shared" si="52"/>
        <v>1930.5</v>
      </c>
    </row>
    <row r="354" spans="1:7" ht="45" customHeight="1" x14ac:dyDescent="0.3">
      <c r="A354" s="32" t="s">
        <v>210</v>
      </c>
      <c r="B354" s="160">
        <v>544</v>
      </c>
      <c r="C354" s="161" t="s">
        <v>251</v>
      </c>
      <c r="D354" s="161" t="s">
        <v>108</v>
      </c>
      <c r="E354" s="161" t="s">
        <v>911</v>
      </c>
      <c r="F354" s="161">
        <v>600</v>
      </c>
      <c r="G354" s="157">
        <f t="shared" si="52"/>
        <v>1930.5</v>
      </c>
    </row>
    <row r="355" spans="1:7" ht="16.5" customHeight="1" x14ac:dyDescent="0.3">
      <c r="A355" s="32" t="s">
        <v>218</v>
      </c>
      <c r="B355" s="160">
        <v>544</v>
      </c>
      <c r="C355" s="161" t="s">
        <v>251</v>
      </c>
      <c r="D355" s="161" t="s">
        <v>108</v>
      </c>
      <c r="E355" s="161" t="s">
        <v>911</v>
      </c>
      <c r="F355" s="161">
        <v>610</v>
      </c>
      <c r="G355" s="157">
        <v>1930.5</v>
      </c>
    </row>
    <row r="356" spans="1:7" x14ac:dyDescent="0.3">
      <c r="A356" s="31" t="s">
        <v>262</v>
      </c>
      <c r="B356" s="162">
        <v>544</v>
      </c>
      <c r="C356" s="183" t="s">
        <v>150</v>
      </c>
      <c r="D356" s="183" t="s">
        <v>104</v>
      </c>
      <c r="E356" s="183" t="s">
        <v>105</v>
      </c>
      <c r="F356" s="183" t="s">
        <v>106</v>
      </c>
      <c r="G356" s="22">
        <f>G357+G387+G435+G459</f>
        <v>1364730.5999999999</v>
      </c>
    </row>
    <row r="357" spans="1:7" x14ac:dyDescent="0.3">
      <c r="A357" s="32" t="s">
        <v>263</v>
      </c>
      <c r="B357" s="160">
        <v>544</v>
      </c>
      <c r="C357" s="161" t="s">
        <v>150</v>
      </c>
      <c r="D357" s="161" t="s">
        <v>103</v>
      </c>
      <c r="E357" s="161" t="s">
        <v>105</v>
      </c>
      <c r="F357" s="161" t="s">
        <v>106</v>
      </c>
      <c r="G357" s="157">
        <f>G358+G382</f>
        <v>460881</v>
      </c>
    </row>
    <row r="358" spans="1:7" ht="45" customHeight="1" x14ac:dyDescent="0.3">
      <c r="A358" s="32" t="s">
        <v>752</v>
      </c>
      <c r="B358" s="160">
        <v>544</v>
      </c>
      <c r="C358" s="161" t="s">
        <v>150</v>
      </c>
      <c r="D358" s="161" t="s">
        <v>103</v>
      </c>
      <c r="E358" s="161" t="s">
        <v>254</v>
      </c>
      <c r="F358" s="161" t="s">
        <v>106</v>
      </c>
      <c r="G358" s="157">
        <f>G359+G367+G372+G377</f>
        <v>460501</v>
      </c>
    </row>
    <row r="359" spans="1:7" ht="32.25" customHeight="1" x14ac:dyDescent="0.3">
      <c r="A359" s="32" t="s">
        <v>449</v>
      </c>
      <c r="B359" s="160">
        <v>544</v>
      </c>
      <c r="C359" s="161" t="s">
        <v>150</v>
      </c>
      <c r="D359" s="161" t="s">
        <v>103</v>
      </c>
      <c r="E359" s="161" t="s">
        <v>265</v>
      </c>
      <c r="F359" s="161" t="s">
        <v>106</v>
      </c>
      <c r="G359" s="157">
        <f>G360</f>
        <v>386268.9</v>
      </c>
    </row>
    <row r="360" spans="1:7" ht="75.75" customHeight="1" x14ac:dyDescent="0.3">
      <c r="A360" s="32" t="s">
        <v>266</v>
      </c>
      <c r="B360" s="160">
        <v>544</v>
      </c>
      <c r="C360" s="161" t="s">
        <v>150</v>
      </c>
      <c r="D360" s="161" t="s">
        <v>103</v>
      </c>
      <c r="E360" s="161" t="s">
        <v>267</v>
      </c>
      <c r="F360" s="161" t="s">
        <v>106</v>
      </c>
      <c r="G360" s="157">
        <f>G361+G364</f>
        <v>386268.9</v>
      </c>
    </row>
    <row r="361" spans="1:7" ht="45" x14ac:dyDescent="0.3">
      <c r="A361" s="32" t="s">
        <v>450</v>
      </c>
      <c r="B361" s="160">
        <v>544</v>
      </c>
      <c r="C361" s="161" t="s">
        <v>150</v>
      </c>
      <c r="D361" s="161" t="s">
        <v>103</v>
      </c>
      <c r="E361" s="161" t="s">
        <v>269</v>
      </c>
      <c r="F361" s="161" t="s">
        <v>106</v>
      </c>
      <c r="G361" s="157">
        <f t="shared" ref="G361:G362" si="53">G362</f>
        <v>259320.9</v>
      </c>
    </row>
    <row r="362" spans="1:7" ht="49.5" customHeight="1" x14ac:dyDescent="0.3">
      <c r="A362" s="32" t="s">
        <v>210</v>
      </c>
      <c r="B362" s="160">
        <v>544</v>
      </c>
      <c r="C362" s="161" t="s">
        <v>150</v>
      </c>
      <c r="D362" s="161" t="s">
        <v>103</v>
      </c>
      <c r="E362" s="161" t="s">
        <v>269</v>
      </c>
      <c r="F362" s="161">
        <v>600</v>
      </c>
      <c r="G362" s="157">
        <f t="shared" si="53"/>
        <v>259320.9</v>
      </c>
    </row>
    <row r="363" spans="1:7" ht="17.25" customHeight="1" x14ac:dyDescent="0.3">
      <c r="A363" s="32" t="s">
        <v>218</v>
      </c>
      <c r="B363" s="160">
        <v>544</v>
      </c>
      <c r="C363" s="161" t="s">
        <v>150</v>
      </c>
      <c r="D363" s="161" t="s">
        <v>103</v>
      </c>
      <c r="E363" s="161" t="s">
        <v>269</v>
      </c>
      <c r="F363" s="161">
        <v>610</v>
      </c>
      <c r="G363" s="157">
        <v>259320.9</v>
      </c>
    </row>
    <row r="364" spans="1:7" ht="45" x14ac:dyDescent="0.3">
      <c r="A364" s="32" t="s">
        <v>270</v>
      </c>
      <c r="B364" s="160">
        <v>544</v>
      </c>
      <c r="C364" s="161" t="s">
        <v>150</v>
      </c>
      <c r="D364" s="161" t="s">
        <v>103</v>
      </c>
      <c r="E364" s="161" t="s">
        <v>271</v>
      </c>
      <c r="F364" s="161" t="s">
        <v>106</v>
      </c>
      <c r="G364" s="157">
        <f t="shared" ref="G364:G365" si="54">G365</f>
        <v>126948</v>
      </c>
    </row>
    <row r="365" spans="1:7" ht="49.5" customHeight="1" x14ac:dyDescent="0.3">
      <c r="A365" s="32" t="s">
        <v>210</v>
      </c>
      <c r="B365" s="160">
        <v>544</v>
      </c>
      <c r="C365" s="161" t="s">
        <v>150</v>
      </c>
      <c r="D365" s="161" t="s">
        <v>103</v>
      </c>
      <c r="E365" s="161" t="s">
        <v>271</v>
      </c>
      <c r="F365" s="161">
        <v>600</v>
      </c>
      <c r="G365" s="157">
        <f t="shared" si="54"/>
        <v>126948</v>
      </c>
    </row>
    <row r="366" spans="1:7" ht="19.5" customHeight="1" x14ac:dyDescent="0.3">
      <c r="A366" s="32" t="s">
        <v>218</v>
      </c>
      <c r="B366" s="160">
        <v>544</v>
      </c>
      <c r="C366" s="161" t="s">
        <v>150</v>
      </c>
      <c r="D366" s="161" t="s">
        <v>103</v>
      </c>
      <c r="E366" s="161" t="s">
        <v>271</v>
      </c>
      <c r="F366" s="161">
        <v>610</v>
      </c>
      <c r="G366" s="157">
        <v>126948</v>
      </c>
    </row>
    <row r="367" spans="1:7" x14ac:dyDescent="0.3">
      <c r="A367" s="32" t="s">
        <v>451</v>
      </c>
      <c r="B367" s="160">
        <v>544</v>
      </c>
      <c r="C367" s="161" t="s">
        <v>150</v>
      </c>
      <c r="D367" s="161" t="s">
        <v>103</v>
      </c>
      <c r="E367" s="161" t="s">
        <v>278</v>
      </c>
      <c r="F367" s="161" t="s">
        <v>106</v>
      </c>
      <c r="G367" s="157">
        <f t="shared" ref="G367:G370" si="55">G368</f>
        <v>40</v>
      </c>
    </row>
    <row r="368" spans="1:7" ht="31.5" customHeight="1" x14ac:dyDescent="0.3">
      <c r="A368" s="32" t="s">
        <v>274</v>
      </c>
      <c r="B368" s="160">
        <v>544</v>
      </c>
      <c r="C368" s="161" t="s">
        <v>150</v>
      </c>
      <c r="D368" s="161" t="s">
        <v>103</v>
      </c>
      <c r="E368" s="161" t="s">
        <v>280</v>
      </c>
      <c r="F368" s="161" t="s">
        <v>106</v>
      </c>
      <c r="G368" s="157">
        <f t="shared" si="55"/>
        <v>40</v>
      </c>
    </row>
    <row r="369" spans="1:7" ht="30" customHeight="1" x14ac:dyDescent="0.3">
      <c r="A369" s="32" t="s">
        <v>276</v>
      </c>
      <c r="B369" s="160">
        <v>544</v>
      </c>
      <c r="C369" s="161" t="s">
        <v>150</v>
      </c>
      <c r="D369" s="161" t="s">
        <v>103</v>
      </c>
      <c r="E369" s="161" t="s">
        <v>912</v>
      </c>
      <c r="F369" s="161" t="s">
        <v>106</v>
      </c>
      <c r="G369" s="157">
        <f t="shared" si="55"/>
        <v>40</v>
      </c>
    </row>
    <row r="370" spans="1:7" ht="48" customHeight="1" x14ac:dyDescent="0.3">
      <c r="A370" s="32" t="s">
        <v>210</v>
      </c>
      <c r="B370" s="160">
        <v>544</v>
      </c>
      <c r="C370" s="161" t="s">
        <v>150</v>
      </c>
      <c r="D370" s="161" t="s">
        <v>103</v>
      </c>
      <c r="E370" s="161" t="s">
        <v>912</v>
      </c>
      <c r="F370" s="161">
        <v>600</v>
      </c>
      <c r="G370" s="157">
        <f t="shared" si="55"/>
        <v>40</v>
      </c>
    </row>
    <row r="371" spans="1:7" ht="17.25" customHeight="1" x14ac:dyDescent="0.3">
      <c r="A371" s="32" t="s">
        <v>218</v>
      </c>
      <c r="B371" s="160">
        <v>544</v>
      </c>
      <c r="C371" s="161" t="s">
        <v>150</v>
      </c>
      <c r="D371" s="161" t="s">
        <v>103</v>
      </c>
      <c r="E371" s="161" t="s">
        <v>912</v>
      </c>
      <c r="F371" s="161">
        <v>610</v>
      </c>
      <c r="G371" s="157">
        <v>40</v>
      </c>
    </row>
    <row r="372" spans="1:7" ht="16.5" customHeight="1" x14ac:dyDescent="0.3">
      <c r="A372" s="32" t="s">
        <v>277</v>
      </c>
      <c r="B372" s="160">
        <v>544</v>
      </c>
      <c r="C372" s="161" t="s">
        <v>150</v>
      </c>
      <c r="D372" s="161" t="s">
        <v>103</v>
      </c>
      <c r="E372" s="161" t="s">
        <v>255</v>
      </c>
      <c r="F372" s="161" t="s">
        <v>106</v>
      </c>
      <c r="G372" s="157">
        <f t="shared" ref="G372:G375" si="56">G373</f>
        <v>68286.8</v>
      </c>
    </row>
    <row r="373" spans="1:7" ht="30" x14ac:dyDescent="0.3">
      <c r="A373" s="32" t="s">
        <v>296</v>
      </c>
      <c r="B373" s="160">
        <v>544</v>
      </c>
      <c r="C373" s="161" t="s">
        <v>150</v>
      </c>
      <c r="D373" s="161" t="s">
        <v>103</v>
      </c>
      <c r="E373" s="161" t="s">
        <v>257</v>
      </c>
      <c r="F373" s="161" t="s">
        <v>106</v>
      </c>
      <c r="G373" s="157">
        <f t="shared" si="56"/>
        <v>68286.8</v>
      </c>
    </row>
    <row r="374" spans="1:7" x14ac:dyDescent="0.3">
      <c r="A374" s="32" t="s">
        <v>281</v>
      </c>
      <c r="B374" s="160">
        <v>544</v>
      </c>
      <c r="C374" s="161" t="s">
        <v>150</v>
      </c>
      <c r="D374" s="161" t="s">
        <v>103</v>
      </c>
      <c r="E374" s="161" t="s">
        <v>913</v>
      </c>
      <c r="F374" s="161" t="s">
        <v>106</v>
      </c>
      <c r="G374" s="157">
        <f t="shared" si="56"/>
        <v>68286.8</v>
      </c>
    </row>
    <row r="375" spans="1:7" ht="46.5" customHeight="1" x14ac:dyDescent="0.3">
      <c r="A375" s="32" t="s">
        <v>210</v>
      </c>
      <c r="B375" s="160">
        <v>544</v>
      </c>
      <c r="C375" s="161" t="s">
        <v>150</v>
      </c>
      <c r="D375" s="161" t="s">
        <v>103</v>
      </c>
      <c r="E375" s="161" t="s">
        <v>913</v>
      </c>
      <c r="F375" s="161">
        <v>600</v>
      </c>
      <c r="G375" s="157">
        <f t="shared" si="56"/>
        <v>68286.8</v>
      </c>
    </row>
    <row r="376" spans="1:7" ht="16.149999999999999" customHeight="1" x14ac:dyDescent="0.3">
      <c r="A376" s="32" t="s">
        <v>218</v>
      </c>
      <c r="B376" s="160">
        <v>544</v>
      </c>
      <c r="C376" s="161" t="s">
        <v>150</v>
      </c>
      <c r="D376" s="161" t="s">
        <v>103</v>
      </c>
      <c r="E376" s="161" t="s">
        <v>913</v>
      </c>
      <c r="F376" s="161">
        <v>610</v>
      </c>
      <c r="G376" s="157">
        <v>68286.8</v>
      </c>
    </row>
    <row r="377" spans="1:7" ht="30" customHeight="1" x14ac:dyDescent="0.3">
      <c r="A377" s="32" t="s">
        <v>916</v>
      </c>
      <c r="B377" s="160">
        <v>544</v>
      </c>
      <c r="C377" s="161" t="s">
        <v>150</v>
      </c>
      <c r="D377" s="161" t="s">
        <v>103</v>
      </c>
      <c r="E377" s="161" t="s">
        <v>311</v>
      </c>
      <c r="F377" s="161" t="s">
        <v>106</v>
      </c>
      <c r="G377" s="157">
        <f t="shared" ref="G377:G380" si="57">G378</f>
        <v>5905.3</v>
      </c>
    </row>
    <row r="378" spans="1:7" ht="62.25" customHeight="1" x14ac:dyDescent="0.3">
      <c r="A378" s="32" t="s">
        <v>283</v>
      </c>
      <c r="B378" s="160">
        <v>544</v>
      </c>
      <c r="C378" s="161" t="s">
        <v>150</v>
      </c>
      <c r="D378" s="161" t="s">
        <v>103</v>
      </c>
      <c r="E378" s="161" t="s">
        <v>313</v>
      </c>
      <c r="F378" s="161" t="s">
        <v>106</v>
      </c>
      <c r="G378" s="157">
        <f t="shared" si="57"/>
        <v>5905.3</v>
      </c>
    </row>
    <row r="379" spans="1:7" ht="30.75" customHeight="1" x14ac:dyDescent="0.3">
      <c r="A379" s="32" t="s">
        <v>452</v>
      </c>
      <c r="B379" s="160">
        <v>544</v>
      </c>
      <c r="C379" s="161" t="s">
        <v>150</v>
      </c>
      <c r="D379" s="161" t="s">
        <v>103</v>
      </c>
      <c r="E379" s="161" t="s">
        <v>914</v>
      </c>
      <c r="F379" s="161" t="s">
        <v>106</v>
      </c>
      <c r="G379" s="157">
        <f t="shared" si="57"/>
        <v>5905.3</v>
      </c>
    </row>
    <row r="380" spans="1:7" ht="45" customHeight="1" x14ac:dyDescent="0.3">
      <c r="A380" s="32" t="s">
        <v>210</v>
      </c>
      <c r="B380" s="160">
        <v>544</v>
      </c>
      <c r="C380" s="161" t="s">
        <v>150</v>
      </c>
      <c r="D380" s="161" t="s">
        <v>103</v>
      </c>
      <c r="E380" s="161" t="s">
        <v>915</v>
      </c>
      <c r="F380" s="161">
        <v>600</v>
      </c>
      <c r="G380" s="157">
        <f t="shared" si="57"/>
        <v>5905.3</v>
      </c>
    </row>
    <row r="381" spans="1:7" ht="15" customHeight="1" x14ac:dyDescent="0.3">
      <c r="A381" s="32" t="s">
        <v>218</v>
      </c>
      <c r="B381" s="160">
        <v>544</v>
      </c>
      <c r="C381" s="161" t="s">
        <v>150</v>
      </c>
      <c r="D381" s="161" t="s">
        <v>103</v>
      </c>
      <c r="E381" s="161" t="s">
        <v>915</v>
      </c>
      <c r="F381" s="161">
        <v>610</v>
      </c>
      <c r="G381" s="157">
        <v>5905.3</v>
      </c>
    </row>
    <row r="382" spans="1:7" ht="15" customHeight="1" x14ac:dyDescent="0.3">
      <c r="A382" s="32" t="s">
        <v>753</v>
      </c>
      <c r="B382" s="160">
        <v>544</v>
      </c>
      <c r="C382" s="161" t="s">
        <v>150</v>
      </c>
      <c r="D382" s="161" t="s">
        <v>103</v>
      </c>
      <c r="E382" s="161" t="s">
        <v>555</v>
      </c>
      <c r="F382" s="161" t="s">
        <v>106</v>
      </c>
      <c r="G382" s="157">
        <f t="shared" ref="G382:G385" si="58">G383</f>
        <v>380</v>
      </c>
    </row>
    <row r="383" spans="1:7" ht="58.9" customHeight="1" x14ac:dyDescent="0.3">
      <c r="A383" s="32" t="s">
        <v>556</v>
      </c>
      <c r="B383" s="160">
        <v>544</v>
      </c>
      <c r="C383" s="161" t="s">
        <v>150</v>
      </c>
      <c r="D383" s="161" t="s">
        <v>103</v>
      </c>
      <c r="E383" s="161" t="s">
        <v>557</v>
      </c>
      <c r="F383" s="161" t="s">
        <v>106</v>
      </c>
      <c r="G383" s="157">
        <f t="shared" si="58"/>
        <v>380</v>
      </c>
    </row>
    <row r="384" spans="1:7" ht="62.25" customHeight="1" x14ac:dyDescent="0.3">
      <c r="A384" s="32" t="s">
        <v>754</v>
      </c>
      <c r="B384" s="160">
        <v>544</v>
      </c>
      <c r="C384" s="161" t="s">
        <v>150</v>
      </c>
      <c r="D384" s="161" t="s">
        <v>103</v>
      </c>
      <c r="E384" s="161" t="s">
        <v>650</v>
      </c>
      <c r="F384" s="161" t="s">
        <v>106</v>
      </c>
      <c r="G384" s="157">
        <f t="shared" si="58"/>
        <v>380</v>
      </c>
    </row>
    <row r="385" spans="1:7" ht="48" customHeight="1" x14ac:dyDescent="0.3">
      <c r="A385" s="32" t="s">
        <v>210</v>
      </c>
      <c r="B385" s="160">
        <v>544</v>
      </c>
      <c r="C385" s="161" t="s">
        <v>150</v>
      </c>
      <c r="D385" s="161" t="s">
        <v>103</v>
      </c>
      <c r="E385" s="161" t="s">
        <v>650</v>
      </c>
      <c r="F385" s="161" t="s">
        <v>558</v>
      </c>
      <c r="G385" s="157">
        <f t="shared" si="58"/>
        <v>380</v>
      </c>
    </row>
    <row r="386" spans="1:7" ht="15" customHeight="1" x14ac:dyDescent="0.3">
      <c r="A386" s="32" t="s">
        <v>218</v>
      </c>
      <c r="B386" s="160">
        <v>544</v>
      </c>
      <c r="C386" s="161" t="s">
        <v>150</v>
      </c>
      <c r="D386" s="161" t="s">
        <v>103</v>
      </c>
      <c r="E386" s="161" t="s">
        <v>650</v>
      </c>
      <c r="F386" s="161" t="s">
        <v>559</v>
      </c>
      <c r="G386" s="157">
        <v>380</v>
      </c>
    </row>
    <row r="387" spans="1:7" x14ac:dyDescent="0.3">
      <c r="A387" s="32" t="s">
        <v>286</v>
      </c>
      <c r="B387" s="160">
        <v>544</v>
      </c>
      <c r="C387" s="161" t="s">
        <v>150</v>
      </c>
      <c r="D387" s="161" t="s">
        <v>108</v>
      </c>
      <c r="E387" s="161" t="s">
        <v>105</v>
      </c>
      <c r="F387" s="161" t="s">
        <v>106</v>
      </c>
      <c r="G387" s="157">
        <f>G388+G430</f>
        <v>824444.4</v>
      </c>
    </row>
    <row r="388" spans="1:7" ht="45" x14ac:dyDescent="0.3">
      <c r="A388" s="32" t="s">
        <v>751</v>
      </c>
      <c r="B388" s="160">
        <v>544</v>
      </c>
      <c r="C388" s="161" t="s">
        <v>150</v>
      </c>
      <c r="D388" s="161" t="s">
        <v>108</v>
      </c>
      <c r="E388" s="161" t="s">
        <v>254</v>
      </c>
      <c r="F388" s="161" t="s">
        <v>106</v>
      </c>
      <c r="G388" s="157">
        <f>G389+G409+G414+G425</f>
        <v>823874.4</v>
      </c>
    </row>
    <row r="389" spans="1:7" x14ac:dyDescent="0.3">
      <c r="A389" s="32" t="s">
        <v>862</v>
      </c>
      <c r="B389" s="160">
        <v>544</v>
      </c>
      <c r="C389" s="161" t="s">
        <v>150</v>
      </c>
      <c r="D389" s="161" t="s">
        <v>108</v>
      </c>
      <c r="E389" s="161" t="s">
        <v>287</v>
      </c>
      <c r="F389" s="161" t="s">
        <v>106</v>
      </c>
      <c r="G389" s="157">
        <f>G390</f>
        <v>717494.89999999991</v>
      </c>
    </row>
    <row r="390" spans="1:7" ht="105" customHeight="1" x14ac:dyDescent="0.3">
      <c r="A390" s="32" t="s">
        <v>288</v>
      </c>
      <c r="B390" s="160">
        <v>544</v>
      </c>
      <c r="C390" s="161" t="s">
        <v>150</v>
      </c>
      <c r="D390" s="161" t="s">
        <v>108</v>
      </c>
      <c r="E390" s="161" t="s">
        <v>289</v>
      </c>
      <c r="F390" s="161" t="s">
        <v>106</v>
      </c>
      <c r="G390" s="157">
        <f>G394+G400+G403+G406+G391+G397</f>
        <v>717494.89999999991</v>
      </c>
    </row>
    <row r="391" spans="1:7" ht="90" x14ac:dyDescent="0.3">
      <c r="A391" s="32" t="s">
        <v>1172</v>
      </c>
      <c r="B391" s="160">
        <v>544</v>
      </c>
      <c r="C391" s="161" t="s">
        <v>150</v>
      </c>
      <c r="D391" s="161" t="s">
        <v>108</v>
      </c>
      <c r="E391" s="161" t="s">
        <v>1171</v>
      </c>
      <c r="F391" s="161" t="s">
        <v>106</v>
      </c>
      <c r="G391" s="157">
        <f>G392</f>
        <v>575</v>
      </c>
    </row>
    <row r="392" spans="1:7" ht="45" x14ac:dyDescent="0.3">
      <c r="A392" s="32" t="s">
        <v>210</v>
      </c>
      <c r="B392" s="160">
        <v>544</v>
      </c>
      <c r="C392" s="161" t="s">
        <v>150</v>
      </c>
      <c r="D392" s="161" t="s">
        <v>108</v>
      </c>
      <c r="E392" s="161" t="s">
        <v>1171</v>
      </c>
      <c r="F392" s="161">
        <v>600</v>
      </c>
      <c r="G392" s="157">
        <f>G393</f>
        <v>575</v>
      </c>
    </row>
    <row r="393" spans="1:7" x14ac:dyDescent="0.3">
      <c r="A393" s="32" t="s">
        <v>218</v>
      </c>
      <c r="B393" s="160">
        <v>544</v>
      </c>
      <c r="C393" s="161" t="s">
        <v>150</v>
      </c>
      <c r="D393" s="161" t="s">
        <v>108</v>
      </c>
      <c r="E393" s="161" t="s">
        <v>1171</v>
      </c>
      <c r="F393" s="161">
        <v>610</v>
      </c>
      <c r="G393" s="157">
        <v>575</v>
      </c>
    </row>
    <row r="394" spans="1:7" ht="45" customHeight="1" x14ac:dyDescent="0.3">
      <c r="A394" s="32" t="s">
        <v>290</v>
      </c>
      <c r="B394" s="160">
        <v>544</v>
      </c>
      <c r="C394" s="161" t="s">
        <v>150</v>
      </c>
      <c r="D394" s="161" t="s">
        <v>108</v>
      </c>
      <c r="E394" s="161" t="s">
        <v>291</v>
      </c>
      <c r="F394" s="161" t="s">
        <v>106</v>
      </c>
      <c r="G394" s="157">
        <f t="shared" ref="G394:G395" si="59">G395</f>
        <v>506652.1</v>
      </c>
    </row>
    <row r="395" spans="1:7" ht="45" customHeight="1" x14ac:dyDescent="0.3">
      <c r="A395" s="32" t="s">
        <v>210</v>
      </c>
      <c r="B395" s="160">
        <v>544</v>
      </c>
      <c r="C395" s="161" t="s">
        <v>150</v>
      </c>
      <c r="D395" s="161" t="s">
        <v>108</v>
      </c>
      <c r="E395" s="161" t="s">
        <v>291</v>
      </c>
      <c r="F395" s="161">
        <v>600</v>
      </c>
      <c r="G395" s="157">
        <f t="shared" si="59"/>
        <v>506652.1</v>
      </c>
    </row>
    <row r="396" spans="1:7" ht="15" customHeight="1" x14ac:dyDescent="0.3">
      <c r="A396" s="32" t="s">
        <v>218</v>
      </c>
      <c r="B396" s="160">
        <v>544</v>
      </c>
      <c r="C396" s="161" t="s">
        <v>150</v>
      </c>
      <c r="D396" s="161" t="s">
        <v>108</v>
      </c>
      <c r="E396" s="161" t="s">
        <v>291</v>
      </c>
      <c r="F396" s="161">
        <v>610</v>
      </c>
      <c r="G396" s="157">
        <v>506652.1</v>
      </c>
    </row>
    <row r="397" spans="1:7" ht="90" x14ac:dyDescent="0.3">
      <c r="A397" s="32" t="s">
        <v>1174</v>
      </c>
      <c r="B397" s="160">
        <v>544</v>
      </c>
      <c r="C397" s="161" t="s">
        <v>150</v>
      </c>
      <c r="D397" s="161" t="s">
        <v>108</v>
      </c>
      <c r="E397" s="161" t="s">
        <v>1173</v>
      </c>
      <c r="F397" s="161" t="s">
        <v>106</v>
      </c>
      <c r="G397" s="157">
        <f>G398</f>
        <v>767.4</v>
      </c>
    </row>
    <row r="398" spans="1:7" ht="45" x14ac:dyDescent="0.3">
      <c r="A398" s="32" t="s">
        <v>210</v>
      </c>
      <c r="B398" s="160">
        <v>544</v>
      </c>
      <c r="C398" s="161" t="s">
        <v>150</v>
      </c>
      <c r="D398" s="161" t="s">
        <v>108</v>
      </c>
      <c r="E398" s="161" t="s">
        <v>1173</v>
      </c>
      <c r="F398" s="161">
        <v>600</v>
      </c>
      <c r="G398" s="157">
        <f>G399</f>
        <v>767.4</v>
      </c>
    </row>
    <row r="399" spans="1:7" ht="15" customHeight="1" x14ac:dyDescent="0.3">
      <c r="A399" s="32" t="s">
        <v>218</v>
      </c>
      <c r="B399" s="160">
        <v>544</v>
      </c>
      <c r="C399" s="161" t="s">
        <v>150</v>
      </c>
      <c r="D399" s="161" t="s">
        <v>108</v>
      </c>
      <c r="E399" s="161" t="s">
        <v>1173</v>
      </c>
      <c r="F399" s="161">
        <v>610</v>
      </c>
      <c r="G399" s="157">
        <v>767.4</v>
      </c>
    </row>
    <row r="400" spans="1:7" ht="44.25" customHeight="1" x14ac:dyDescent="0.3">
      <c r="A400" s="32" t="s">
        <v>453</v>
      </c>
      <c r="B400" s="160">
        <v>544</v>
      </c>
      <c r="C400" s="161" t="s">
        <v>150</v>
      </c>
      <c r="D400" s="161" t="s">
        <v>108</v>
      </c>
      <c r="E400" s="161" t="s">
        <v>293</v>
      </c>
      <c r="F400" s="161" t="s">
        <v>106</v>
      </c>
      <c r="G400" s="157">
        <f t="shared" ref="G400:G401" si="60">G401</f>
        <v>156096.1</v>
      </c>
    </row>
    <row r="401" spans="1:7" ht="45.75" customHeight="1" x14ac:dyDescent="0.3">
      <c r="A401" s="32" t="s">
        <v>210</v>
      </c>
      <c r="B401" s="160">
        <v>544</v>
      </c>
      <c r="C401" s="161" t="s">
        <v>150</v>
      </c>
      <c r="D401" s="161" t="s">
        <v>108</v>
      </c>
      <c r="E401" s="161" t="s">
        <v>293</v>
      </c>
      <c r="F401" s="161">
        <v>600</v>
      </c>
      <c r="G401" s="157">
        <f t="shared" si="60"/>
        <v>156096.1</v>
      </c>
    </row>
    <row r="402" spans="1:7" ht="15.75" customHeight="1" x14ac:dyDescent="0.3">
      <c r="A402" s="32" t="s">
        <v>218</v>
      </c>
      <c r="B402" s="160">
        <v>544</v>
      </c>
      <c r="C402" s="161" t="s">
        <v>150</v>
      </c>
      <c r="D402" s="161" t="s">
        <v>108</v>
      </c>
      <c r="E402" s="161" t="s">
        <v>293</v>
      </c>
      <c r="F402" s="161">
        <v>610</v>
      </c>
      <c r="G402" s="157">
        <v>156096.1</v>
      </c>
    </row>
    <row r="403" spans="1:7" ht="33.6" customHeight="1" x14ac:dyDescent="0.3">
      <c r="A403" s="32" t="s">
        <v>454</v>
      </c>
      <c r="B403" s="160">
        <v>544</v>
      </c>
      <c r="C403" s="161" t="s">
        <v>150</v>
      </c>
      <c r="D403" s="161" t="s">
        <v>108</v>
      </c>
      <c r="E403" s="161" t="s">
        <v>294</v>
      </c>
      <c r="F403" s="161" t="s">
        <v>106</v>
      </c>
      <c r="G403" s="157">
        <f t="shared" ref="G403:G404" si="61">G404</f>
        <v>9422.7000000000007</v>
      </c>
    </row>
    <row r="404" spans="1:7" ht="45" customHeight="1" x14ac:dyDescent="0.3">
      <c r="A404" s="32" t="s">
        <v>210</v>
      </c>
      <c r="B404" s="160">
        <v>544</v>
      </c>
      <c r="C404" s="161" t="s">
        <v>150</v>
      </c>
      <c r="D404" s="161" t="s">
        <v>108</v>
      </c>
      <c r="E404" s="161" t="s">
        <v>294</v>
      </c>
      <c r="F404" s="161">
        <v>600</v>
      </c>
      <c r="G404" s="157">
        <f t="shared" si="61"/>
        <v>9422.7000000000007</v>
      </c>
    </row>
    <row r="405" spans="1:7" ht="15" customHeight="1" x14ac:dyDescent="0.3">
      <c r="A405" s="32" t="s">
        <v>218</v>
      </c>
      <c r="B405" s="160">
        <v>544</v>
      </c>
      <c r="C405" s="161" t="s">
        <v>150</v>
      </c>
      <c r="D405" s="161" t="s">
        <v>108</v>
      </c>
      <c r="E405" s="161" t="s">
        <v>294</v>
      </c>
      <c r="F405" s="161">
        <v>610</v>
      </c>
      <c r="G405" s="157">
        <v>9422.7000000000007</v>
      </c>
    </row>
    <row r="406" spans="1:7" ht="150" customHeight="1" x14ac:dyDescent="0.3">
      <c r="A406" s="188" t="s">
        <v>993</v>
      </c>
      <c r="B406" s="160">
        <v>544</v>
      </c>
      <c r="C406" s="161" t="s">
        <v>150</v>
      </c>
      <c r="D406" s="161" t="s">
        <v>108</v>
      </c>
      <c r="E406" s="161" t="s">
        <v>994</v>
      </c>
      <c r="F406" s="161" t="s">
        <v>106</v>
      </c>
      <c r="G406" s="157">
        <f t="shared" ref="G406:G407" si="62">G407</f>
        <v>43981.599999999999</v>
      </c>
    </row>
    <row r="407" spans="1:7" ht="44.45" customHeight="1" x14ac:dyDescent="0.3">
      <c r="A407" s="32" t="s">
        <v>210</v>
      </c>
      <c r="B407" s="160">
        <v>544</v>
      </c>
      <c r="C407" s="161" t="s">
        <v>150</v>
      </c>
      <c r="D407" s="161" t="s">
        <v>108</v>
      </c>
      <c r="E407" s="161" t="s">
        <v>994</v>
      </c>
      <c r="F407" s="161">
        <v>600</v>
      </c>
      <c r="G407" s="157">
        <f t="shared" si="62"/>
        <v>43981.599999999999</v>
      </c>
    </row>
    <row r="408" spans="1:7" ht="16.5" customHeight="1" x14ac:dyDescent="0.3">
      <c r="A408" s="32" t="s">
        <v>218</v>
      </c>
      <c r="B408" s="160">
        <v>544</v>
      </c>
      <c r="C408" s="161" t="s">
        <v>150</v>
      </c>
      <c r="D408" s="161" t="s">
        <v>108</v>
      </c>
      <c r="E408" s="161" t="s">
        <v>994</v>
      </c>
      <c r="F408" s="161">
        <v>610</v>
      </c>
      <c r="G408" s="157">
        <v>43981.599999999999</v>
      </c>
    </row>
    <row r="409" spans="1:7" x14ac:dyDescent="0.3">
      <c r="A409" s="32" t="s">
        <v>272</v>
      </c>
      <c r="B409" s="160">
        <v>544</v>
      </c>
      <c r="C409" s="161" t="s">
        <v>150</v>
      </c>
      <c r="D409" s="161" t="s">
        <v>108</v>
      </c>
      <c r="E409" s="161" t="s">
        <v>278</v>
      </c>
      <c r="F409" s="161" t="s">
        <v>106</v>
      </c>
      <c r="G409" s="157">
        <f t="shared" ref="G409:G412" si="63">G410</f>
        <v>340.4</v>
      </c>
    </row>
    <row r="410" spans="1:7" ht="32.25" customHeight="1" x14ac:dyDescent="0.3">
      <c r="A410" s="32" t="s">
        <v>274</v>
      </c>
      <c r="B410" s="160">
        <v>544</v>
      </c>
      <c r="C410" s="161" t="s">
        <v>150</v>
      </c>
      <c r="D410" s="161" t="s">
        <v>108</v>
      </c>
      <c r="E410" s="161" t="s">
        <v>280</v>
      </c>
      <c r="F410" s="161" t="s">
        <v>106</v>
      </c>
      <c r="G410" s="157">
        <f t="shared" si="63"/>
        <v>340.4</v>
      </c>
    </row>
    <row r="411" spans="1:7" ht="28.5" customHeight="1" x14ac:dyDescent="0.3">
      <c r="A411" s="32" t="s">
        <v>295</v>
      </c>
      <c r="B411" s="160">
        <v>544</v>
      </c>
      <c r="C411" s="161" t="s">
        <v>150</v>
      </c>
      <c r="D411" s="161" t="s">
        <v>108</v>
      </c>
      <c r="E411" s="161" t="s">
        <v>917</v>
      </c>
      <c r="F411" s="161" t="s">
        <v>106</v>
      </c>
      <c r="G411" s="157">
        <f t="shared" si="63"/>
        <v>340.4</v>
      </c>
    </row>
    <row r="412" spans="1:7" ht="45" customHeight="1" x14ac:dyDescent="0.3">
      <c r="A412" s="32" t="s">
        <v>210</v>
      </c>
      <c r="B412" s="160">
        <v>544</v>
      </c>
      <c r="C412" s="161" t="s">
        <v>150</v>
      </c>
      <c r="D412" s="161" t="s">
        <v>108</v>
      </c>
      <c r="E412" s="161" t="s">
        <v>917</v>
      </c>
      <c r="F412" s="161">
        <v>600</v>
      </c>
      <c r="G412" s="157">
        <f t="shared" si="63"/>
        <v>340.4</v>
      </c>
    </row>
    <row r="413" spans="1:7" ht="15" customHeight="1" x14ac:dyDescent="0.3">
      <c r="A413" s="32" t="s">
        <v>218</v>
      </c>
      <c r="B413" s="160">
        <v>544</v>
      </c>
      <c r="C413" s="161" t="s">
        <v>150</v>
      </c>
      <c r="D413" s="161" t="s">
        <v>108</v>
      </c>
      <c r="E413" s="161" t="s">
        <v>917</v>
      </c>
      <c r="F413" s="161">
        <v>610</v>
      </c>
      <c r="G413" s="157">
        <v>340.4</v>
      </c>
    </row>
    <row r="414" spans="1:7" ht="15.75" customHeight="1" x14ac:dyDescent="0.3">
      <c r="A414" s="32" t="s">
        <v>277</v>
      </c>
      <c r="B414" s="160">
        <v>544</v>
      </c>
      <c r="C414" s="161" t="s">
        <v>150</v>
      </c>
      <c r="D414" s="161" t="s">
        <v>108</v>
      </c>
      <c r="E414" s="161" t="s">
        <v>255</v>
      </c>
      <c r="F414" s="161" t="s">
        <v>106</v>
      </c>
      <c r="G414" s="157">
        <f>G415</f>
        <v>98149.3</v>
      </c>
    </row>
    <row r="415" spans="1:7" ht="30" x14ac:dyDescent="0.3">
      <c r="A415" s="32" t="s">
        <v>296</v>
      </c>
      <c r="B415" s="160">
        <v>544</v>
      </c>
      <c r="C415" s="161" t="s">
        <v>150</v>
      </c>
      <c r="D415" s="161" t="s">
        <v>108</v>
      </c>
      <c r="E415" s="161" t="s">
        <v>257</v>
      </c>
      <c r="F415" s="161" t="s">
        <v>106</v>
      </c>
      <c r="G415" s="157">
        <f>G416+G422+G419</f>
        <v>98149.3</v>
      </c>
    </row>
    <row r="416" spans="1:7" ht="30.75" customHeight="1" x14ac:dyDescent="0.3">
      <c r="A416" s="32" t="s">
        <v>297</v>
      </c>
      <c r="B416" s="160">
        <v>544</v>
      </c>
      <c r="C416" s="161" t="s">
        <v>150</v>
      </c>
      <c r="D416" s="161" t="s">
        <v>108</v>
      </c>
      <c r="E416" s="161" t="s">
        <v>918</v>
      </c>
      <c r="F416" s="161" t="s">
        <v>106</v>
      </c>
      <c r="G416" s="157">
        <f t="shared" ref="G416:G417" si="64">G417</f>
        <v>17378.5</v>
      </c>
    </row>
    <row r="417" spans="1:7" ht="47.25" customHeight="1" x14ac:dyDescent="0.3">
      <c r="A417" s="32" t="s">
        <v>210</v>
      </c>
      <c r="B417" s="160">
        <v>544</v>
      </c>
      <c r="C417" s="161" t="s">
        <v>150</v>
      </c>
      <c r="D417" s="161" t="s">
        <v>108</v>
      </c>
      <c r="E417" s="161" t="s">
        <v>918</v>
      </c>
      <c r="F417" s="161">
        <v>600</v>
      </c>
      <c r="G417" s="157">
        <f t="shared" si="64"/>
        <v>17378.5</v>
      </c>
    </row>
    <row r="418" spans="1:7" ht="16.5" customHeight="1" x14ac:dyDescent="0.3">
      <c r="A418" s="32" t="s">
        <v>218</v>
      </c>
      <c r="B418" s="160">
        <v>544</v>
      </c>
      <c r="C418" s="161" t="s">
        <v>150</v>
      </c>
      <c r="D418" s="161" t="s">
        <v>108</v>
      </c>
      <c r="E418" s="161" t="s">
        <v>918</v>
      </c>
      <c r="F418" s="161">
        <v>610</v>
      </c>
      <c r="G418" s="157">
        <v>17378.5</v>
      </c>
    </row>
    <row r="419" spans="1:7" ht="92.25" customHeight="1" x14ac:dyDescent="0.3">
      <c r="A419" s="188" t="s">
        <v>995</v>
      </c>
      <c r="B419" s="160">
        <v>544</v>
      </c>
      <c r="C419" s="161" t="s">
        <v>150</v>
      </c>
      <c r="D419" s="161" t="s">
        <v>108</v>
      </c>
      <c r="E419" s="161" t="s">
        <v>996</v>
      </c>
      <c r="F419" s="161" t="s">
        <v>106</v>
      </c>
      <c r="G419" s="157">
        <f t="shared" ref="G419:G420" si="65">G420</f>
        <v>57870.8</v>
      </c>
    </row>
    <row r="420" spans="1:7" ht="46.15" customHeight="1" x14ac:dyDescent="0.3">
      <c r="A420" s="32" t="s">
        <v>210</v>
      </c>
      <c r="B420" s="160">
        <v>544</v>
      </c>
      <c r="C420" s="161" t="s">
        <v>150</v>
      </c>
      <c r="D420" s="161" t="s">
        <v>108</v>
      </c>
      <c r="E420" s="161" t="s">
        <v>996</v>
      </c>
      <c r="F420" s="161">
        <v>600</v>
      </c>
      <c r="G420" s="157">
        <f t="shared" si="65"/>
        <v>57870.8</v>
      </c>
    </row>
    <row r="421" spans="1:7" ht="21.6" customHeight="1" x14ac:dyDescent="0.3">
      <c r="A421" s="32" t="s">
        <v>218</v>
      </c>
      <c r="B421" s="160">
        <v>544</v>
      </c>
      <c r="C421" s="161" t="s">
        <v>150</v>
      </c>
      <c r="D421" s="161" t="s">
        <v>108</v>
      </c>
      <c r="E421" s="161" t="s">
        <v>996</v>
      </c>
      <c r="F421" s="161">
        <v>610</v>
      </c>
      <c r="G421" s="157">
        <v>57870.8</v>
      </c>
    </row>
    <row r="422" spans="1:7" ht="111.75" customHeight="1" x14ac:dyDescent="0.3">
      <c r="A422" s="187" t="s">
        <v>997</v>
      </c>
      <c r="B422" s="160">
        <v>544</v>
      </c>
      <c r="C422" s="161" t="s">
        <v>150</v>
      </c>
      <c r="D422" s="161" t="s">
        <v>108</v>
      </c>
      <c r="E422" s="161" t="s">
        <v>998</v>
      </c>
      <c r="F422" s="161" t="s">
        <v>106</v>
      </c>
      <c r="G422" s="157">
        <f>G423</f>
        <v>22900</v>
      </c>
    </row>
    <row r="423" spans="1:7" ht="48.6" customHeight="1" x14ac:dyDescent="0.3">
      <c r="A423" s="32" t="s">
        <v>210</v>
      </c>
      <c r="B423" s="160">
        <v>544</v>
      </c>
      <c r="C423" s="161" t="s">
        <v>150</v>
      </c>
      <c r="D423" s="161" t="s">
        <v>108</v>
      </c>
      <c r="E423" s="161" t="s">
        <v>998</v>
      </c>
      <c r="F423" s="161" t="s">
        <v>558</v>
      </c>
      <c r="G423" s="157">
        <f>G424</f>
        <v>22900</v>
      </c>
    </row>
    <row r="424" spans="1:7" ht="21.6" customHeight="1" x14ac:dyDescent="0.3">
      <c r="A424" s="32" t="s">
        <v>218</v>
      </c>
      <c r="B424" s="160">
        <v>544</v>
      </c>
      <c r="C424" s="161" t="s">
        <v>150</v>
      </c>
      <c r="D424" s="161" t="s">
        <v>108</v>
      </c>
      <c r="E424" s="161" t="s">
        <v>998</v>
      </c>
      <c r="F424" s="161" t="s">
        <v>559</v>
      </c>
      <c r="G424" s="157">
        <v>22900</v>
      </c>
    </row>
    <row r="425" spans="1:7" ht="31.15" customHeight="1" x14ac:dyDescent="0.3">
      <c r="A425" s="32" t="s">
        <v>919</v>
      </c>
      <c r="B425" s="160">
        <v>544</v>
      </c>
      <c r="C425" s="161" t="s">
        <v>150</v>
      </c>
      <c r="D425" s="161" t="s">
        <v>108</v>
      </c>
      <c r="E425" s="161" t="s">
        <v>311</v>
      </c>
      <c r="F425" s="161" t="s">
        <v>106</v>
      </c>
      <c r="G425" s="157">
        <f t="shared" ref="G425:G428" si="66">G426</f>
        <v>7889.8</v>
      </c>
    </row>
    <row r="426" spans="1:7" ht="59.25" customHeight="1" x14ac:dyDescent="0.3">
      <c r="A426" s="32" t="s">
        <v>283</v>
      </c>
      <c r="B426" s="160">
        <v>544</v>
      </c>
      <c r="C426" s="161" t="s">
        <v>150</v>
      </c>
      <c r="D426" s="161" t="s">
        <v>108</v>
      </c>
      <c r="E426" s="161" t="s">
        <v>313</v>
      </c>
      <c r="F426" s="161" t="s">
        <v>106</v>
      </c>
      <c r="G426" s="157">
        <f t="shared" si="66"/>
        <v>7889.8</v>
      </c>
    </row>
    <row r="427" spans="1:7" ht="33" customHeight="1" x14ac:dyDescent="0.3">
      <c r="A427" s="32" t="s">
        <v>298</v>
      </c>
      <c r="B427" s="160">
        <v>544</v>
      </c>
      <c r="C427" s="161" t="s">
        <v>150</v>
      </c>
      <c r="D427" s="161" t="s">
        <v>108</v>
      </c>
      <c r="E427" s="161" t="s">
        <v>920</v>
      </c>
      <c r="F427" s="161" t="s">
        <v>106</v>
      </c>
      <c r="G427" s="157">
        <f t="shared" si="66"/>
        <v>7889.8</v>
      </c>
    </row>
    <row r="428" spans="1:7" ht="47.25" customHeight="1" x14ac:dyDescent="0.3">
      <c r="A428" s="32" t="s">
        <v>210</v>
      </c>
      <c r="B428" s="160">
        <v>544</v>
      </c>
      <c r="C428" s="161" t="s">
        <v>150</v>
      </c>
      <c r="D428" s="161" t="s">
        <v>108</v>
      </c>
      <c r="E428" s="161" t="s">
        <v>920</v>
      </c>
      <c r="F428" s="161">
        <v>600</v>
      </c>
      <c r="G428" s="157">
        <f t="shared" si="66"/>
        <v>7889.8</v>
      </c>
    </row>
    <row r="429" spans="1:7" ht="18.75" customHeight="1" x14ac:dyDescent="0.3">
      <c r="A429" s="32" t="s">
        <v>218</v>
      </c>
      <c r="B429" s="160">
        <v>544</v>
      </c>
      <c r="C429" s="161" t="s">
        <v>150</v>
      </c>
      <c r="D429" s="161" t="s">
        <v>108</v>
      </c>
      <c r="E429" s="161" t="s">
        <v>920</v>
      </c>
      <c r="F429" s="161">
        <v>610</v>
      </c>
      <c r="G429" s="157">
        <v>7889.8</v>
      </c>
    </row>
    <row r="430" spans="1:7" ht="18.75" customHeight="1" x14ac:dyDescent="0.3">
      <c r="A430" s="32" t="s">
        <v>753</v>
      </c>
      <c r="B430" s="160">
        <v>544</v>
      </c>
      <c r="C430" s="161" t="s">
        <v>150</v>
      </c>
      <c r="D430" s="161" t="s">
        <v>108</v>
      </c>
      <c r="E430" s="161" t="s">
        <v>555</v>
      </c>
      <c r="F430" s="161" t="s">
        <v>106</v>
      </c>
      <c r="G430" s="157">
        <f t="shared" ref="G430:G433" si="67">G431</f>
        <v>570</v>
      </c>
    </row>
    <row r="431" spans="1:7" ht="59.45" customHeight="1" x14ac:dyDescent="0.3">
      <c r="A431" s="32" t="s">
        <v>556</v>
      </c>
      <c r="B431" s="160">
        <v>544</v>
      </c>
      <c r="C431" s="161" t="s">
        <v>150</v>
      </c>
      <c r="D431" s="161" t="s">
        <v>108</v>
      </c>
      <c r="E431" s="161" t="s">
        <v>557</v>
      </c>
      <c r="F431" s="161" t="s">
        <v>106</v>
      </c>
      <c r="G431" s="157">
        <f t="shared" si="67"/>
        <v>570</v>
      </c>
    </row>
    <row r="432" spans="1:7" ht="63" customHeight="1" x14ac:dyDescent="0.3">
      <c r="A432" s="32" t="s">
        <v>754</v>
      </c>
      <c r="B432" s="160">
        <v>544</v>
      </c>
      <c r="C432" s="161" t="s">
        <v>150</v>
      </c>
      <c r="D432" s="161" t="s">
        <v>108</v>
      </c>
      <c r="E432" s="161" t="s">
        <v>650</v>
      </c>
      <c r="F432" s="161" t="s">
        <v>106</v>
      </c>
      <c r="G432" s="157">
        <f t="shared" si="67"/>
        <v>570</v>
      </c>
    </row>
    <row r="433" spans="1:7" ht="45.6" customHeight="1" x14ac:dyDescent="0.3">
      <c r="A433" s="32" t="s">
        <v>210</v>
      </c>
      <c r="B433" s="160">
        <v>544</v>
      </c>
      <c r="C433" s="161" t="s">
        <v>150</v>
      </c>
      <c r="D433" s="161" t="s">
        <v>108</v>
      </c>
      <c r="E433" s="161" t="s">
        <v>650</v>
      </c>
      <c r="F433" s="161" t="s">
        <v>558</v>
      </c>
      <c r="G433" s="157">
        <f t="shared" si="67"/>
        <v>570</v>
      </c>
    </row>
    <row r="434" spans="1:7" ht="18.75" customHeight="1" x14ac:dyDescent="0.3">
      <c r="A434" s="32" t="s">
        <v>218</v>
      </c>
      <c r="B434" s="160">
        <v>544</v>
      </c>
      <c r="C434" s="161" t="s">
        <v>150</v>
      </c>
      <c r="D434" s="161" t="s">
        <v>108</v>
      </c>
      <c r="E434" s="161" t="s">
        <v>650</v>
      </c>
      <c r="F434" s="161" t="s">
        <v>559</v>
      </c>
      <c r="G434" s="157">
        <v>570</v>
      </c>
    </row>
    <row r="435" spans="1:7" ht="16.5" customHeight="1" x14ac:dyDescent="0.3">
      <c r="A435" s="32" t="s">
        <v>299</v>
      </c>
      <c r="B435" s="160">
        <v>544</v>
      </c>
      <c r="C435" s="161" t="s">
        <v>150</v>
      </c>
      <c r="D435" s="161" t="s">
        <v>120</v>
      </c>
      <c r="E435" s="161" t="s">
        <v>105</v>
      </c>
      <c r="F435" s="161" t="s">
        <v>106</v>
      </c>
      <c r="G435" s="157">
        <f>G436</f>
        <v>42365.8</v>
      </c>
    </row>
    <row r="436" spans="1:7" ht="46.5" customHeight="1" x14ac:dyDescent="0.3">
      <c r="A436" s="32" t="s">
        <v>863</v>
      </c>
      <c r="B436" s="160">
        <v>544</v>
      </c>
      <c r="C436" s="161" t="s">
        <v>150</v>
      </c>
      <c r="D436" s="161" t="s">
        <v>120</v>
      </c>
      <c r="E436" s="161" t="s">
        <v>254</v>
      </c>
      <c r="F436" s="161" t="s">
        <v>106</v>
      </c>
      <c r="G436" s="157">
        <f>G437+G453</f>
        <v>42365.8</v>
      </c>
    </row>
    <row r="437" spans="1:7" ht="31.5" customHeight="1" x14ac:dyDescent="0.3">
      <c r="A437" s="32" t="s">
        <v>669</v>
      </c>
      <c r="B437" s="160">
        <v>544</v>
      </c>
      <c r="C437" s="161" t="s">
        <v>150</v>
      </c>
      <c r="D437" s="161" t="s">
        <v>120</v>
      </c>
      <c r="E437" s="161" t="s">
        <v>273</v>
      </c>
      <c r="F437" s="161" t="s">
        <v>106</v>
      </c>
      <c r="G437" s="157">
        <f>G438+G443+G448</f>
        <v>41985.8</v>
      </c>
    </row>
    <row r="438" spans="1:7" ht="60.75" customHeight="1" x14ac:dyDescent="0.3">
      <c r="A438" s="32" t="s">
        <v>308</v>
      </c>
      <c r="B438" s="160">
        <v>544</v>
      </c>
      <c r="C438" s="161" t="s">
        <v>150</v>
      </c>
      <c r="D438" s="161" t="s">
        <v>120</v>
      </c>
      <c r="E438" s="161" t="s">
        <v>275</v>
      </c>
      <c r="F438" s="161" t="s">
        <v>106</v>
      </c>
      <c r="G438" s="157">
        <f t="shared" ref="G438:G439" si="68">G439</f>
        <v>41397</v>
      </c>
    </row>
    <row r="439" spans="1:7" ht="47.25" customHeight="1" x14ac:dyDescent="0.3">
      <c r="A439" s="32" t="s">
        <v>309</v>
      </c>
      <c r="B439" s="160">
        <v>544</v>
      </c>
      <c r="C439" s="161" t="s">
        <v>150</v>
      </c>
      <c r="D439" s="161" t="s">
        <v>120</v>
      </c>
      <c r="E439" s="161" t="s">
        <v>922</v>
      </c>
      <c r="F439" s="161" t="s">
        <v>106</v>
      </c>
      <c r="G439" s="157">
        <f t="shared" si="68"/>
        <v>41397</v>
      </c>
    </row>
    <row r="440" spans="1:7" ht="45.6" customHeight="1" x14ac:dyDescent="0.3">
      <c r="A440" s="32" t="s">
        <v>210</v>
      </c>
      <c r="B440" s="160">
        <v>544</v>
      </c>
      <c r="C440" s="161" t="s">
        <v>150</v>
      </c>
      <c r="D440" s="161" t="s">
        <v>120</v>
      </c>
      <c r="E440" s="161" t="s">
        <v>922</v>
      </c>
      <c r="F440" s="161">
        <v>600</v>
      </c>
      <c r="G440" s="157">
        <f>G441+G442</f>
        <v>41397</v>
      </c>
    </row>
    <row r="441" spans="1:7" ht="18.600000000000001" customHeight="1" x14ac:dyDescent="0.3">
      <c r="A441" s="32" t="s">
        <v>218</v>
      </c>
      <c r="B441" s="160">
        <v>544</v>
      </c>
      <c r="C441" s="161" t="s">
        <v>150</v>
      </c>
      <c r="D441" s="161" t="s">
        <v>120</v>
      </c>
      <c r="E441" s="161" t="s">
        <v>922</v>
      </c>
      <c r="F441" s="161">
        <v>610</v>
      </c>
      <c r="G441" s="157">
        <v>41216.1</v>
      </c>
    </row>
    <row r="442" spans="1:7" ht="46.5" customHeight="1" x14ac:dyDescent="0.3">
      <c r="A442" s="32" t="s">
        <v>365</v>
      </c>
      <c r="B442" s="160">
        <v>544</v>
      </c>
      <c r="C442" s="161" t="s">
        <v>150</v>
      </c>
      <c r="D442" s="161" t="s">
        <v>120</v>
      </c>
      <c r="E442" s="161" t="s">
        <v>922</v>
      </c>
      <c r="F442" s="161" t="s">
        <v>1119</v>
      </c>
      <c r="G442" s="157">
        <v>180.9</v>
      </c>
    </row>
    <row r="443" spans="1:7" ht="16.149999999999999" customHeight="1" x14ac:dyDescent="0.3">
      <c r="A443" s="32" t="s">
        <v>272</v>
      </c>
      <c r="B443" s="160">
        <v>544</v>
      </c>
      <c r="C443" s="161" t="s">
        <v>150</v>
      </c>
      <c r="D443" s="161" t="s">
        <v>120</v>
      </c>
      <c r="E443" s="161" t="s">
        <v>278</v>
      </c>
      <c r="F443" s="161" t="s">
        <v>106</v>
      </c>
      <c r="G443" s="157">
        <f t="shared" ref="G443:G446" si="69">G444</f>
        <v>120</v>
      </c>
    </row>
    <row r="444" spans="1:7" ht="30.75" customHeight="1" x14ac:dyDescent="0.3">
      <c r="A444" s="32" t="s">
        <v>274</v>
      </c>
      <c r="B444" s="160">
        <v>544</v>
      </c>
      <c r="C444" s="161" t="s">
        <v>150</v>
      </c>
      <c r="D444" s="161" t="s">
        <v>120</v>
      </c>
      <c r="E444" s="161" t="s">
        <v>280</v>
      </c>
      <c r="F444" s="161" t="s">
        <v>106</v>
      </c>
      <c r="G444" s="157">
        <f t="shared" si="69"/>
        <v>120</v>
      </c>
    </row>
    <row r="445" spans="1:7" ht="30" x14ac:dyDescent="0.3">
      <c r="A445" s="32" t="s">
        <v>455</v>
      </c>
      <c r="B445" s="160">
        <v>544</v>
      </c>
      <c r="C445" s="161" t="s">
        <v>150</v>
      </c>
      <c r="D445" s="161" t="s">
        <v>120</v>
      </c>
      <c r="E445" s="161" t="s">
        <v>921</v>
      </c>
      <c r="F445" s="161" t="s">
        <v>106</v>
      </c>
      <c r="G445" s="157">
        <f t="shared" si="69"/>
        <v>120</v>
      </c>
    </row>
    <row r="446" spans="1:7" ht="46.5" customHeight="1" x14ac:dyDescent="0.3">
      <c r="A446" s="32" t="s">
        <v>210</v>
      </c>
      <c r="B446" s="160">
        <v>544</v>
      </c>
      <c r="C446" s="161" t="s">
        <v>150</v>
      </c>
      <c r="D446" s="161" t="s">
        <v>120</v>
      </c>
      <c r="E446" s="161" t="s">
        <v>921</v>
      </c>
      <c r="F446" s="161">
        <v>600</v>
      </c>
      <c r="G446" s="157">
        <f t="shared" si="69"/>
        <v>120</v>
      </c>
    </row>
    <row r="447" spans="1:7" ht="17.45" customHeight="1" x14ac:dyDescent="0.3">
      <c r="A447" s="32" t="s">
        <v>218</v>
      </c>
      <c r="B447" s="160">
        <v>544</v>
      </c>
      <c r="C447" s="161" t="s">
        <v>150</v>
      </c>
      <c r="D447" s="161" t="s">
        <v>120</v>
      </c>
      <c r="E447" s="161" t="s">
        <v>921</v>
      </c>
      <c r="F447" s="161">
        <v>610</v>
      </c>
      <c r="G447" s="157">
        <v>120</v>
      </c>
    </row>
    <row r="448" spans="1:7" ht="33.6" customHeight="1" x14ac:dyDescent="0.3">
      <c r="A448" s="32" t="s">
        <v>923</v>
      </c>
      <c r="B448" s="160">
        <v>544</v>
      </c>
      <c r="C448" s="161" t="s">
        <v>150</v>
      </c>
      <c r="D448" s="161" t="s">
        <v>120</v>
      </c>
      <c r="E448" s="161" t="s">
        <v>311</v>
      </c>
      <c r="F448" s="161" t="s">
        <v>106</v>
      </c>
      <c r="G448" s="157">
        <f t="shared" ref="G448:G451" si="70">G449</f>
        <v>468.8</v>
      </c>
    </row>
    <row r="449" spans="1:7" ht="60" customHeight="1" x14ac:dyDescent="0.3">
      <c r="A449" s="32" t="s">
        <v>283</v>
      </c>
      <c r="B449" s="160">
        <v>544</v>
      </c>
      <c r="C449" s="161" t="s">
        <v>150</v>
      </c>
      <c r="D449" s="161" t="s">
        <v>120</v>
      </c>
      <c r="E449" s="161" t="s">
        <v>313</v>
      </c>
      <c r="F449" s="161" t="s">
        <v>106</v>
      </c>
      <c r="G449" s="157">
        <f t="shared" si="70"/>
        <v>468.8</v>
      </c>
    </row>
    <row r="450" spans="1:7" ht="31.5" customHeight="1" x14ac:dyDescent="0.3">
      <c r="A450" s="32" t="s">
        <v>307</v>
      </c>
      <c r="B450" s="160">
        <v>544</v>
      </c>
      <c r="C450" s="161" t="s">
        <v>150</v>
      </c>
      <c r="D450" s="161" t="s">
        <v>120</v>
      </c>
      <c r="E450" s="161" t="s">
        <v>924</v>
      </c>
      <c r="F450" s="161" t="s">
        <v>106</v>
      </c>
      <c r="G450" s="157">
        <f t="shared" si="70"/>
        <v>468.8</v>
      </c>
    </row>
    <row r="451" spans="1:7" ht="45.75" customHeight="1" x14ac:dyDescent="0.3">
      <c r="A451" s="32" t="s">
        <v>210</v>
      </c>
      <c r="B451" s="160">
        <v>544</v>
      </c>
      <c r="C451" s="161" t="s">
        <v>150</v>
      </c>
      <c r="D451" s="161" t="s">
        <v>120</v>
      </c>
      <c r="E451" s="161" t="s">
        <v>924</v>
      </c>
      <c r="F451" s="161">
        <v>600</v>
      </c>
      <c r="G451" s="157">
        <f t="shared" si="70"/>
        <v>468.8</v>
      </c>
    </row>
    <row r="452" spans="1:7" ht="15.75" customHeight="1" x14ac:dyDescent="0.3">
      <c r="A452" s="32" t="s">
        <v>218</v>
      </c>
      <c r="B452" s="160">
        <v>544</v>
      </c>
      <c r="C452" s="161" t="s">
        <v>150</v>
      </c>
      <c r="D452" s="161" t="s">
        <v>120</v>
      </c>
      <c r="E452" s="161" t="s">
        <v>924</v>
      </c>
      <c r="F452" s="161">
        <v>610</v>
      </c>
      <c r="G452" s="157">
        <v>468.8</v>
      </c>
    </row>
    <row r="453" spans="1:7" ht="44.45" customHeight="1" x14ac:dyDescent="0.3">
      <c r="A453" s="191" t="s">
        <v>999</v>
      </c>
      <c r="B453" s="160">
        <v>544</v>
      </c>
      <c r="C453" s="161" t="s">
        <v>150</v>
      </c>
      <c r="D453" s="161" t="s">
        <v>120</v>
      </c>
      <c r="E453" s="161" t="s">
        <v>375</v>
      </c>
      <c r="F453" s="161" t="s">
        <v>106</v>
      </c>
      <c r="G453" s="157">
        <f>G454</f>
        <v>380</v>
      </c>
    </row>
    <row r="454" spans="1:7" ht="46.5" customHeight="1" x14ac:dyDescent="0.3">
      <c r="A454" s="191" t="s">
        <v>1000</v>
      </c>
      <c r="B454" s="160">
        <v>544</v>
      </c>
      <c r="C454" s="161" t="s">
        <v>150</v>
      </c>
      <c r="D454" s="161" t="s">
        <v>120</v>
      </c>
      <c r="E454" s="161" t="s">
        <v>387</v>
      </c>
      <c r="F454" s="161" t="s">
        <v>106</v>
      </c>
      <c r="G454" s="157">
        <f>G455</f>
        <v>380</v>
      </c>
    </row>
    <row r="455" spans="1:7" ht="31.15" customHeight="1" x14ac:dyDescent="0.3">
      <c r="A455" s="191" t="s">
        <v>1001</v>
      </c>
      <c r="B455" s="160">
        <v>544</v>
      </c>
      <c r="C455" s="161" t="s">
        <v>150</v>
      </c>
      <c r="D455" s="161" t="s">
        <v>120</v>
      </c>
      <c r="E455" s="161" t="s">
        <v>435</v>
      </c>
      <c r="F455" s="161" t="s">
        <v>106</v>
      </c>
      <c r="G455" s="157">
        <f>G456</f>
        <v>380</v>
      </c>
    </row>
    <row r="456" spans="1:7" ht="31.9" customHeight="1" x14ac:dyDescent="0.3">
      <c r="A456" s="191" t="s">
        <v>1002</v>
      </c>
      <c r="B456" s="160">
        <v>544</v>
      </c>
      <c r="C456" s="161" t="s">
        <v>150</v>
      </c>
      <c r="D456" s="161" t="s">
        <v>120</v>
      </c>
      <c r="E456" s="161" t="s">
        <v>380</v>
      </c>
      <c r="F456" s="161" t="s">
        <v>106</v>
      </c>
      <c r="G456" s="157">
        <f>G457</f>
        <v>380</v>
      </c>
    </row>
    <row r="457" spans="1:7" ht="50.25" customHeight="1" x14ac:dyDescent="0.3">
      <c r="A457" s="32" t="s">
        <v>210</v>
      </c>
      <c r="B457" s="160">
        <v>544</v>
      </c>
      <c r="C457" s="161" t="s">
        <v>150</v>
      </c>
      <c r="D457" s="161" t="s">
        <v>120</v>
      </c>
      <c r="E457" s="161" t="s">
        <v>380</v>
      </c>
      <c r="F457" s="161">
        <v>600</v>
      </c>
      <c r="G457" s="157">
        <f>G458</f>
        <v>380</v>
      </c>
    </row>
    <row r="458" spans="1:7" ht="15.75" customHeight="1" x14ac:dyDescent="0.3">
      <c r="A458" s="32" t="s">
        <v>218</v>
      </c>
      <c r="B458" s="160">
        <v>544</v>
      </c>
      <c r="C458" s="161" t="s">
        <v>150</v>
      </c>
      <c r="D458" s="161" t="s">
        <v>120</v>
      </c>
      <c r="E458" s="161" t="s">
        <v>380</v>
      </c>
      <c r="F458" s="161">
        <v>610</v>
      </c>
      <c r="G458" s="157">
        <v>380</v>
      </c>
    </row>
    <row r="459" spans="1:7" ht="15.75" customHeight="1" x14ac:dyDescent="0.3">
      <c r="A459" s="32" t="s">
        <v>456</v>
      </c>
      <c r="B459" s="160">
        <v>544</v>
      </c>
      <c r="C459" s="161" t="s">
        <v>150</v>
      </c>
      <c r="D459" s="161" t="s">
        <v>184</v>
      </c>
      <c r="E459" s="161" t="s">
        <v>105</v>
      </c>
      <c r="F459" s="161" t="s">
        <v>106</v>
      </c>
      <c r="G459" s="157">
        <f t="shared" ref="G459:G461" si="71">G460</f>
        <v>37039.4</v>
      </c>
    </row>
    <row r="460" spans="1:7" ht="44.25" customHeight="1" x14ac:dyDescent="0.3">
      <c r="A460" s="32" t="s">
        <v>751</v>
      </c>
      <c r="B460" s="160">
        <v>544</v>
      </c>
      <c r="C460" s="161" t="s">
        <v>150</v>
      </c>
      <c r="D460" s="161" t="s">
        <v>184</v>
      </c>
      <c r="E460" s="161" t="s">
        <v>254</v>
      </c>
      <c r="F460" s="161" t="s">
        <v>106</v>
      </c>
      <c r="G460" s="157">
        <f t="shared" si="71"/>
        <v>37039.4</v>
      </c>
    </row>
    <row r="461" spans="1:7" ht="62.25" customHeight="1" x14ac:dyDescent="0.3">
      <c r="A461" s="32" t="s">
        <v>755</v>
      </c>
      <c r="B461" s="160">
        <v>544</v>
      </c>
      <c r="C461" s="161" t="s">
        <v>150</v>
      </c>
      <c r="D461" s="161" t="s">
        <v>184</v>
      </c>
      <c r="E461" s="161" t="s">
        <v>282</v>
      </c>
      <c r="F461" s="161" t="s">
        <v>106</v>
      </c>
      <c r="G461" s="157">
        <f t="shared" si="71"/>
        <v>37039.4</v>
      </c>
    </row>
    <row r="462" spans="1:7" ht="59.25" customHeight="1" x14ac:dyDescent="0.3">
      <c r="A462" s="32" t="s">
        <v>312</v>
      </c>
      <c r="B462" s="160">
        <v>544</v>
      </c>
      <c r="C462" s="161" t="s">
        <v>150</v>
      </c>
      <c r="D462" s="161" t="s">
        <v>184</v>
      </c>
      <c r="E462" s="161" t="s">
        <v>284</v>
      </c>
      <c r="F462" s="161" t="s">
        <v>106</v>
      </c>
      <c r="G462" s="157">
        <f>G463+G466+G471</f>
        <v>37039.4</v>
      </c>
    </row>
    <row r="463" spans="1:7" ht="31.5" customHeight="1" x14ac:dyDescent="0.3">
      <c r="A463" s="32" t="s">
        <v>113</v>
      </c>
      <c r="B463" s="160">
        <v>544</v>
      </c>
      <c r="C463" s="161" t="s">
        <v>150</v>
      </c>
      <c r="D463" s="161" t="s">
        <v>184</v>
      </c>
      <c r="E463" s="161" t="s">
        <v>925</v>
      </c>
      <c r="F463" s="161" t="s">
        <v>106</v>
      </c>
      <c r="G463" s="157">
        <f t="shared" ref="G463:G464" si="72">G464</f>
        <v>4029</v>
      </c>
    </row>
    <row r="464" spans="1:7" ht="90" customHeight="1" x14ac:dyDescent="0.3">
      <c r="A464" s="32" t="s">
        <v>115</v>
      </c>
      <c r="B464" s="160">
        <v>544</v>
      </c>
      <c r="C464" s="161" t="s">
        <v>150</v>
      </c>
      <c r="D464" s="161" t="s">
        <v>184</v>
      </c>
      <c r="E464" s="161" t="s">
        <v>925</v>
      </c>
      <c r="F464" s="161">
        <v>100</v>
      </c>
      <c r="G464" s="157">
        <f t="shared" si="72"/>
        <v>4029</v>
      </c>
    </row>
    <row r="465" spans="1:7" ht="32.25" customHeight="1" x14ac:dyDescent="0.3">
      <c r="A465" s="32" t="s">
        <v>116</v>
      </c>
      <c r="B465" s="160">
        <v>544</v>
      </c>
      <c r="C465" s="161" t="s">
        <v>150</v>
      </c>
      <c r="D465" s="161" t="s">
        <v>184</v>
      </c>
      <c r="E465" s="161" t="s">
        <v>925</v>
      </c>
      <c r="F465" s="161">
        <v>120</v>
      </c>
      <c r="G465" s="157">
        <v>4029</v>
      </c>
    </row>
    <row r="466" spans="1:7" ht="30" x14ac:dyDescent="0.3">
      <c r="A466" s="32" t="s">
        <v>117</v>
      </c>
      <c r="B466" s="160">
        <v>544</v>
      </c>
      <c r="C466" s="161" t="s">
        <v>150</v>
      </c>
      <c r="D466" s="161" t="s">
        <v>184</v>
      </c>
      <c r="E466" s="161" t="s">
        <v>926</v>
      </c>
      <c r="F466" s="161" t="s">
        <v>106</v>
      </c>
      <c r="G466" s="157">
        <f>G467+G469</f>
        <v>156.1</v>
      </c>
    </row>
    <row r="467" spans="1:7" ht="90" x14ac:dyDescent="0.3">
      <c r="A467" s="32" t="s">
        <v>115</v>
      </c>
      <c r="B467" s="160">
        <v>544</v>
      </c>
      <c r="C467" s="161" t="s">
        <v>150</v>
      </c>
      <c r="D467" s="161" t="s">
        <v>184</v>
      </c>
      <c r="E467" s="161" t="s">
        <v>926</v>
      </c>
      <c r="F467" s="161">
        <v>100</v>
      </c>
      <c r="G467" s="157">
        <f>G468</f>
        <v>91.6</v>
      </c>
    </row>
    <row r="468" spans="1:7" ht="30" x14ac:dyDescent="0.3">
      <c r="A468" s="32" t="s">
        <v>116</v>
      </c>
      <c r="B468" s="160">
        <v>544</v>
      </c>
      <c r="C468" s="161" t="s">
        <v>150</v>
      </c>
      <c r="D468" s="161" t="s">
        <v>184</v>
      </c>
      <c r="E468" s="161" t="s">
        <v>926</v>
      </c>
      <c r="F468" s="161">
        <v>120</v>
      </c>
      <c r="G468" s="157">
        <v>91.6</v>
      </c>
    </row>
    <row r="469" spans="1:7" ht="30" x14ac:dyDescent="0.3">
      <c r="A469" s="32" t="s">
        <v>127</v>
      </c>
      <c r="B469" s="160">
        <v>544</v>
      </c>
      <c r="C469" s="161" t="s">
        <v>150</v>
      </c>
      <c r="D469" s="161" t="s">
        <v>184</v>
      </c>
      <c r="E469" s="161" t="s">
        <v>926</v>
      </c>
      <c r="F469" s="161">
        <v>200</v>
      </c>
      <c r="G469" s="157">
        <f>G470</f>
        <v>64.5</v>
      </c>
    </row>
    <row r="470" spans="1:7" ht="43.9" customHeight="1" x14ac:dyDescent="0.3">
      <c r="A470" s="32" t="s">
        <v>128</v>
      </c>
      <c r="B470" s="160">
        <v>544</v>
      </c>
      <c r="C470" s="161" t="s">
        <v>150</v>
      </c>
      <c r="D470" s="161" t="s">
        <v>184</v>
      </c>
      <c r="E470" s="161" t="s">
        <v>926</v>
      </c>
      <c r="F470" s="161">
        <v>240</v>
      </c>
      <c r="G470" s="157">
        <v>64.5</v>
      </c>
    </row>
    <row r="471" spans="1:7" ht="31.15" customHeight="1" x14ac:dyDescent="0.3">
      <c r="A471" s="32" t="s">
        <v>457</v>
      </c>
      <c r="B471" s="160">
        <v>544</v>
      </c>
      <c r="C471" s="161" t="s">
        <v>150</v>
      </c>
      <c r="D471" s="161" t="s">
        <v>184</v>
      </c>
      <c r="E471" s="161" t="s">
        <v>927</v>
      </c>
      <c r="F471" s="161" t="s">
        <v>106</v>
      </c>
      <c r="G471" s="157">
        <f>G472+G474+G476</f>
        <v>32854.300000000003</v>
      </c>
    </row>
    <row r="472" spans="1:7" ht="90" customHeight="1" x14ac:dyDescent="0.3">
      <c r="A472" s="32" t="s">
        <v>115</v>
      </c>
      <c r="B472" s="160">
        <v>544</v>
      </c>
      <c r="C472" s="161" t="s">
        <v>150</v>
      </c>
      <c r="D472" s="161" t="s">
        <v>184</v>
      </c>
      <c r="E472" s="161" t="s">
        <v>927</v>
      </c>
      <c r="F472" s="161">
        <v>100</v>
      </c>
      <c r="G472" s="157">
        <f>G473</f>
        <v>27298.2</v>
      </c>
    </row>
    <row r="473" spans="1:7" ht="30.75" customHeight="1" x14ac:dyDescent="0.3">
      <c r="A473" s="32" t="s">
        <v>173</v>
      </c>
      <c r="B473" s="160">
        <v>544</v>
      </c>
      <c r="C473" s="161" t="s">
        <v>150</v>
      </c>
      <c r="D473" s="161" t="s">
        <v>184</v>
      </c>
      <c r="E473" s="161" t="s">
        <v>927</v>
      </c>
      <c r="F473" s="161">
        <v>110</v>
      </c>
      <c r="G473" s="157">
        <v>27298.2</v>
      </c>
    </row>
    <row r="474" spans="1:7" ht="30" x14ac:dyDescent="0.3">
      <c r="A474" s="32" t="s">
        <v>127</v>
      </c>
      <c r="B474" s="160">
        <v>544</v>
      </c>
      <c r="C474" s="161" t="s">
        <v>150</v>
      </c>
      <c r="D474" s="161" t="s">
        <v>184</v>
      </c>
      <c r="E474" s="161" t="s">
        <v>927</v>
      </c>
      <c r="F474" s="161">
        <v>200</v>
      </c>
      <c r="G474" s="157">
        <f>G475</f>
        <v>5415.1</v>
      </c>
    </row>
    <row r="475" spans="1:7" ht="48" customHeight="1" x14ac:dyDescent="0.3">
      <c r="A475" s="32" t="s">
        <v>128</v>
      </c>
      <c r="B475" s="160">
        <v>544</v>
      </c>
      <c r="C475" s="161" t="s">
        <v>150</v>
      </c>
      <c r="D475" s="161" t="s">
        <v>184</v>
      </c>
      <c r="E475" s="161" t="s">
        <v>927</v>
      </c>
      <c r="F475" s="161">
        <v>240</v>
      </c>
      <c r="G475" s="157">
        <v>5415.1</v>
      </c>
    </row>
    <row r="476" spans="1:7" ht="13.9" customHeight="1" x14ac:dyDescent="0.3">
      <c r="A476" s="32" t="s">
        <v>129</v>
      </c>
      <c r="B476" s="160">
        <v>544</v>
      </c>
      <c r="C476" s="161" t="s">
        <v>150</v>
      </c>
      <c r="D476" s="161" t="s">
        <v>184</v>
      </c>
      <c r="E476" s="161" t="s">
        <v>927</v>
      </c>
      <c r="F476" s="161">
        <v>800</v>
      </c>
      <c r="G476" s="157">
        <f>G477</f>
        <v>141</v>
      </c>
    </row>
    <row r="477" spans="1:7" x14ac:dyDescent="0.3">
      <c r="A477" s="32" t="s">
        <v>130</v>
      </c>
      <c r="B477" s="160">
        <v>544</v>
      </c>
      <c r="C477" s="161" t="s">
        <v>150</v>
      </c>
      <c r="D477" s="161" t="s">
        <v>184</v>
      </c>
      <c r="E477" s="161" t="s">
        <v>927</v>
      </c>
      <c r="F477" s="161">
        <v>850</v>
      </c>
      <c r="G477" s="157">
        <v>141</v>
      </c>
    </row>
    <row r="478" spans="1:7" x14ac:dyDescent="0.3">
      <c r="A478" s="31" t="s">
        <v>342</v>
      </c>
      <c r="B478" s="162">
        <v>544</v>
      </c>
      <c r="C478" s="183">
        <v>10</v>
      </c>
      <c r="D478" s="183" t="s">
        <v>104</v>
      </c>
      <c r="E478" s="183" t="s">
        <v>105</v>
      </c>
      <c r="F478" s="183" t="s">
        <v>106</v>
      </c>
      <c r="G478" s="22">
        <f>G479+G486+G493</f>
        <v>10000</v>
      </c>
    </row>
    <row r="479" spans="1:7" ht="14.45" customHeight="1" x14ac:dyDescent="0.3">
      <c r="A479" s="32" t="s">
        <v>345</v>
      </c>
      <c r="B479" s="160">
        <v>544</v>
      </c>
      <c r="C479" s="161">
        <v>10</v>
      </c>
      <c r="D479" s="161" t="s">
        <v>103</v>
      </c>
      <c r="E479" s="161" t="s">
        <v>105</v>
      </c>
      <c r="F479" s="161" t="s">
        <v>106</v>
      </c>
      <c r="G479" s="157">
        <f t="shared" ref="G479:G484" si="73">G480</f>
        <v>624</v>
      </c>
    </row>
    <row r="480" spans="1:7" ht="30" x14ac:dyDescent="0.3">
      <c r="A480" s="32" t="s">
        <v>764</v>
      </c>
      <c r="B480" s="160">
        <v>544</v>
      </c>
      <c r="C480" s="161">
        <v>10</v>
      </c>
      <c r="D480" s="161" t="s">
        <v>103</v>
      </c>
      <c r="E480" s="161" t="s">
        <v>346</v>
      </c>
      <c r="F480" s="161" t="s">
        <v>106</v>
      </c>
      <c r="G480" s="157">
        <f t="shared" si="73"/>
        <v>624</v>
      </c>
    </row>
    <row r="481" spans="1:7" ht="88.5" customHeight="1" x14ac:dyDescent="0.3">
      <c r="A481" s="37" t="s">
        <v>860</v>
      </c>
      <c r="B481" s="160">
        <v>544</v>
      </c>
      <c r="C481" s="161">
        <v>10</v>
      </c>
      <c r="D481" s="161" t="s">
        <v>103</v>
      </c>
      <c r="E481" s="161" t="s">
        <v>347</v>
      </c>
      <c r="F481" s="161" t="s">
        <v>106</v>
      </c>
      <c r="G481" s="157">
        <f t="shared" si="73"/>
        <v>624</v>
      </c>
    </row>
    <row r="482" spans="1:7" ht="48.75" customHeight="1" x14ac:dyDescent="0.3">
      <c r="A482" s="37" t="s">
        <v>664</v>
      </c>
      <c r="B482" s="160">
        <v>544</v>
      </c>
      <c r="C482" s="161">
        <v>10</v>
      </c>
      <c r="D482" s="161" t="s">
        <v>103</v>
      </c>
      <c r="E482" s="161" t="s">
        <v>348</v>
      </c>
      <c r="F482" s="161" t="s">
        <v>106</v>
      </c>
      <c r="G482" s="157">
        <f t="shared" si="73"/>
        <v>624</v>
      </c>
    </row>
    <row r="483" spans="1:7" ht="58.5" customHeight="1" x14ac:dyDescent="0.3">
      <c r="A483" s="37" t="s">
        <v>668</v>
      </c>
      <c r="B483" s="160">
        <v>544</v>
      </c>
      <c r="C483" s="161">
        <v>10</v>
      </c>
      <c r="D483" s="161" t="s">
        <v>103</v>
      </c>
      <c r="E483" s="161" t="s">
        <v>349</v>
      </c>
      <c r="F483" s="161" t="s">
        <v>106</v>
      </c>
      <c r="G483" s="157">
        <f t="shared" si="73"/>
        <v>624</v>
      </c>
    </row>
    <row r="484" spans="1:7" ht="30" customHeight="1" x14ac:dyDescent="0.3">
      <c r="A484" s="32" t="s">
        <v>350</v>
      </c>
      <c r="B484" s="160">
        <v>544</v>
      </c>
      <c r="C484" s="161">
        <v>10</v>
      </c>
      <c r="D484" s="161" t="s">
        <v>103</v>
      </c>
      <c r="E484" s="161" t="s">
        <v>349</v>
      </c>
      <c r="F484" s="161">
        <v>300</v>
      </c>
      <c r="G484" s="157">
        <f t="shared" si="73"/>
        <v>624</v>
      </c>
    </row>
    <row r="485" spans="1:7" ht="30" x14ac:dyDescent="0.3">
      <c r="A485" s="32" t="s">
        <v>351</v>
      </c>
      <c r="B485" s="160">
        <v>544</v>
      </c>
      <c r="C485" s="161">
        <v>10</v>
      </c>
      <c r="D485" s="161" t="s">
        <v>103</v>
      </c>
      <c r="E485" s="161" t="s">
        <v>349</v>
      </c>
      <c r="F485" s="161">
        <v>310</v>
      </c>
      <c r="G485" s="157">
        <v>624</v>
      </c>
    </row>
    <row r="486" spans="1:7" ht="16.149999999999999" customHeight="1" x14ac:dyDescent="0.3">
      <c r="A486" s="32" t="s">
        <v>352</v>
      </c>
      <c r="B486" s="160">
        <v>544</v>
      </c>
      <c r="C486" s="161">
        <v>10</v>
      </c>
      <c r="D486" s="161" t="s">
        <v>120</v>
      </c>
      <c r="E486" s="161" t="s">
        <v>105</v>
      </c>
      <c r="F486" s="161" t="s">
        <v>106</v>
      </c>
      <c r="G486" s="157">
        <f t="shared" ref="G486:G491" si="74">G487</f>
        <v>5976</v>
      </c>
    </row>
    <row r="487" spans="1:7" ht="45" x14ac:dyDescent="0.3">
      <c r="A487" s="32" t="s">
        <v>751</v>
      </c>
      <c r="B487" s="160">
        <v>544</v>
      </c>
      <c r="C487" s="161">
        <v>10</v>
      </c>
      <c r="D487" s="161" t="s">
        <v>120</v>
      </c>
      <c r="E487" s="161" t="s">
        <v>254</v>
      </c>
      <c r="F487" s="161" t="s">
        <v>106</v>
      </c>
      <c r="G487" s="157">
        <f t="shared" si="74"/>
        <v>5976</v>
      </c>
    </row>
    <row r="488" spans="1:7" ht="17.25" customHeight="1" x14ac:dyDescent="0.3">
      <c r="A488" s="32" t="s">
        <v>277</v>
      </c>
      <c r="B488" s="160">
        <v>544</v>
      </c>
      <c r="C488" s="161">
        <v>10</v>
      </c>
      <c r="D488" s="161" t="s">
        <v>120</v>
      </c>
      <c r="E488" s="161" t="s">
        <v>255</v>
      </c>
      <c r="F488" s="161" t="s">
        <v>106</v>
      </c>
      <c r="G488" s="157">
        <f t="shared" si="74"/>
        <v>5976</v>
      </c>
    </row>
    <row r="489" spans="1:7" ht="30" x14ac:dyDescent="0.3">
      <c r="A489" s="32" t="s">
        <v>296</v>
      </c>
      <c r="B489" s="160">
        <v>544</v>
      </c>
      <c r="C489" s="161">
        <v>10</v>
      </c>
      <c r="D489" s="161" t="s">
        <v>120</v>
      </c>
      <c r="E489" s="161" t="s">
        <v>257</v>
      </c>
      <c r="F489" s="161" t="s">
        <v>106</v>
      </c>
      <c r="G489" s="157">
        <f t="shared" si="74"/>
        <v>5976</v>
      </c>
    </row>
    <row r="490" spans="1:7" ht="30" x14ac:dyDescent="0.3">
      <c r="A490" s="32" t="s">
        <v>353</v>
      </c>
      <c r="B490" s="160">
        <v>544</v>
      </c>
      <c r="C490" s="161">
        <v>10</v>
      </c>
      <c r="D490" s="161" t="s">
        <v>120</v>
      </c>
      <c r="E490" s="161" t="s">
        <v>928</v>
      </c>
      <c r="F490" s="161" t="s">
        <v>106</v>
      </c>
      <c r="G490" s="157">
        <f t="shared" si="74"/>
        <v>5976</v>
      </c>
    </row>
    <row r="491" spans="1:7" ht="46.5" customHeight="1" x14ac:dyDescent="0.3">
      <c r="A491" s="32" t="s">
        <v>210</v>
      </c>
      <c r="B491" s="160">
        <v>544</v>
      </c>
      <c r="C491" s="161">
        <v>10</v>
      </c>
      <c r="D491" s="161" t="s">
        <v>120</v>
      </c>
      <c r="E491" s="161" t="s">
        <v>928</v>
      </c>
      <c r="F491" s="161">
        <v>600</v>
      </c>
      <c r="G491" s="157">
        <f t="shared" si="74"/>
        <v>5976</v>
      </c>
    </row>
    <row r="492" spans="1:7" ht="16.5" customHeight="1" x14ac:dyDescent="0.3">
      <c r="A492" s="32" t="s">
        <v>218</v>
      </c>
      <c r="B492" s="160">
        <v>544</v>
      </c>
      <c r="C492" s="161">
        <v>10</v>
      </c>
      <c r="D492" s="161" t="s">
        <v>120</v>
      </c>
      <c r="E492" s="161" t="s">
        <v>928</v>
      </c>
      <c r="F492" s="161">
        <v>610</v>
      </c>
      <c r="G492" s="157">
        <v>5976</v>
      </c>
    </row>
    <row r="493" spans="1:7" x14ac:dyDescent="0.3">
      <c r="A493" s="32" t="s">
        <v>366</v>
      </c>
      <c r="B493" s="160">
        <v>544</v>
      </c>
      <c r="C493" s="161">
        <v>10</v>
      </c>
      <c r="D493" s="161" t="s">
        <v>132</v>
      </c>
      <c r="E493" s="161" t="s">
        <v>105</v>
      </c>
      <c r="F493" s="161" t="s">
        <v>106</v>
      </c>
      <c r="G493" s="157">
        <f t="shared" ref="G493:G498" si="75">G494</f>
        <v>3400</v>
      </c>
    </row>
    <row r="494" spans="1:7" ht="45.6" customHeight="1" x14ac:dyDescent="0.3">
      <c r="A494" s="32" t="s">
        <v>751</v>
      </c>
      <c r="B494" s="160">
        <v>544</v>
      </c>
      <c r="C494" s="161">
        <v>10</v>
      </c>
      <c r="D494" s="161" t="s">
        <v>132</v>
      </c>
      <c r="E494" s="161" t="s">
        <v>254</v>
      </c>
      <c r="F494" s="161" t="s">
        <v>106</v>
      </c>
      <c r="G494" s="157">
        <f t="shared" si="75"/>
        <v>3400</v>
      </c>
    </row>
    <row r="495" spans="1:7" ht="28.9" customHeight="1" x14ac:dyDescent="0.3">
      <c r="A495" s="32" t="s">
        <v>458</v>
      </c>
      <c r="B495" s="160">
        <v>544</v>
      </c>
      <c r="C495" s="161">
        <v>10</v>
      </c>
      <c r="D495" s="161" t="s">
        <v>132</v>
      </c>
      <c r="E495" s="161" t="s">
        <v>931</v>
      </c>
      <c r="F495" s="161" t="s">
        <v>106</v>
      </c>
      <c r="G495" s="157">
        <f t="shared" si="75"/>
        <v>3400</v>
      </c>
    </row>
    <row r="496" spans="1:7" ht="88.9" customHeight="1" x14ac:dyDescent="0.3">
      <c r="A496" s="32" t="s">
        <v>459</v>
      </c>
      <c r="B496" s="160">
        <v>544</v>
      </c>
      <c r="C496" s="161">
        <v>10</v>
      </c>
      <c r="D496" s="161" t="s">
        <v>132</v>
      </c>
      <c r="E496" s="161" t="s">
        <v>930</v>
      </c>
      <c r="F496" s="161" t="s">
        <v>106</v>
      </c>
      <c r="G496" s="157">
        <f t="shared" si="75"/>
        <v>3400</v>
      </c>
    </row>
    <row r="497" spans="1:7" ht="46.5" customHeight="1" x14ac:dyDescent="0.3">
      <c r="A497" s="32" t="s">
        <v>460</v>
      </c>
      <c r="B497" s="160">
        <v>544</v>
      </c>
      <c r="C497" s="161">
        <v>10</v>
      </c>
      <c r="D497" s="161" t="s">
        <v>132</v>
      </c>
      <c r="E497" s="161" t="s">
        <v>929</v>
      </c>
      <c r="F497" s="161" t="s">
        <v>106</v>
      </c>
      <c r="G497" s="157">
        <f t="shared" si="75"/>
        <v>3400</v>
      </c>
    </row>
    <row r="498" spans="1:7" ht="30" x14ac:dyDescent="0.3">
      <c r="A498" s="32" t="s">
        <v>350</v>
      </c>
      <c r="B498" s="160">
        <v>544</v>
      </c>
      <c r="C498" s="161">
        <v>10</v>
      </c>
      <c r="D498" s="161" t="s">
        <v>132</v>
      </c>
      <c r="E498" s="161" t="s">
        <v>929</v>
      </c>
      <c r="F498" s="161">
        <v>300</v>
      </c>
      <c r="G498" s="157">
        <f t="shared" si="75"/>
        <v>3400</v>
      </c>
    </row>
    <row r="499" spans="1:7" ht="30.6" customHeight="1" x14ac:dyDescent="0.3">
      <c r="A499" s="32" t="s">
        <v>355</v>
      </c>
      <c r="B499" s="160">
        <v>544</v>
      </c>
      <c r="C499" s="161">
        <v>10</v>
      </c>
      <c r="D499" s="161" t="s">
        <v>132</v>
      </c>
      <c r="E499" s="161" t="s">
        <v>947</v>
      </c>
      <c r="F499" s="161" t="s">
        <v>654</v>
      </c>
      <c r="G499" s="157">
        <v>3400</v>
      </c>
    </row>
    <row r="500" spans="1:7" ht="29.25" customHeight="1" x14ac:dyDescent="0.3">
      <c r="A500" s="31" t="s">
        <v>461</v>
      </c>
      <c r="B500" s="162">
        <v>545</v>
      </c>
      <c r="C500" s="162" t="s">
        <v>104</v>
      </c>
      <c r="D500" s="162" t="s">
        <v>104</v>
      </c>
      <c r="E500" s="183" t="s">
        <v>105</v>
      </c>
      <c r="F500" s="183" t="s">
        <v>106</v>
      </c>
      <c r="G500" s="22">
        <f t="shared" ref="G500:G504" si="76">G501</f>
        <v>6088.5999999999995</v>
      </c>
    </row>
    <row r="501" spans="1:7" x14ac:dyDescent="0.3">
      <c r="A501" s="31" t="s">
        <v>102</v>
      </c>
      <c r="B501" s="162">
        <v>545</v>
      </c>
      <c r="C501" s="162" t="s">
        <v>103</v>
      </c>
      <c r="D501" s="162" t="s">
        <v>104</v>
      </c>
      <c r="E501" s="183" t="s">
        <v>105</v>
      </c>
      <c r="F501" s="183" t="s">
        <v>106</v>
      </c>
      <c r="G501" s="22">
        <f t="shared" si="76"/>
        <v>6088.5999999999995</v>
      </c>
    </row>
    <row r="502" spans="1:7" ht="21" customHeight="1" x14ac:dyDescent="0.3">
      <c r="A502" s="32" t="s">
        <v>160</v>
      </c>
      <c r="B502" s="160">
        <v>545</v>
      </c>
      <c r="C502" s="160" t="s">
        <v>103</v>
      </c>
      <c r="D502" s="160">
        <v>13</v>
      </c>
      <c r="E502" s="161" t="s">
        <v>105</v>
      </c>
      <c r="F502" s="161" t="s">
        <v>106</v>
      </c>
      <c r="G502" s="157">
        <f t="shared" si="76"/>
        <v>6088.5999999999995</v>
      </c>
    </row>
    <row r="503" spans="1:7" ht="17.45" customHeight="1" x14ac:dyDescent="0.3">
      <c r="A503" s="32" t="s">
        <v>417</v>
      </c>
      <c r="B503" s="160">
        <v>545</v>
      </c>
      <c r="C503" s="160" t="s">
        <v>103</v>
      </c>
      <c r="D503" s="160">
        <v>13</v>
      </c>
      <c r="E503" s="161" t="s">
        <v>152</v>
      </c>
      <c r="F503" s="161" t="s">
        <v>106</v>
      </c>
      <c r="G503" s="157">
        <f t="shared" si="76"/>
        <v>6088.5999999999995</v>
      </c>
    </row>
    <row r="504" spans="1:7" ht="20.45" customHeight="1" x14ac:dyDescent="0.3">
      <c r="A504" s="32" t="s">
        <v>153</v>
      </c>
      <c r="B504" s="160">
        <v>545</v>
      </c>
      <c r="C504" s="160" t="s">
        <v>103</v>
      </c>
      <c r="D504" s="160">
        <v>13</v>
      </c>
      <c r="E504" s="161" t="s">
        <v>154</v>
      </c>
      <c r="F504" s="161" t="s">
        <v>106</v>
      </c>
      <c r="G504" s="157">
        <f t="shared" si="76"/>
        <v>6088.5999999999995</v>
      </c>
    </row>
    <row r="505" spans="1:7" ht="62.25" customHeight="1" x14ac:dyDescent="0.3">
      <c r="A505" s="32" t="s">
        <v>1180</v>
      </c>
      <c r="B505" s="160">
        <v>545</v>
      </c>
      <c r="C505" s="160" t="s">
        <v>103</v>
      </c>
      <c r="D505" s="160">
        <v>13</v>
      </c>
      <c r="E505" s="161" t="s">
        <v>172</v>
      </c>
      <c r="F505" s="161" t="s">
        <v>106</v>
      </c>
      <c r="G505" s="157">
        <f>G506+G508</f>
        <v>6088.5999999999995</v>
      </c>
    </row>
    <row r="506" spans="1:7" ht="93" customHeight="1" x14ac:dyDescent="0.3">
      <c r="A506" s="32" t="s">
        <v>115</v>
      </c>
      <c r="B506" s="160">
        <v>545</v>
      </c>
      <c r="C506" s="160" t="s">
        <v>103</v>
      </c>
      <c r="D506" s="160">
        <v>13</v>
      </c>
      <c r="E506" s="161" t="s">
        <v>172</v>
      </c>
      <c r="F506" s="161">
        <v>100</v>
      </c>
      <c r="G506" s="157">
        <f>G507</f>
        <v>5323.9</v>
      </c>
    </row>
    <row r="507" spans="1:7" ht="28.9" customHeight="1" x14ac:dyDescent="0.3">
      <c r="A507" s="32" t="s">
        <v>173</v>
      </c>
      <c r="B507" s="160">
        <v>545</v>
      </c>
      <c r="C507" s="160" t="s">
        <v>103</v>
      </c>
      <c r="D507" s="160">
        <v>13</v>
      </c>
      <c r="E507" s="161" t="s">
        <v>172</v>
      </c>
      <c r="F507" s="161">
        <v>110</v>
      </c>
      <c r="G507" s="157">
        <v>5323.9</v>
      </c>
    </row>
    <row r="508" spans="1:7" ht="30" x14ac:dyDescent="0.3">
      <c r="A508" s="32" t="s">
        <v>127</v>
      </c>
      <c r="B508" s="160">
        <v>545</v>
      </c>
      <c r="C508" s="160" t="s">
        <v>103</v>
      </c>
      <c r="D508" s="160">
        <v>13</v>
      </c>
      <c r="E508" s="161" t="s">
        <v>172</v>
      </c>
      <c r="F508" s="161">
        <v>200</v>
      </c>
      <c r="G508" s="157">
        <f>G509</f>
        <v>764.7</v>
      </c>
    </row>
    <row r="509" spans="1:7" ht="48" customHeight="1" x14ac:dyDescent="0.3">
      <c r="A509" s="32" t="s">
        <v>128</v>
      </c>
      <c r="B509" s="160">
        <v>545</v>
      </c>
      <c r="C509" s="160" t="s">
        <v>103</v>
      </c>
      <c r="D509" s="160">
        <v>13</v>
      </c>
      <c r="E509" s="161" t="s">
        <v>172</v>
      </c>
      <c r="F509" s="161">
        <v>240</v>
      </c>
      <c r="G509" s="157">
        <v>764.7</v>
      </c>
    </row>
    <row r="510" spans="1:7" ht="22.9" hidden="1" customHeight="1" x14ac:dyDescent="0.3">
      <c r="A510" s="32" t="s">
        <v>129</v>
      </c>
      <c r="B510" s="160">
        <v>545</v>
      </c>
      <c r="C510" s="160" t="s">
        <v>103</v>
      </c>
      <c r="D510" s="160">
        <v>13</v>
      </c>
      <c r="E510" s="161" t="s">
        <v>172</v>
      </c>
      <c r="F510" s="161">
        <v>800</v>
      </c>
      <c r="G510" s="157"/>
    </row>
    <row r="511" spans="1:7" ht="3.75" hidden="1" customHeight="1" x14ac:dyDescent="0.3">
      <c r="A511" s="32" t="s">
        <v>130</v>
      </c>
      <c r="B511" s="160">
        <v>545</v>
      </c>
      <c r="C511" s="160" t="s">
        <v>103</v>
      </c>
      <c r="D511" s="160">
        <v>13</v>
      </c>
      <c r="E511" s="161" t="s">
        <v>172</v>
      </c>
      <c r="F511" s="161">
        <v>850</v>
      </c>
      <c r="G511" s="157"/>
    </row>
    <row r="512" spans="1:7" ht="43.5" customHeight="1" x14ac:dyDescent="0.3">
      <c r="A512" s="31" t="s">
        <v>462</v>
      </c>
      <c r="B512" s="162">
        <v>547</v>
      </c>
      <c r="C512" s="162" t="s">
        <v>104</v>
      </c>
      <c r="D512" s="162" t="s">
        <v>104</v>
      </c>
      <c r="E512" s="183" t="s">
        <v>105</v>
      </c>
      <c r="F512" s="183" t="s">
        <v>106</v>
      </c>
      <c r="G512" s="22">
        <f>G513+G527+G534+G541+G566+G592+G609+G616</f>
        <v>101329.7</v>
      </c>
    </row>
    <row r="513" spans="1:7" x14ac:dyDescent="0.3">
      <c r="A513" s="31" t="s">
        <v>102</v>
      </c>
      <c r="B513" s="162">
        <v>547</v>
      </c>
      <c r="C513" s="183" t="s">
        <v>103</v>
      </c>
      <c r="D513" s="183" t="s">
        <v>104</v>
      </c>
      <c r="E513" s="183" t="s">
        <v>105</v>
      </c>
      <c r="F513" s="183" t="s">
        <v>106</v>
      </c>
      <c r="G513" s="22">
        <f t="shared" ref="G513:G515" si="77">G514</f>
        <v>9445.7999999999993</v>
      </c>
    </row>
    <row r="514" spans="1:7" ht="45" customHeight="1" x14ac:dyDescent="0.3">
      <c r="A514" s="32" t="s">
        <v>137</v>
      </c>
      <c r="B514" s="160">
        <v>547</v>
      </c>
      <c r="C514" s="161" t="s">
        <v>103</v>
      </c>
      <c r="D514" s="161" t="s">
        <v>138</v>
      </c>
      <c r="E514" s="161" t="s">
        <v>105</v>
      </c>
      <c r="F514" s="161" t="s">
        <v>106</v>
      </c>
      <c r="G514" s="157">
        <f t="shared" si="77"/>
        <v>9445.7999999999993</v>
      </c>
    </row>
    <row r="515" spans="1:7" ht="32.25" customHeight="1" x14ac:dyDescent="0.3">
      <c r="A515" s="32" t="s">
        <v>436</v>
      </c>
      <c r="B515" s="160">
        <v>547</v>
      </c>
      <c r="C515" s="161" t="s">
        <v>103</v>
      </c>
      <c r="D515" s="161" t="s">
        <v>138</v>
      </c>
      <c r="E515" s="161" t="s">
        <v>140</v>
      </c>
      <c r="F515" s="161" t="s">
        <v>106</v>
      </c>
      <c r="G515" s="157">
        <f t="shared" si="77"/>
        <v>9445.7999999999993</v>
      </c>
    </row>
    <row r="516" spans="1:7" ht="30" x14ac:dyDescent="0.3">
      <c r="A516" s="32" t="s">
        <v>463</v>
      </c>
      <c r="B516" s="160">
        <v>547</v>
      </c>
      <c r="C516" s="161" t="s">
        <v>103</v>
      </c>
      <c r="D516" s="161" t="s">
        <v>138</v>
      </c>
      <c r="E516" s="161" t="s">
        <v>146</v>
      </c>
      <c r="F516" s="161" t="s">
        <v>106</v>
      </c>
      <c r="G516" s="157">
        <f>G517+G520</f>
        <v>9445.7999999999993</v>
      </c>
    </row>
    <row r="517" spans="1:7" ht="30.75" customHeight="1" x14ac:dyDescent="0.3">
      <c r="A517" s="32" t="s">
        <v>142</v>
      </c>
      <c r="B517" s="160">
        <v>547</v>
      </c>
      <c r="C517" s="161" t="s">
        <v>103</v>
      </c>
      <c r="D517" s="161" t="s">
        <v>138</v>
      </c>
      <c r="E517" s="161" t="s">
        <v>147</v>
      </c>
      <c r="F517" s="161" t="s">
        <v>106</v>
      </c>
      <c r="G517" s="157">
        <f t="shared" ref="G517:G518" si="78">G518</f>
        <v>7959.5</v>
      </c>
    </row>
    <row r="518" spans="1:7" ht="92.25" customHeight="1" x14ac:dyDescent="0.3">
      <c r="A518" s="32" t="s">
        <v>115</v>
      </c>
      <c r="B518" s="160">
        <v>547</v>
      </c>
      <c r="C518" s="161" t="s">
        <v>103</v>
      </c>
      <c r="D518" s="161" t="s">
        <v>138</v>
      </c>
      <c r="E518" s="161" t="s">
        <v>147</v>
      </c>
      <c r="F518" s="161">
        <v>100</v>
      </c>
      <c r="G518" s="157">
        <f t="shared" si="78"/>
        <v>7959.5</v>
      </c>
    </row>
    <row r="519" spans="1:7" ht="30" x14ac:dyDescent="0.3">
      <c r="A519" s="32" t="s">
        <v>116</v>
      </c>
      <c r="B519" s="160">
        <v>547</v>
      </c>
      <c r="C519" s="161" t="s">
        <v>103</v>
      </c>
      <c r="D519" s="161" t="s">
        <v>138</v>
      </c>
      <c r="E519" s="161" t="s">
        <v>147</v>
      </c>
      <c r="F519" s="161">
        <v>120</v>
      </c>
      <c r="G519" s="157">
        <v>7959.5</v>
      </c>
    </row>
    <row r="520" spans="1:7" ht="31.5" customHeight="1" x14ac:dyDescent="0.3">
      <c r="A520" s="32" t="s">
        <v>117</v>
      </c>
      <c r="B520" s="160">
        <v>547</v>
      </c>
      <c r="C520" s="161" t="s">
        <v>103</v>
      </c>
      <c r="D520" s="161" t="s">
        <v>138</v>
      </c>
      <c r="E520" s="161" t="s">
        <v>148</v>
      </c>
      <c r="F520" s="161" t="s">
        <v>106</v>
      </c>
      <c r="G520" s="157">
        <f>G521+G523+G525</f>
        <v>1486.3</v>
      </c>
    </row>
    <row r="521" spans="1:7" ht="82.15" hidden="1" customHeight="1" x14ac:dyDescent="0.3">
      <c r="A521" s="32" t="s">
        <v>115</v>
      </c>
      <c r="B521" s="160">
        <v>547</v>
      </c>
      <c r="C521" s="161" t="s">
        <v>103</v>
      </c>
      <c r="D521" s="161" t="s">
        <v>138</v>
      </c>
      <c r="E521" s="161" t="s">
        <v>148</v>
      </c>
      <c r="F521" s="161">
        <v>100</v>
      </c>
      <c r="G521" s="157">
        <f>G522</f>
        <v>0</v>
      </c>
    </row>
    <row r="522" spans="1:7" ht="30" hidden="1" x14ac:dyDescent="0.3">
      <c r="A522" s="32" t="s">
        <v>116</v>
      </c>
      <c r="B522" s="160">
        <v>547</v>
      </c>
      <c r="C522" s="161" t="s">
        <v>103</v>
      </c>
      <c r="D522" s="161" t="s">
        <v>138</v>
      </c>
      <c r="E522" s="161" t="s">
        <v>148</v>
      </c>
      <c r="F522" s="161">
        <v>120</v>
      </c>
      <c r="G522" s="157"/>
    </row>
    <row r="523" spans="1:7" ht="30" x14ac:dyDescent="0.3">
      <c r="A523" s="32" t="s">
        <v>127</v>
      </c>
      <c r="B523" s="160">
        <v>547</v>
      </c>
      <c r="C523" s="161" t="s">
        <v>103</v>
      </c>
      <c r="D523" s="161" t="s">
        <v>138</v>
      </c>
      <c r="E523" s="161" t="s">
        <v>148</v>
      </c>
      <c r="F523" s="161">
        <v>200</v>
      </c>
      <c r="G523" s="157">
        <f>G524</f>
        <v>1484.6</v>
      </c>
    </row>
    <row r="524" spans="1:7" ht="45.75" customHeight="1" x14ac:dyDescent="0.3">
      <c r="A524" s="32" t="s">
        <v>128</v>
      </c>
      <c r="B524" s="160">
        <v>547</v>
      </c>
      <c r="C524" s="161" t="s">
        <v>103</v>
      </c>
      <c r="D524" s="161" t="s">
        <v>138</v>
      </c>
      <c r="E524" s="161" t="s">
        <v>148</v>
      </c>
      <c r="F524" s="161">
        <v>240</v>
      </c>
      <c r="G524" s="157">
        <v>1484.6</v>
      </c>
    </row>
    <row r="525" spans="1:7" x14ac:dyDescent="0.3">
      <c r="A525" s="32" t="s">
        <v>129</v>
      </c>
      <c r="B525" s="160">
        <v>547</v>
      </c>
      <c r="C525" s="161" t="s">
        <v>103</v>
      </c>
      <c r="D525" s="161" t="s">
        <v>138</v>
      </c>
      <c r="E525" s="161" t="s">
        <v>148</v>
      </c>
      <c r="F525" s="161">
        <v>800</v>
      </c>
      <c r="G525" s="157">
        <f>G526</f>
        <v>1.7</v>
      </c>
    </row>
    <row r="526" spans="1:7" x14ac:dyDescent="0.3">
      <c r="A526" s="32" t="s">
        <v>130</v>
      </c>
      <c r="B526" s="160">
        <v>547</v>
      </c>
      <c r="C526" s="161" t="s">
        <v>103</v>
      </c>
      <c r="D526" s="161" t="s">
        <v>138</v>
      </c>
      <c r="E526" s="161" t="s">
        <v>148</v>
      </c>
      <c r="F526" s="161">
        <v>850</v>
      </c>
      <c r="G526" s="157">
        <v>1.7</v>
      </c>
    </row>
    <row r="527" spans="1:7" x14ac:dyDescent="0.3">
      <c r="A527" s="31" t="s">
        <v>176</v>
      </c>
      <c r="B527" s="162">
        <v>547</v>
      </c>
      <c r="C527" s="183" t="s">
        <v>108</v>
      </c>
      <c r="D527" s="183" t="s">
        <v>104</v>
      </c>
      <c r="E527" s="183" t="s">
        <v>105</v>
      </c>
      <c r="F527" s="183" t="s">
        <v>106</v>
      </c>
      <c r="G527" s="22">
        <f t="shared" ref="G527:G532" si="79">G528</f>
        <v>3354.1</v>
      </c>
    </row>
    <row r="528" spans="1:7" x14ac:dyDescent="0.3">
      <c r="A528" s="32" t="s">
        <v>177</v>
      </c>
      <c r="B528" s="160">
        <v>547</v>
      </c>
      <c r="C528" s="161" t="s">
        <v>108</v>
      </c>
      <c r="D528" s="161" t="s">
        <v>120</v>
      </c>
      <c r="E528" s="161" t="s">
        <v>105</v>
      </c>
      <c r="F528" s="161" t="s">
        <v>106</v>
      </c>
      <c r="G528" s="157">
        <f t="shared" si="79"/>
        <v>3354.1</v>
      </c>
    </row>
    <row r="529" spans="1:7" x14ac:dyDescent="0.3">
      <c r="A529" s="32" t="s">
        <v>423</v>
      </c>
      <c r="B529" s="160">
        <v>547</v>
      </c>
      <c r="C529" s="161" t="s">
        <v>108</v>
      </c>
      <c r="D529" s="161" t="s">
        <v>120</v>
      </c>
      <c r="E529" s="161" t="s">
        <v>152</v>
      </c>
      <c r="F529" s="161" t="s">
        <v>106</v>
      </c>
      <c r="G529" s="157">
        <f t="shared" si="79"/>
        <v>3354.1</v>
      </c>
    </row>
    <row r="530" spans="1:7" ht="30.75" customHeight="1" x14ac:dyDescent="0.3">
      <c r="A530" s="32" t="s">
        <v>168</v>
      </c>
      <c r="B530" s="160">
        <v>547</v>
      </c>
      <c r="C530" s="161" t="s">
        <v>108</v>
      </c>
      <c r="D530" s="161" t="s">
        <v>120</v>
      </c>
      <c r="E530" s="161" t="s">
        <v>169</v>
      </c>
      <c r="F530" s="161" t="s">
        <v>106</v>
      </c>
      <c r="G530" s="157">
        <f t="shared" si="79"/>
        <v>3354.1</v>
      </c>
    </row>
    <row r="531" spans="1:7" ht="46.5" customHeight="1" x14ac:dyDescent="0.3">
      <c r="A531" s="32" t="s">
        <v>178</v>
      </c>
      <c r="B531" s="160">
        <v>547</v>
      </c>
      <c r="C531" s="161" t="s">
        <v>108</v>
      </c>
      <c r="D531" s="161" t="s">
        <v>120</v>
      </c>
      <c r="E531" s="161" t="s">
        <v>179</v>
      </c>
      <c r="F531" s="161" t="s">
        <v>106</v>
      </c>
      <c r="G531" s="157">
        <f t="shared" si="79"/>
        <v>3354.1</v>
      </c>
    </row>
    <row r="532" spans="1:7" x14ac:dyDescent="0.3">
      <c r="A532" s="32" t="s">
        <v>180</v>
      </c>
      <c r="B532" s="160">
        <v>547</v>
      </c>
      <c r="C532" s="161" t="s">
        <v>108</v>
      </c>
      <c r="D532" s="161" t="s">
        <v>120</v>
      </c>
      <c r="E532" s="161" t="s">
        <v>179</v>
      </c>
      <c r="F532" s="161">
        <v>500</v>
      </c>
      <c r="G532" s="157">
        <f t="shared" si="79"/>
        <v>3354.1</v>
      </c>
    </row>
    <row r="533" spans="1:7" x14ac:dyDescent="0.3">
      <c r="A533" s="32" t="s">
        <v>181</v>
      </c>
      <c r="B533" s="160">
        <v>547</v>
      </c>
      <c r="C533" s="161" t="s">
        <v>108</v>
      </c>
      <c r="D533" s="161" t="s">
        <v>120</v>
      </c>
      <c r="E533" s="161" t="s">
        <v>179</v>
      </c>
      <c r="F533" s="161">
        <v>530</v>
      </c>
      <c r="G533" s="157">
        <v>3354.1</v>
      </c>
    </row>
    <row r="534" spans="1:7" ht="14.25" customHeight="1" x14ac:dyDescent="0.3">
      <c r="A534" s="31" t="s">
        <v>212</v>
      </c>
      <c r="B534" s="162">
        <v>547</v>
      </c>
      <c r="C534" s="183" t="s">
        <v>132</v>
      </c>
      <c r="D534" s="183" t="s">
        <v>104</v>
      </c>
      <c r="E534" s="183" t="s">
        <v>105</v>
      </c>
      <c r="F534" s="183" t="s">
        <v>106</v>
      </c>
      <c r="G534" s="22">
        <f>G535</f>
        <v>1500</v>
      </c>
    </row>
    <row r="535" spans="1:7" ht="30" x14ac:dyDescent="0.3">
      <c r="A535" s="32" t="s">
        <v>236</v>
      </c>
      <c r="B535" s="160">
        <v>547</v>
      </c>
      <c r="C535" s="161" t="s">
        <v>132</v>
      </c>
      <c r="D535" s="161">
        <v>12</v>
      </c>
      <c r="E535" s="161" t="s">
        <v>105</v>
      </c>
      <c r="F535" s="161" t="s">
        <v>106</v>
      </c>
      <c r="G535" s="157">
        <f t="shared" ref="G535:G539" si="80">G536</f>
        <v>1500</v>
      </c>
    </row>
    <row r="536" spans="1:7" ht="45" x14ac:dyDescent="0.3">
      <c r="A536" s="32" t="s">
        <v>756</v>
      </c>
      <c r="B536" s="160">
        <v>547</v>
      </c>
      <c r="C536" s="161" t="s">
        <v>132</v>
      </c>
      <c r="D536" s="161">
        <v>12</v>
      </c>
      <c r="E536" s="161" t="s">
        <v>238</v>
      </c>
      <c r="F536" s="161" t="s">
        <v>106</v>
      </c>
      <c r="G536" s="157">
        <f>G537</f>
        <v>1500</v>
      </c>
    </row>
    <row r="537" spans="1:7" ht="33" customHeight="1" x14ac:dyDescent="0.3">
      <c r="A537" s="32" t="s">
        <v>239</v>
      </c>
      <c r="B537" s="160">
        <v>547</v>
      </c>
      <c r="C537" s="161" t="s">
        <v>132</v>
      </c>
      <c r="D537" s="161">
        <v>12</v>
      </c>
      <c r="E537" s="161" t="s">
        <v>631</v>
      </c>
      <c r="F537" s="161" t="s">
        <v>106</v>
      </c>
      <c r="G537" s="157">
        <f t="shared" si="80"/>
        <v>1500</v>
      </c>
    </row>
    <row r="538" spans="1:7" ht="30.75" customHeight="1" x14ac:dyDescent="0.3">
      <c r="A538" s="32" t="s">
        <v>464</v>
      </c>
      <c r="B538" s="160">
        <v>547</v>
      </c>
      <c r="C538" s="161" t="s">
        <v>132</v>
      </c>
      <c r="D538" s="161">
        <v>12</v>
      </c>
      <c r="E538" s="161" t="s">
        <v>632</v>
      </c>
      <c r="F538" s="161" t="s">
        <v>106</v>
      </c>
      <c r="G538" s="157">
        <f t="shared" si="80"/>
        <v>1500</v>
      </c>
    </row>
    <row r="539" spans="1:7" x14ac:dyDescent="0.3">
      <c r="A539" s="32" t="s">
        <v>129</v>
      </c>
      <c r="B539" s="160">
        <v>547</v>
      </c>
      <c r="C539" s="161" t="s">
        <v>132</v>
      </c>
      <c r="D539" s="161">
        <v>12</v>
      </c>
      <c r="E539" s="161" t="s">
        <v>632</v>
      </c>
      <c r="F539" s="161">
        <v>800</v>
      </c>
      <c r="G539" s="157">
        <f t="shared" si="80"/>
        <v>1500</v>
      </c>
    </row>
    <row r="540" spans="1:7" ht="79.5" customHeight="1" x14ac:dyDescent="0.3">
      <c r="A540" s="32" t="s">
        <v>228</v>
      </c>
      <c r="B540" s="160">
        <v>547</v>
      </c>
      <c r="C540" s="161" t="s">
        <v>132</v>
      </c>
      <c r="D540" s="161">
        <v>12</v>
      </c>
      <c r="E540" s="161" t="s">
        <v>632</v>
      </c>
      <c r="F540" s="161">
        <v>810</v>
      </c>
      <c r="G540" s="157">
        <v>1500</v>
      </c>
    </row>
    <row r="541" spans="1:7" ht="17.25" customHeight="1" x14ac:dyDescent="0.3">
      <c r="A541" s="31" t="s">
        <v>250</v>
      </c>
      <c r="B541" s="162">
        <v>547</v>
      </c>
      <c r="C541" s="183" t="s">
        <v>251</v>
      </c>
      <c r="D541" s="183" t="s">
        <v>104</v>
      </c>
      <c r="E541" s="183" t="s">
        <v>105</v>
      </c>
      <c r="F541" s="183" t="s">
        <v>106</v>
      </c>
      <c r="G541" s="22">
        <f>G548+G557+G542</f>
        <v>12440</v>
      </c>
    </row>
    <row r="542" spans="1:7" ht="17.25" hidden="1" customHeight="1" x14ac:dyDescent="0.3">
      <c r="A542" s="32" t="s">
        <v>252</v>
      </c>
      <c r="B542" s="160">
        <v>547</v>
      </c>
      <c r="C542" s="161" t="s">
        <v>251</v>
      </c>
      <c r="D542" s="161" t="s">
        <v>103</v>
      </c>
      <c r="E542" s="161" t="s">
        <v>105</v>
      </c>
      <c r="F542" s="161" t="s">
        <v>106</v>
      </c>
      <c r="G542" s="157">
        <f>G543</f>
        <v>0</v>
      </c>
    </row>
    <row r="543" spans="1:7" ht="17.25" hidden="1" customHeight="1" x14ac:dyDescent="0.3">
      <c r="A543" s="163" t="s">
        <v>417</v>
      </c>
      <c r="B543" s="160">
        <v>547</v>
      </c>
      <c r="C543" s="161" t="s">
        <v>251</v>
      </c>
      <c r="D543" s="161" t="s">
        <v>103</v>
      </c>
      <c r="E543" s="161" t="s">
        <v>152</v>
      </c>
      <c r="F543" s="161" t="s">
        <v>106</v>
      </c>
      <c r="G543" s="157">
        <f>G544</f>
        <v>0</v>
      </c>
    </row>
    <row r="544" spans="1:7" ht="32.450000000000003" hidden="1" customHeight="1" x14ac:dyDescent="0.3">
      <c r="A544" s="163" t="s">
        <v>168</v>
      </c>
      <c r="B544" s="160">
        <v>547</v>
      </c>
      <c r="C544" s="161" t="s">
        <v>251</v>
      </c>
      <c r="D544" s="161" t="s">
        <v>103</v>
      </c>
      <c r="E544" s="161" t="s">
        <v>169</v>
      </c>
      <c r="F544" s="161" t="s">
        <v>106</v>
      </c>
      <c r="G544" s="157">
        <f>G545</f>
        <v>0</v>
      </c>
    </row>
    <row r="545" spans="1:7" ht="40.9" hidden="1" customHeight="1" x14ac:dyDescent="0.3">
      <c r="A545" s="163" t="s">
        <v>1052</v>
      </c>
      <c r="B545" s="160">
        <v>547</v>
      </c>
      <c r="C545" s="161" t="s">
        <v>251</v>
      </c>
      <c r="D545" s="161" t="s">
        <v>103</v>
      </c>
      <c r="E545" s="161" t="s">
        <v>1055</v>
      </c>
      <c r="F545" s="161" t="s">
        <v>106</v>
      </c>
      <c r="G545" s="157">
        <f>G546</f>
        <v>0</v>
      </c>
    </row>
    <row r="546" spans="1:7" ht="17.25" hidden="1" customHeight="1" x14ac:dyDescent="0.3">
      <c r="A546" s="163" t="s">
        <v>180</v>
      </c>
      <c r="B546" s="160">
        <v>547</v>
      </c>
      <c r="C546" s="161" t="s">
        <v>251</v>
      </c>
      <c r="D546" s="161" t="s">
        <v>103</v>
      </c>
      <c r="E546" s="161" t="s">
        <v>1055</v>
      </c>
      <c r="F546" s="161" t="s">
        <v>580</v>
      </c>
      <c r="G546" s="157">
        <f>G547</f>
        <v>0</v>
      </c>
    </row>
    <row r="547" spans="1:7" ht="17.25" hidden="1" customHeight="1" x14ac:dyDescent="0.3">
      <c r="A547" s="163" t="s">
        <v>1053</v>
      </c>
      <c r="B547" s="160">
        <v>547</v>
      </c>
      <c r="C547" s="161" t="s">
        <v>251</v>
      </c>
      <c r="D547" s="161" t="s">
        <v>103</v>
      </c>
      <c r="E547" s="161" t="s">
        <v>1055</v>
      </c>
      <c r="F547" s="161" t="s">
        <v>1054</v>
      </c>
      <c r="G547" s="157"/>
    </row>
    <row r="548" spans="1:7" hidden="1" x14ac:dyDescent="0.3">
      <c r="A548" s="32" t="s">
        <v>465</v>
      </c>
      <c r="B548" s="160">
        <v>547</v>
      </c>
      <c r="C548" s="161" t="s">
        <v>251</v>
      </c>
      <c r="D548" s="161" t="s">
        <v>108</v>
      </c>
      <c r="E548" s="161" t="s">
        <v>105</v>
      </c>
      <c r="F548" s="161" t="s">
        <v>106</v>
      </c>
      <c r="G548" s="157">
        <f t="shared" ref="G548:G549" si="81">G549</f>
        <v>0</v>
      </c>
    </row>
    <row r="549" spans="1:7" hidden="1" x14ac:dyDescent="0.3">
      <c r="A549" s="32" t="s">
        <v>417</v>
      </c>
      <c r="B549" s="160">
        <v>547</v>
      </c>
      <c r="C549" s="161" t="s">
        <v>251</v>
      </c>
      <c r="D549" s="161" t="s">
        <v>108</v>
      </c>
      <c r="E549" s="161" t="s">
        <v>152</v>
      </c>
      <c r="F549" s="161" t="s">
        <v>106</v>
      </c>
      <c r="G549" s="157">
        <f t="shared" si="81"/>
        <v>0</v>
      </c>
    </row>
    <row r="550" spans="1:7" hidden="1" x14ac:dyDescent="0.3">
      <c r="A550" s="32" t="s">
        <v>180</v>
      </c>
      <c r="B550" s="160">
        <v>547</v>
      </c>
      <c r="C550" s="161" t="s">
        <v>251</v>
      </c>
      <c r="D550" s="161" t="s">
        <v>108</v>
      </c>
      <c r="E550" s="161" t="s">
        <v>169</v>
      </c>
      <c r="F550" s="161" t="s">
        <v>106</v>
      </c>
      <c r="G550" s="157">
        <f>G551+G554</f>
        <v>0</v>
      </c>
    </row>
    <row r="551" spans="1:7" ht="42.75" hidden="1" customHeight="1" x14ac:dyDescent="0.3">
      <c r="A551" s="32" t="s">
        <v>260</v>
      </c>
      <c r="B551" s="160">
        <v>547</v>
      </c>
      <c r="C551" s="161" t="s">
        <v>251</v>
      </c>
      <c r="D551" s="161" t="s">
        <v>108</v>
      </c>
      <c r="E551" s="153" t="s">
        <v>553</v>
      </c>
      <c r="F551" s="161" t="s">
        <v>106</v>
      </c>
      <c r="G551" s="158">
        <f t="shared" ref="G551:G552" si="82">G552</f>
        <v>0</v>
      </c>
    </row>
    <row r="552" spans="1:7" hidden="1" x14ac:dyDescent="0.3">
      <c r="A552" s="32" t="s">
        <v>129</v>
      </c>
      <c r="B552" s="160">
        <v>547</v>
      </c>
      <c r="C552" s="161" t="s">
        <v>251</v>
      </c>
      <c r="D552" s="161" t="s">
        <v>108</v>
      </c>
      <c r="E552" s="153" t="s">
        <v>553</v>
      </c>
      <c r="F552" s="161" t="s">
        <v>549</v>
      </c>
      <c r="G552" s="158">
        <f t="shared" si="82"/>
        <v>0</v>
      </c>
    </row>
    <row r="553" spans="1:7" ht="75" hidden="1" x14ac:dyDescent="0.3">
      <c r="A553" s="32" t="s">
        <v>228</v>
      </c>
      <c r="B553" s="160">
        <v>547</v>
      </c>
      <c r="C553" s="161" t="s">
        <v>251</v>
      </c>
      <c r="D553" s="161" t="s">
        <v>108</v>
      </c>
      <c r="E553" s="153" t="s">
        <v>553</v>
      </c>
      <c r="F553" s="161" t="s">
        <v>550</v>
      </c>
      <c r="G553" s="158"/>
    </row>
    <row r="554" spans="1:7" ht="60" hidden="1" customHeight="1" x14ac:dyDescent="0.3">
      <c r="A554" s="32" t="s">
        <v>551</v>
      </c>
      <c r="B554" s="160">
        <v>547</v>
      </c>
      <c r="C554" s="161" t="s">
        <v>251</v>
      </c>
      <c r="D554" s="161" t="s">
        <v>108</v>
      </c>
      <c r="E554" s="153" t="s">
        <v>554</v>
      </c>
      <c r="F554" s="161" t="s">
        <v>106</v>
      </c>
      <c r="G554" s="158">
        <f t="shared" ref="G554:G555" si="83">G555</f>
        <v>0</v>
      </c>
    </row>
    <row r="555" spans="1:7" hidden="1" x14ac:dyDescent="0.3">
      <c r="A555" s="32" t="s">
        <v>129</v>
      </c>
      <c r="B555" s="160">
        <v>547</v>
      </c>
      <c r="C555" s="161" t="s">
        <v>251</v>
      </c>
      <c r="D555" s="161" t="s">
        <v>108</v>
      </c>
      <c r="E555" s="153" t="s">
        <v>554</v>
      </c>
      <c r="F555" s="161" t="s">
        <v>549</v>
      </c>
      <c r="G555" s="158">
        <f t="shared" si="83"/>
        <v>0</v>
      </c>
    </row>
    <row r="556" spans="1:7" ht="61.15" hidden="1" customHeight="1" x14ac:dyDescent="0.3">
      <c r="A556" s="32" t="s">
        <v>228</v>
      </c>
      <c r="B556" s="160">
        <v>547</v>
      </c>
      <c r="C556" s="161" t="s">
        <v>251</v>
      </c>
      <c r="D556" s="161" t="s">
        <v>108</v>
      </c>
      <c r="E556" s="153" t="s">
        <v>554</v>
      </c>
      <c r="F556" s="161" t="s">
        <v>550</v>
      </c>
      <c r="G556" s="158"/>
    </row>
    <row r="557" spans="1:7" ht="16.149999999999999" customHeight="1" x14ac:dyDescent="0.3">
      <c r="A557" s="32" t="s">
        <v>932</v>
      </c>
      <c r="B557" s="160" t="s">
        <v>933</v>
      </c>
      <c r="C557" s="161" t="s">
        <v>251</v>
      </c>
      <c r="D557" s="161" t="s">
        <v>120</v>
      </c>
      <c r="E557" s="153" t="s">
        <v>105</v>
      </c>
      <c r="F557" s="161" t="s">
        <v>106</v>
      </c>
      <c r="G557" s="158">
        <f t="shared" ref="G557:G558" si="84">G558</f>
        <v>12440</v>
      </c>
    </row>
    <row r="558" spans="1:7" ht="28.9" customHeight="1" x14ac:dyDescent="0.3">
      <c r="A558" s="32" t="s">
        <v>1154</v>
      </c>
      <c r="B558" s="160" t="s">
        <v>933</v>
      </c>
      <c r="C558" s="161" t="s">
        <v>251</v>
      </c>
      <c r="D558" s="161" t="s">
        <v>120</v>
      </c>
      <c r="E558" s="153" t="s">
        <v>934</v>
      </c>
      <c r="F558" s="161" t="s">
        <v>106</v>
      </c>
      <c r="G558" s="158">
        <f t="shared" si="84"/>
        <v>12440</v>
      </c>
    </row>
    <row r="559" spans="1:7" ht="78" customHeight="1" x14ac:dyDescent="0.3">
      <c r="A559" s="32" t="s">
        <v>935</v>
      </c>
      <c r="B559" s="160" t="s">
        <v>933</v>
      </c>
      <c r="C559" s="161" t="s">
        <v>251</v>
      </c>
      <c r="D559" s="161" t="s">
        <v>120</v>
      </c>
      <c r="E559" s="153" t="s">
        <v>936</v>
      </c>
      <c r="F559" s="161" t="s">
        <v>106</v>
      </c>
      <c r="G559" s="158">
        <f>G560+G563</f>
        <v>12440</v>
      </c>
    </row>
    <row r="560" spans="1:7" ht="58.9" customHeight="1" x14ac:dyDescent="0.3">
      <c r="A560" s="32" t="s">
        <v>937</v>
      </c>
      <c r="B560" s="160">
        <v>547</v>
      </c>
      <c r="C560" s="161" t="s">
        <v>251</v>
      </c>
      <c r="D560" s="161" t="s">
        <v>120</v>
      </c>
      <c r="E560" s="153" t="s">
        <v>938</v>
      </c>
      <c r="F560" s="161" t="s">
        <v>106</v>
      </c>
      <c r="G560" s="158">
        <f t="shared" ref="G560:G561" si="85">G561</f>
        <v>11600</v>
      </c>
    </row>
    <row r="561" spans="1:7" ht="16.149999999999999" customHeight="1" x14ac:dyDescent="0.3">
      <c r="A561" s="32" t="s">
        <v>180</v>
      </c>
      <c r="B561" s="160">
        <v>547</v>
      </c>
      <c r="C561" s="161" t="s">
        <v>251</v>
      </c>
      <c r="D561" s="161" t="s">
        <v>120</v>
      </c>
      <c r="E561" s="153" t="s">
        <v>938</v>
      </c>
      <c r="F561" s="161">
        <v>500</v>
      </c>
      <c r="G561" s="158">
        <f t="shared" si="85"/>
        <v>11600</v>
      </c>
    </row>
    <row r="562" spans="1:7" ht="16.149999999999999" customHeight="1" x14ac:dyDescent="0.3">
      <c r="A562" s="32" t="s">
        <v>91</v>
      </c>
      <c r="B562" s="160">
        <v>547</v>
      </c>
      <c r="C562" s="161" t="s">
        <v>251</v>
      </c>
      <c r="D562" s="161" t="s">
        <v>120</v>
      </c>
      <c r="E562" s="153" t="s">
        <v>938</v>
      </c>
      <c r="F562" s="161">
        <v>540</v>
      </c>
      <c r="G562" s="158">
        <v>11600</v>
      </c>
    </row>
    <row r="563" spans="1:7" ht="45.75" customHeight="1" x14ac:dyDescent="0.3">
      <c r="A563" s="193" t="s">
        <v>939</v>
      </c>
      <c r="B563" s="160">
        <v>547</v>
      </c>
      <c r="C563" s="161" t="s">
        <v>251</v>
      </c>
      <c r="D563" s="161" t="s">
        <v>120</v>
      </c>
      <c r="E563" s="153" t="s">
        <v>940</v>
      </c>
      <c r="F563" s="161" t="s">
        <v>106</v>
      </c>
      <c r="G563" s="158">
        <f t="shared" ref="G563:G564" si="86">G564</f>
        <v>840</v>
      </c>
    </row>
    <row r="564" spans="1:7" ht="16.149999999999999" customHeight="1" x14ac:dyDescent="0.3">
      <c r="A564" s="33" t="s">
        <v>180</v>
      </c>
      <c r="B564" s="160">
        <v>547</v>
      </c>
      <c r="C564" s="161" t="s">
        <v>251</v>
      </c>
      <c r="D564" s="161" t="s">
        <v>120</v>
      </c>
      <c r="E564" s="153" t="s">
        <v>940</v>
      </c>
      <c r="F564" s="161">
        <v>500</v>
      </c>
      <c r="G564" s="158">
        <f t="shared" si="86"/>
        <v>840</v>
      </c>
    </row>
    <row r="565" spans="1:7" ht="16.149999999999999" customHeight="1" x14ac:dyDescent="0.3">
      <c r="A565" s="32" t="s">
        <v>91</v>
      </c>
      <c r="B565" s="160">
        <v>547</v>
      </c>
      <c r="C565" s="161" t="s">
        <v>251</v>
      </c>
      <c r="D565" s="161" t="s">
        <v>120</v>
      </c>
      <c r="E565" s="153" t="s">
        <v>940</v>
      </c>
      <c r="F565" s="161">
        <v>540</v>
      </c>
      <c r="G565" s="158">
        <v>840</v>
      </c>
    </row>
    <row r="566" spans="1:7" ht="16.5" customHeight="1" x14ac:dyDescent="0.3">
      <c r="A566" s="31" t="s">
        <v>315</v>
      </c>
      <c r="B566" s="162">
        <v>547</v>
      </c>
      <c r="C566" s="183" t="s">
        <v>227</v>
      </c>
      <c r="D566" s="183" t="s">
        <v>104</v>
      </c>
      <c r="E566" s="183" t="s">
        <v>105</v>
      </c>
      <c r="F566" s="183" t="s">
        <v>106</v>
      </c>
      <c r="G566" s="22">
        <f>G567+G585</f>
        <v>17662.3</v>
      </c>
    </row>
    <row r="567" spans="1:7" x14ac:dyDescent="0.3">
      <c r="A567" s="32" t="s">
        <v>316</v>
      </c>
      <c r="B567" s="160">
        <v>547</v>
      </c>
      <c r="C567" s="161" t="s">
        <v>227</v>
      </c>
      <c r="D567" s="161" t="s">
        <v>103</v>
      </c>
      <c r="E567" s="161" t="s">
        <v>105</v>
      </c>
      <c r="F567" s="161" t="s">
        <v>106</v>
      </c>
      <c r="G567" s="157">
        <f>G568</f>
        <v>16923.7</v>
      </c>
    </row>
    <row r="568" spans="1:7" ht="30" x14ac:dyDescent="0.3">
      <c r="A568" s="32" t="s">
        <v>151</v>
      </c>
      <c r="B568" s="160">
        <v>547</v>
      </c>
      <c r="C568" s="161" t="s">
        <v>227</v>
      </c>
      <c r="D568" s="161" t="s">
        <v>103</v>
      </c>
      <c r="E568" s="161" t="s">
        <v>152</v>
      </c>
      <c r="F568" s="161" t="s">
        <v>106</v>
      </c>
      <c r="G568" s="157">
        <f>G569</f>
        <v>16923.7</v>
      </c>
    </row>
    <row r="569" spans="1:7" ht="29.25" customHeight="1" x14ac:dyDescent="0.3">
      <c r="A569" s="32" t="s">
        <v>168</v>
      </c>
      <c r="B569" s="160">
        <v>547</v>
      </c>
      <c r="C569" s="161" t="s">
        <v>227</v>
      </c>
      <c r="D569" s="161" t="s">
        <v>103</v>
      </c>
      <c r="E569" s="161" t="s">
        <v>169</v>
      </c>
      <c r="F569" s="161" t="s">
        <v>106</v>
      </c>
      <c r="G569" s="157">
        <f>G570+G573+G576+G579+G582</f>
        <v>16923.7</v>
      </c>
    </row>
    <row r="570" spans="1:7" ht="63.75" customHeight="1" x14ac:dyDescent="0.3">
      <c r="A570" s="32" t="s">
        <v>637</v>
      </c>
      <c r="B570" s="160">
        <v>547</v>
      </c>
      <c r="C570" s="161" t="s">
        <v>227</v>
      </c>
      <c r="D570" s="161" t="s">
        <v>103</v>
      </c>
      <c r="E570" s="161" t="s">
        <v>334</v>
      </c>
      <c r="F570" s="161" t="s">
        <v>106</v>
      </c>
      <c r="G570" s="157">
        <f t="shared" ref="G570:G571" si="87">G571</f>
        <v>15978.4</v>
      </c>
    </row>
    <row r="571" spans="1:7" x14ac:dyDescent="0.3">
      <c r="A571" s="33" t="s">
        <v>180</v>
      </c>
      <c r="B571" s="160">
        <v>547</v>
      </c>
      <c r="C571" s="161" t="s">
        <v>227</v>
      </c>
      <c r="D571" s="161" t="s">
        <v>103</v>
      </c>
      <c r="E571" s="161" t="s">
        <v>334</v>
      </c>
      <c r="F571" s="161">
        <v>500</v>
      </c>
      <c r="G571" s="157">
        <f t="shared" si="87"/>
        <v>15978.4</v>
      </c>
    </row>
    <row r="572" spans="1:7" x14ac:dyDescent="0.3">
      <c r="A572" s="32" t="s">
        <v>181</v>
      </c>
      <c r="B572" s="160">
        <v>547</v>
      </c>
      <c r="C572" s="161" t="s">
        <v>227</v>
      </c>
      <c r="D572" s="161" t="s">
        <v>103</v>
      </c>
      <c r="E572" s="161" t="s">
        <v>334</v>
      </c>
      <c r="F572" s="161">
        <v>530</v>
      </c>
      <c r="G572" s="157">
        <v>15978.4</v>
      </c>
    </row>
    <row r="573" spans="1:7" ht="45" x14ac:dyDescent="0.3">
      <c r="A573" s="32" t="s">
        <v>941</v>
      </c>
      <c r="B573" s="160" t="s">
        <v>933</v>
      </c>
      <c r="C573" s="161" t="s">
        <v>227</v>
      </c>
      <c r="D573" s="161" t="s">
        <v>103</v>
      </c>
      <c r="E573" s="161" t="s">
        <v>942</v>
      </c>
      <c r="F573" s="161" t="s">
        <v>106</v>
      </c>
      <c r="G573" s="157">
        <f t="shared" ref="G573:G574" si="88">G574</f>
        <v>935.3</v>
      </c>
    </row>
    <row r="574" spans="1:7" x14ac:dyDescent="0.3">
      <c r="A574" s="33" t="s">
        <v>180</v>
      </c>
      <c r="B574" s="160" t="s">
        <v>933</v>
      </c>
      <c r="C574" s="161" t="s">
        <v>227</v>
      </c>
      <c r="D574" s="161" t="s">
        <v>103</v>
      </c>
      <c r="E574" s="161" t="s">
        <v>942</v>
      </c>
      <c r="F574" s="161" t="s">
        <v>580</v>
      </c>
      <c r="G574" s="157">
        <f t="shared" si="88"/>
        <v>935.3</v>
      </c>
    </row>
    <row r="575" spans="1:7" x14ac:dyDescent="0.3">
      <c r="A575" s="32" t="s">
        <v>91</v>
      </c>
      <c r="B575" s="160" t="s">
        <v>933</v>
      </c>
      <c r="C575" s="161" t="s">
        <v>227</v>
      </c>
      <c r="D575" s="161" t="s">
        <v>103</v>
      </c>
      <c r="E575" s="161" t="s">
        <v>942</v>
      </c>
      <c r="F575" s="161" t="s">
        <v>623</v>
      </c>
      <c r="G575" s="157">
        <v>935.3</v>
      </c>
    </row>
    <row r="576" spans="1:7" ht="45" x14ac:dyDescent="0.3">
      <c r="A576" s="32" t="s">
        <v>943</v>
      </c>
      <c r="B576" s="160" t="s">
        <v>933</v>
      </c>
      <c r="C576" s="161" t="s">
        <v>227</v>
      </c>
      <c r="D576" s="161" t="s">
        <v>103</v>
      </c>
      <c r="E576" s="161" t="s">
        <v>944</v>
      </c>
      <c r="F576" s="161" t="s">
        <v>106</v>
      </c>
      <c r="G576" s="157">
        <f t="shared" ref="G576:G577" si="89">G577</f>
        <v>9</v>
      </c>
    </row>
    <row r="577" spans="1:7" x14ac:dyDescent="0.3">
      <c r="A577" s="33" t="s">
        <v>180</v>
      </c>
      <c r="B577" s="160" t="s">
        <v>933</v>
      </c>
      <c r="C577" s="161" t="s">
        <v>227</v>
      </c>
      <c r="D577" s="161" t="s">
        <v>103</v>
      </c>
      <c r="E577" s="161" t="s">
        <v>944</v>
      </c>
      <c r="F577" s="161" t="s">
        <v>580</v>
      </c>
      <c r="G577" s="157">
        <f t="shared" si="89"/>
        <v>9</v>
      </c>
    </row>
    <row r="578" spans="1:7" x14ac:dyDescent="0.3">
      <c r="A578" s="32" t="s">
        <v>91</v>
      </c>
      <c r="B578" s="160" t="s">
        <v>933</v>
      </c>
      <c r="C578" s="161" t="s">
        <v>227</v>
      </c>
      <c r="D578" s="161" t="s">
        <v>103</v>
      </c>
      <c r="E578" s="161" t="s">
        <v>944</v>
      </c>
      <c r="F578" s="161" t="s">
        <v>623</v>
      </c>
      <c r="G578" s="157">
        <v>9</v>
      </c>
    </row>
    <row r="579" spans="1:7" ht="40.9" hidden="1" customHeight="1" x14ac:dyDescent="0.3">
      <c r="A579" s="190" t="s">
        <v>1003</v>
      </c>
      <c r="B579" s="160" t="s">
        <v>933</v>
      </c>
      <c r="C579" s="161" t="s">
        <v>227</v>
      </c>
      <c r="D579" s="161" t="s">
        <v>103</v>
      </c>
      <c r="E579" s="161" t="s">
        <v>1004</v>
      </c>
      <c r="F579" s="161" t="s">
        <v>106</v>
      </c>
      <c r="G579" s="157">
        <f>G580</f>
        <v>0</v>
      </c>
    </row>
    <row r="580" spans="1:7" ht="19.149999999999999" hidden="1" customHeight="1" x14ac:dyDescent="0.3">
      <c r="A580" s="33" t="s">
        <v>180</v>
      </c>
      <c r="B580" s="160" t="s">
        <v>933</v>
      </c>
      <c r="C580" s="161" t="s">
        <v>227</v>
      </c>
      <c r="D580" s="161" t="s">
        <v>103</v>
      </c>
      <c r="E580" s="161" t="s">
        <v>1004</v>
      </c>
      <c r="F580" s="161" t="s">
        <v>580</v>
      </c>
      <c r="G580" s="157">
        <f>G581</f>
        <v>0</v>
      </c>
    </row>
    <row r="581" spans="1:7" ht="19.149999999999999" hidden="1" customHeight="1" x14ac:dyDescent="0.3">
      <c r="A581" s="32" t="s">
        <v>91</v>
      </c>
      <c r="B581" s="160" t="s">
        <v>933</v>
      </c>
      <c r="C581" s="161" t="s">
        <v>227</v>
      </c>
      <c r="D581" s="161" t="s">
        <v>103</v>
      </c>
      <c r="E581" s="161" t="s">
        <v>1004</v>
      </c>
      <c r="F581" s="161" t="s">
        <v>623</v>
      </c>
      <c r="G581" s="157"/>
    </row>
    <row r="582" spans="1:7" ht="30" x14ac:dyDescent="0.3">
      <c r="A582" s="190" t="s">
        <v>1005</v>
      </c>
      <c r="B582" s="160" t="s">
        <v>933</v>
      </c>
      <c r="C582" s="161" t="s">
        <v>227</v>
      </c>
      <c r="D582" s="161" t="s">
        <v>103</v>
      </c>
      <c r="E582" s="161" t="s">
        <v>1006</v>
      </c>
      <c r="F582" s="161" t="s">
        <v>106</v>
      </c>
      <c r="G582" s="157">
        <f>G583</f>
        <v>1</v>
      </c>
    </row>
    <row r="583" spans="1:7" x14ac:dyDescent="0.3">
      <c r="A583" s="33" t="s">
        <v>180</v>
      </c>
      <c r="B583" s="160" t="s">
        <v>933</v>
      </c>
      <c r="C583" s="161" t="s">
        <v>227</v>
      </c>
      <c r="D583" s="161" t="s">
        <v>103</v>
      </c>
      <c r="E583" s="161" t="s">
        <v>1006</v>
      </c>
      <c r="F583" s="161" t="s">
        <v>580</v>
      </c>
      <c r="G583" s="157">
        <f>G584</f>
        <v>1</v>
      </c>
    </row>
    <row r="584" spans="1:7" x14ac:dyDescent="0.3">
      <c r="A584" s="32" t="s">
        <v>91</v>
      </c>
      <c r="B584" s="160" t="s">
        <v>933</v>
      </c>
      <c r="C584" s="161" t="s">
        <v>227</v>
      </c>
      <c r="D584" s="161" t="s">
        <v>103</v>
      </c>
      <c r="E584" s="161" t="s">
        <v>1006</v>
      </c>
      <c r="F584" s="161" t="s">
        <v>623</v>
      </c>
      <c r="G584" s="157">
        <v>1</v>
      </c>
    </row>
    <row r="585" spans="1:7" ht="25.5" x14ac:dyDescent="0.3">
      <c r="A585" s="40" t="s">
        <v>443</v>
      </c>
      <c r="B585" s="162" t="s">
        <v>933</v>
      </c>
      <c r="C585" s="183" t="s">
        <v>227</v>
      </c>
      <c r="D585" s="183" t="s">
        <v>132</v>
      </c>
      <c r="E585" s="183" t="s">
        <v>105</v>
      </c>
      <c r="F585" s="183" t="s">
        <v>106</v>
      </c>
      <c r="G585" s="22">
        <f>G586+G589</f>
        <v>738.6</v>
      </c>
    </row>
    <row r="586" spans="1:7" ht="45" x14ac:dyDescent="0.3">
      <c r="A586" s="32" t="s">
        <v>1007</v>
      </c>
      <c r="B586" s="160" t="s">
        <v>933</v>
      </c>
      <c r="C586" s="161" t="s">
        <v>227</v>
      </c>
      <c r="D586" s="161" t="s">
        <v>132</v>
      </c>
      <c r="E586" s="161" t="s">
        <v>1008</v>
      </c>
      <c r="F586" s="161" t="s">
        <v>106</v>
      </c>
      <c r="G586" s="157">
        <f t="shared" ref="G586:G587" si="90">G587</f>
        <v>738.1</v>
      </c>
    </row>
    <row r="587" spans="1:7" x14ac:dyDescent="0.3">
      <c r="A587" s="33" t="s">
        <v>180</v>
      </c>
      <c r="B587" s="160" t="s">
        <v>933</v>
      </c>
      <c r="C587" s="161" t="s">
        <v>227</v>
      </c>
      <c r="D587" s="161" t="s">
        <v>132</v>
      </c>
      <c r="E587" s="161" t="s">
        <v>1008</v>
      </c>
      <c r="F587" s="161" t="s">
        <v>580</v>
      </c>
      <c r="G587" s="157">
        <f t="shared" si="90"/>
        <v>738.1</v>
      </c>
    </row>
    <row r="588" spans="1:7" x14ac:dyDescent="0.3">
      <c r="A588" s="32" t="s">
        <v>91</v>
      </c>
      <c r="B588" s="160" t="s">
        <v>933</v>
      </c>
      <c r="C588" s="161" t="s">
        <v>227</v>
      </c>
      <c r="D588" s="161" t="s">
        <v>132</v>
      </c>
      <c r="E588" s="161" t="s">
        <v>1008</v>
      </c>
      <c r="F588" s="161" t="s">
        <v>623</v>
      </c>
      <c r="G588" s="157">
        <v>738.1</v>
      </c>
    </row>
    <row r="589" spans="1:7" ht="45" x14ac:dyDescent="0.3">
      <c r="A589" s="32" t="s">
        <v>1009</v>
      </c>
      <c r="B589" s="160" t="s">
        <v>933</v>
      </c>
      <c r="C589" s="161" t="s">
        <v>227</v>
      </c>
      <c r="D589" s="161" t="s">
        <v>132</v>
      </c>
      <c r="E589" s="161" t="s">
        <v>1010</v>
      </c>
      <c r="F589" s="161" t="s">
        <v>106</v>
      </c>
      <c r="G589" s="157">
        <f t="shared" ref="G589:G590" si="91">G590</f>
        <v>0.5</v>
      </c>
    </row>
    <row r="590" spans="1:7" x14ac:dyDescent="0.3">
      <c r="A590" s="33" t="s">
        <v>180</v>
      </c>
      <c r="B590" s="160" t="s">
        <v>933</v>
      </c>
      <c r="C590" s="161" t="s">
        <v>227</v>
      </c>
      <c r="D590" s="161" t="s">
        <v>132</v>
      </c>
      <c r="E590" s="161" t="s">
        <v>1010</v>
      </c>
      <c r="F590" s="161" t="s">
        <v>580</v>
      </c>
      <c r="G590" s="157">
        <f t="shared" si="91"/>
        <v>0.5</v>
      </c>
    </row>
    <row r="591" spans="1:7" x14ac:dyDescent="0.3">
      <c r="A591" s="32" t="s">
        <v>91</v>
      </c>
      <c r="B591" s="160" t="s">
        <v>933</v>
      </c>
      <c r="C591" s="161" t="s">
        <v>227</v>
      </c>
      <c r="D591" s="161" t="s">
        <v>132</v>
      </c>
      <c r="E591" s="161" t="s">
        <v>1010</v>
      </c>
      <c r="F591" s="161" t="s">
        <v>623</v>
      </c>
      <c r="G591" s="157">
        <v>0.5</v>
      </c>
    </row>
    <row r="592" spans="1:7" x14ac:dyDescent="0.3">
      <c r="A592" s="31" t="s">
        <v>342</v>
      </c>
      <c r="B592" s="162">
        <v>547</v>
      </c>
      <c r="C592" s="183">
        <v>10</v>
      </c>
      <c r="D592" s="183" t="s">
        <v>104</v>
      </c>
      <c r="E592" s="183" t="s">
        <v>105</v>
      </c>
      <c r="F592" s="183" t="s">
        <v>106</v>
      </c>
      <c r="G592" s="22">
        <f>G593+G600</f>
        <v>13952.9</v>
      </c>
    </row>
    <row r="593" spans="1:7" x14ac:dyDescent="0.3">
      <c r="A593" s="32" t="s">
        <v>345</v>
      </c>
      <c r="B593" s="160">
        <v>547</v>
      </c>
      <c r="C593" s="161">
        <v>10</v>
      </c>
      <c r="D593" s="161" t="s">
        <v>103</v>
      </c>
      <c r="E593" s="161" t="s">
        <v>105</v>
      </c>
      <c r="F593" s="161" t="s">
        <v>106</v>
      </c>
      <c r="G593" s="157">
        <f t="shared" ref="G593:G598" si="92">G594</f>
        <v>2552.9</v>
      </c>
    </row>
    <row r="594" spans="1:7" ht="32.450000000000003" customHeight="1" x14ac:dyDescent="0.3">
      <c r="A594" s="32" t="s">
        <v>747</v>
      </c>
      <c r="B594" s="160">
        <v>547</v>
      </c>
      <c r="C594" s="161">
        <v>10</v>
      </c>
      <c r="D594" s="161" t="s">
        <v>103</v>
      </c>
      <c r="E594" s="161" t="s">
        <v>346</v>
      </c>
      <c r="F594" s="161" t="s">
        <v>106</v>
      </c>
      <c r="G594" s="157">
        <f t="shared" si="92"/>
        <v>2552.9</v>
      </c>
    </row>
    <row r="595" spans="1:7" ht="93" customHeight="1" x14ac:dyDescent="0.3">
      <c r="A595" s="37" t="s">
        <v>860</v>
      </c>
      <c r="B595" s="160">
        <v>547</v>
      </c>
      <c r="C595" s="161">
        <v>10</v>
      </c>
      <c r="D595" s="161" t="s">
        <v>103</v>
      </c>
      <c r="E595" s="161" t="s">
        <v>347</v>
      </c>
      <c r="F595" s="161" t="s">
        <v>106</v>
      </c>
      <c r="G595" s="157">
        <f t="shared" si="92"/>
        <v>2552.9</v>
      </c>
    </row>
    <row r="596" spans="1:7" ht="58.5" customHeight="1" x14ac:dyDescent="0.3">
      <c r="A596" s="37" t="s">
        <v>664</v>
      </c>
      <c r="B596" s="160">
        <v>547</v>
      </c>
      <c r="C596" s="161">
        <v>10</v>
      </c>
      <c r="D596" s="161" t="s">
        <v>103</v>
      </c>
      <c r="E596" s="161" t="s">
        <v>348</v>
      </c>
      <c r="F596" s="161" t="s">
        <v>106</v>
      </c>
      <c r="G596" s="157">
        <f t="shared" si="92"/>
        <v>2552.9</v>
      </c>
    </row>
    <row r="597" spans="1:7" ht="61.5" customHeight="1" x14ac:dyDescent="0.3">
      <c r="A597" s="37" t="s">
        <v>668</v>
      </c>
      <c r="B597" s="160">
        <v>547</v>
      </c>
      <c r="C597" s="161">
        <v>10</v>
      </c>
      <c r="D597" s="161" t="s">
        <v>103</v>
      </c>
      <c r="E597" s="161" t="s">
        <v>349</v>
      </c>
      <c r="F597" s="161" t="s">
        <v>106</v>
      </c>
      <c r="G597" s="157">
        <f t="shared" si="92"/>
        <v>2552.9</v>
      </c>
    </row>
    <row r="598" spans="1:7" ht="30" x14ac:dyDescent="0.3">
      <c r="A598" s="32" t="s">
        <v>350</v>
      </c>
      <c r="B598" s="160">
        <v>547</v>
      </c>
      <c r="C598" s="161">
        <v>10</v>
      </c>
      <c r="D598" s="161" t="s">
        <v>103</v>
      </c>
      <c r="E598" s="161" t="s">
        <v>349</v>
      </c>
      <c r="F598" s="161">
        <v>300</v>
      </c>
      <c r="G598" s="157">
        <f t="shared" si="92"/>
        <v>2552.9</v>
      </c>
    </row>
    <row r="599" spans="1:7" ht="30" x14ac:dyDescent="0.3">
      <c r="A599" s="32" t="s">
        <v>351</v>
      </c>
      <c r="B599" s="160">
        <v>547</v>
      </c>
      <c r="C599" s="161">
        <v>10</v>
      </c>
      <c r="D599" s="161" t="s">
        <v>103</v>
      </c>
      <c r="E599" s="161" t="s">
        <v>349</v>
      </c>
      <c r="F599" s="161">
        <v>310</v>
      </c>
      <c r="G599" s="157">
        <v>2552.9</v>
      </c>
    </row>
    <row r="600" spans="1:7" x14ac:dyDescent="0.3">
      <c r="A600" s="32" t="s">
        <v>352</v>
      </c>
      <c r="B600" s="160">
        <v>547</v>
      </c>
      <c r="C600" s="161">
        <v>10</v>
      </c>
      <c r="D600" s="161" t="s">
        <v>120</v>
      </c>
      <c r="E600" s="161" t="s">
        <v>105</v>
      </c>
      <c r="F600" s="161" t="s">
        <v>106</v>
      </c>
      <c r="G600" s="157">
        <f t="shared" ref="G600:G607" si="93">G601</f>
        <v>11400</v>
      </c>
    </row>
    <row r="601" spans="1:7" ht="45" x14ac:dyDescent="0.3">
      <c r="A601" s="32" t="s">
        <v>775</v>
      </c>
      <c r="B601" s="160">
        <v>547</v>
      </c>
      <c r="C601" s="161">
        <v>10</v>
      </c>
      <c r="D601" s="161" t="s">
        <v>120</v>
      </c>
      <c r="E601" s="161" t="s">
        <v>241</v>
      </c>
      <c r="F601" s="161" t="s">
        <v>106</v>
      </c>
      <c r="G601" s="157">
        <f t="shared" si="93"/>
        <v>11400</v>
      </c>
    </row>
    <row r="602" spans="1:7" ht="30" x14ac:dyDescent="0.3">
      <c r="A602" s="32" t="s">
        <v>354</v>
      </c>
      <c r="B602" s="160">
        <v>547</v>
      </c>
      <c r="C602" s="161">
        <v>10</v>
      </c>
      <c r="D602" s="161" t="s">
        <v>120</v>
      </c>
      <c r="E602" s="161" t="s">
        <v>651</v>
      </c>
      <c r="F602" s="161" t="s">
        <v>106</v>
      </c>
      <c r="G602" s="157">
        <f>G606+G603</f>
        <v>11400</v>
      </c>
    </row>
    <row r="603" spans="1:7" ht="45" x14ac:dyDescent="0.3">
      <c r="A603" s="32" t="s">
        <v>1011</v>
      </c>
      <c r="B603" s="160">
        <v>547</v>
      </c>
      <c r="C603" s="161">
        <v>10</v>
      </c>
      <c r="D603" s="161" t="s">
        <v>120</v>
      </c>
      <c r="E603" s="161" t="s">
        <v>1012</v>
      </c>
      <c r="F603" s="161" t="s">
        <v>106</v>
      </c>
      <c r="G603" s="157">
        <f>G604</f>
        <v>9400</v>
      </c>
    </row>
    <row r="604" spans="1:7" ht="30" x14ac:dyDescent="0.3">
      <c r="A604" s="32" t="s">
        <v>350</v>
      </c>
      <c r="B604" s="160">
        <v>547</v>
      </c>
      <c r="C604" s="161">
        <v>10</v>
      </c>
      <c r="D604" s="161" t="s">
        <v>120</v>
      </c>
      <c r="E604" s="161" t="s">
        <v>1012</v>
      </c>
      <c r="F604" s="161" t="s">
        <v>653</v>
      </c>
      <c r="G604" s="157">
        <f>G605</f>
        <v>9400</v>
      </c>
    </row>
    <row r="605" spans="1:7" ht="30" x14ac:dyDescent="0.3">
      <c r="A605" s="32" t="s">
        <v>355</v>
      </c>
      <c r="B605" s="160">
        <v>547</v>
      </c>
      <c r="C605" s="161">
        <v>10</v>
      </c>
      <c r="D605" s="161" t="s">
        <v>120</v>
      </c>
      <c r="E605" s="161" t="s">
        <v>1012</v>
      </c>
      <c r="F605" s="161" t="s">
        <v>654</v>
      </c>
      <c r="G605" s="157">
        <v>9400</v>
      </c>
    </row>
    <row r="606" spans="1:7" ht="44.25" customHeight="1" x14ac:dyDescent="0.3">
      <c r="A606" s="32" t="s">
        <v>1013</v>
      </c>
      <c r="B606" s="160">
        <v>547</v>
      </c>
      <c r="C606" s="161">
        <v>10</v>
      </c>
      <c r="D606" s="161" t="s">
        <v>120</v>
      </c>
      <c r="E606" s="161" t="s">
        <v>652</v>
      </c>
      <c r="F606" s="161" t="s">
        <v>106</v>
      </c>
      <c r="G606" s="157">
        <f t="shared" si="93"/>
        <v>2000</v>
      </c>
    </row>
    <row r="607" spans="1:7" ht="30" customHeight="1" x14ac:dyDescent="0.3">
      <c r="A607" s="32" t="s">
        <v>350</v>
      </c>
      <c r="B607" s="160">
        <v>547</v>
      </c>
      <c r="C607" s="161">
        <v>10</v>
      </c>
      <c r="D607" s="161" t="s">
        <v>120</v>
      </c>
      <c r="E607" s="161" t="s">
        <v>652</v>
      </c>
      <c r="F607" s="161" t="s">
        <v>653</v>
      </c>
      <c r="G607" s="157">
        <f t="shared" si="93"/>
        <v>2000</v>
      </c>
    </row>
    <row r="608" spans="1:7" ht="33.75" customHeight="1" x14ac:dyDescent="0.3">
      <c r="A608" s="32" t="s">
        <v>355</v>
      </c>
      <c r="B608" s="160">
        <v>547</v>
      </c>
      <c r="C608" s="161">
        <v>10</v>
      </c>
      <c r="D608" s="161" t="s">
        <v>120</v>
      </c>
      <c r="E608" s="161" t="s">
        <v>652</v>
      </c>
      <c r="F608" s="161" t="s">
        <v>654</v>
      </c>
      <c r="G608" s="157">
        <v>2000</v>
      </c>
    </row>
    <row r="609" spans="1:7" ht="25.5" x14ac:dyDescent="0.3">
      <c r="A609" s="194" t="s">
        <v>393</v>
      </c>
      <c r="B609" s="162">
        <v>547</v>
      </c>
      <c r="C609" s="183">
        <v>13</v>
      </c>
      <c r="D609" s="183" t="s">
        <v>104</v>
      </c>
      <c r="E609" s="183" t="s">
        <v>105</v>
      </c>
      <c r="F609" s="183" t="s">
        <v>106</v>
      </c>
      <c r="G609" s="159">
        <f>G610</f>
        <v>120</v>
      </c>
    </row>
    <row r="610" spans="1:7" ht="30" x14ac:dyDescent="0.3">
      <c r="A610" s="32" t="s">
        <v>394</v>
      </c>
      <c r="B610" s="160">
        <v>547</v>
      </c>
      <c r="C610" s="161">
        <v>13</v>
      </c>
      <c r="D610" s="161" t="s">
        <v>103</v>
      </c>
      <c r="E610" s="161" t="s">
        <v>105</v>
      </c>
      <c r="F610" s="161" t="s">
        <v>106</v>
      </c>
      <c r="G610" s="157">
        <f t="shared" ref="G610:G614" si="94">G611</f>
        <v>120</v>
      </c>
    </row>
    <row r="611" spans="1:7" ht="33" customHeight="1" x14ac:dyDescent="0.3">
      <c r="A611" s="32" t="s">
        <v>395</v>
      </c>
      <c r="B611" s="160">
        <v>547</v>
      </c>
      <c r="C611" s="161">
        <v>13</v>
      </c>
      <c r="D611" s="161" t="s">
        <v>103</v>
      </c>
      <c r="E611" s="161" t="s">
        <v>152</v>
      </c>
      <c r="F611" s="161" t="s">
        <v>106</v>
      </c>
      <c r="G611" s="157">
        <f t="shared" si="94"/>
        <v>120</v>
      </c>
    </row>
    <row r="612" spans="1:7" x14ac:dyDescent="0.3">
      <c r="A612" s="32" t="s">
        <v>153</v>
      </c>
      <c r="B612" s="160">
        <v>547</v>
      </c>
      <c r="C612" s="161">
        <v>13</v>
      </c>
      <c r="D612" s="161" t="s">
        <v>103</v>
      </c>
      <c r="E612" s="161" t="s">
        <v>154</v>
      </c>
      <c r="F612" s="161" t="s">
        <v>106</v>
      </c>
      <c r="G612" s="157">
        <f t="shared" si="94"/>
        <v>120</v>
      </c>
    </row>
    <row r="613" spans="1:7" ht="34.15" customHeight="1" x14ac:dyDescent="0.3">
      <c r="A613" s="32" t="s">
        <v>466</v>
      </c>
      <c r="B613" s="160">
        <v>547</v>
      </c>
      <c r="C613" s="161">
        <v>13</v>
      </c>
      <c r="D613" s="161" t="s">
        <v>103</v>
      </c>
      <c r="E613" s="161" t="s">
        <v>397</v>
      </c>
      <c r="F613" s="161" t="s">
        <v>106</v>
      </c>
      <c r="G613" s="157">
        <f t="shared" si="94"/>
        <v>120</v>
      </c>
    </row>
    <row r="614" spans="1:7" ht="30" x14ac:dyDescent="0.3">
      <c r="A614" s="32" t="s">
        <v>398</v>
      </c>
      <c r="B614" s="160">
        <v>547</v>
      </c>
      <c r="C614" s="161">
        <v>13</v>
      </c>
      <c r="D614" s="161" t="s">
        <v>103</v>
      </c>
      <c r="E614" s="161" t="s">
        <v>397</v>
      </c>
      <c r="F614" s="161">
        <v>700</v>
      </c>
      <c r="G614" s="157">
        <f t="shared" si="94"/>
        <v>120</v>
      </c>
    </row>
    <row r="615" spans="1:7" x14ac:dyDescent="0.3">
      <c r="A615" s="32" t="s">
        <v>399</v>
      </c>
      <c r="B615" s="160">
        <v>547</v>
      </c>
      <c r="C615" s="161">
        <v>13</v>
      </c>
      <c r="D615" s="161" t="s">
        <v>103</v>
      </c>
      <c r="E615" s="161" t="s">
        <v>397</v>
      </c>
      <c r="F615" s="161">
        <v>730</v>
      </c>
      <c r="G615" s="157">
        <v>120</v>
      </c>
    </row>
    <row r="616" spans="1:7" ht="40.15" customHeight="1" x14ac:dyDescent="0.3">
      <c r="A616" s="31" t="s">
        <v>467</v>
      </c>
      <c r="B616" s="162">
        <v>547</v>
      </c>
      <c r="C616" s="183">
        <v>14</v>
      </c>
      <c r="D616" s="183" t="s">
        <v>104</v>
      </c>
      <c r="E616" s="183" t="s">
        <v>105</v>
      </c>
      <c r="F616" s="183" t="s">
        <v>106</v>
      </c>
      <c r="G616" s="22">
        <f>G617+G626</f>
        <v>42854.6</v>
      </c>
    </row>
    <row r="617" spans="1:7" ht="48" customHeight="1" x14ac:dyDescent="0.3">
      <c r="A617" s="32" t="s">
        <v>401</v>
      </c>
      <c r="B617" s="160">
        <v>547</v>
      </c>
      <c r="C617" s="161">
        <v>14</v>
      </c>
      <c r="D617" s="161" t="s">
        <v>103</v>
      </c>
      <c r="E617" s="161" t="s">
        <v>105</v>
      </c>
      <c r="F617" s="161" t="s">
        <v>106</v>
      </c>
      <c r="G617" s="157">
        <f t="shared" ref="G617:G618" si="95">G618</f>
        <v>19351</v>
      </c>
    </row>
    <row r="618" spans="1:7" x14ac:dyDescent="0.3">
      <c r="A618" s="32" t="s">
        <v>468</v>
      </c>
      <c r="B618" s="160">
        <v>547</v>
      </c>
      <c r="C618" s="161">
        <v>14</v>
      </c>
      <c r="D618" s="161" t="s">
        <v>103</v>
      </c>
      <c r="E618" s="161" t="s">
        <v>152</v>
      </c>
      <c r="F618" s="161" t="s">
        <v>106</v>
      </c>
      <c r="G618" s="157">
        <f t="shared" si="95"/>
        <v>19351</v>
      </c>
    </row>
    <row r="619" spans="1:7" ht="30" x14ac:dyDescent="0.3">
      <c r="A619" s="32" t="s">
        <v>168</v>
      </c>
      <c r="B619" s="160">
        <v>547</v>
      </c>
      <c r="C619" s="161">
        <v>14</v>
      </c>
      <c r="D619" s="161" t="s">
        <v>103</v>
      </c>
      <c r="E619" s="161" t="s">
        <v>169</v>
      </c>
      <c r="F619" s="161" t="s">
        <v>106</v>
      </c>
      <c r="G619" s="157">
        <f>G620+G623</f>
        <v>19351</v>
      </c>
    </row>
    <row r="620" spans="1:7" ht="32.25" customHeight="1" x14ac:dyDescent="0.3">
      <c r="A620" s="32" t="s">
        <v>403</v>
      </c>
      <c r="B620" s="160">
        <v>547</v>
      </c>
      <c r="C620" s="161">
        <v>14</v>
      </c>
      <c r="D620" s="161" t="s">
        <v>103</v>
      </c>
      <c r="E620" s="161" t="s">
        <v>404</v>
      </c>
      <c r="F620" s="161" t="s">
        <v>106</v>
      </c>
      <c r="G620" s="157">
        <f>G621</f>
        <v>5773</v>
      </c>
    </row>
    <row r="621" spans="1:7" x14ac:dyDescent="0.3">
      <c r="A621" s="33" t="s">
        <v>180</v>
      </c>
      <c r="B621" s="160">
        <v>547</v>
      </c>
      <c r="C621" s="161">
        <v>14</v>
      </c>
      <c r="D621" s="161" t="s">
        <v>103</v>
      </c>
      <c r="E621" s="161" t="s">
        <v>404</v>
      </c>
      <c r="F621" s="161">
        <v>500</v>
      </c>
      <c r="G621" s="157">
        <f>G622</f>
        <v>5773</v>
      </c>
    </row>
    <row r="622" spans="1:7" x14ac:dyDescent="0.3">
      <c r="A622" s="32" t="s">
        <v>469</v>
      </c>
      <c r="B622" s="160">
        <v>547</v>
      </c>
      <c r="C622" s="161">
        <v>14</v>
      </c>
      <c r="D622" s="161" t="s">
        <v>103</v>
      </c>
      <c r="E622" s="161" t="s">
        <v>404</v>
      </c>
      <c r="F622" s="161">
        <v>510</v>
      </c>
      <c r="G622" s="157">
        <v>5773</v>
      </c>
    </row>
    <row r="623" spans="1:7" ht="30" x14ac:dyDescent="0.3">
      <c r="A623" s="32" t="s">
        <v>406</v>
      </c>
      <c r="B623" s="160">
        <v>547</v>
      </c>
      <c r="C623" s="161">
        <v>14</v>
      </c>
      <c r="D623" s="161" t="s">
        <v>103</v>
      </c>
      <c r="E623" s="161" t="s">
        <v>407</v>
      </c>
      <c r="F623" s="161" t="s">
        <v>106</v>
      </c>
      <c r="G623" s="157">
        <f t="shared" ref="G623:G624" si="96">G624</f>
        <v>13578</v>
      </c>
    </row>
    <row r="624" spans="1:7" x14ac:dyDescent="0.3">
      <c r="A624" s="33" t="s">
        <v>180</v>
      </c>
      <c r="B624" s="160">
        <v>547</v>
      </c>
      <c r="C624" s="161">
        <v>14</v>
      </c>
      <c r="D624" s="161" t="s">
        <v>103</v>
      </c>
      <c r="E624" s="161" t="s">
        <v>407</v>
      </c>
      <c r="F624" s="161">
        <v>500</v>
      </c>
      <c r="G624" s="157">
        <f t="shared" si="96"/>
        <v>13578</v>
      </c>
    </row>
    <row r="625" spans="1:7" x14ac:dyDescent="0.3">
      <c r="A625" s="32" t="s">
        <v>469</v>
      </c>
      <c r="B625" s="160">
        <v>547</v>
      </c>
      <c r="C625" s="161">
        <v>14</v>
      </c>
      <c r="D625" s="161" t="s">
        <v>103</v>
      </c>
      <c r="E625" s="161" t="s">
        <v>407</v>
      </c>
      <c r="F625" s="161">
        <v>510</v>
      </c>
      <c r="G625" s="157">
        <v>13578</v>
      </c>
    </row>
    <row r="626" spans="1:7" ht="30" x14ac:dyDescent="0.3">
      <c r="A626" s="32" t="s">
        <v>470</v>
      </c>
      <c r="B626" s="160">
        <v>547</v>
      </c>
      <c r="C626" s="161">
        <v>14</v>
      </c>
      <c r="D626" s="161" t="s">
        <v>120</v>
      </c>
      <c r="E626" s="161" t="s">
        <v>105</v>
      </c>
      <c r="F626" s="161" t="s">
        <v>106</v>
      </c>
      <c r="G626" s="158">
        <f>G627+G634+G643</f>
        <v>23503.599999999999</v>
      </c>
    </row>
    <row r="627" spans="1:7" ht="58.5" customHeight="1" x14ac:dyDescent="0.3">
      <c r="A627" s="32" t="s">
        <v>758</v>
      </c>
      <c r="B627" s="160">
        <v>547</v>
      </c>
      <c r="C627" s="161">
        <v>14</v>
      </c>
      <c r="D627" s="161" t="s">
        <v>120</v>
      </c>
      <c r="E627" s="161" t="s">
        <v>230</v>
      </c>
      <c r="F627" s="161" t="s">
        <v>106</v>
      </c>
      <c r="G627" s="157">
        <f>G628</f>
        <v>13428.7</v>
      </c>
    </row>
    <row r="628" spans="1:7" ht="45" x14ac:dyDescent="0.3">
      <c r="A628" s="32" t="s">
        <v>759</v>
      </c>
      <c r="B628" s="160">
        <v>547</v>
      </c>
      <c r="C628" s="161">
        <v>14</v>
      </c>
      <c r="D628" s="161" t="s">
        <v>120</v>
      </c>
      <c r="E628" s="161" t="s">
        <v>231</v>
      </c>
      <c r="F628" s="161" t="s">
        <v>106</v>
      </c>
      <c r="G628" s="157">
        <f>G629</f>
        <v>13428.7</v>
      </c>
    </row>
    <row r="629" spans="1:7" ht="29.45" customHeight="1" x14ac:dyDescent="0.3">
      <c r="A629" s="32" t="s">
        <v>232</v>
      </c>
      <c r="B629" s="160">
        <v>547</v>
      </c>
      <c r="C629" s="161">
        <v>14</v>
      </c>
      <c r="D629" s="161" t="s">
        <v>120</v>
      </c>
      <c r="E629" s="161" t="s">
        <v>627</v>
      </c>
      <c r="F629" s="161" t="s">
        <v>106</v>
      </c>
      <c r="G629" s="157">
        <f>G630</f>
        <v>13428.7</v>
      </c>
    </row>
    <row r="630" spans="1:7" ht="28.15" customHeight="1" x14ac:dyDescent="0.3">
      <c r="A630" s="32" t="s">
        <v>410</v>
      </c>
      <c r="B630" s="160">
        <v>547</v>
      </c>
      <c r="C630" s="161">
        <v>14</v>
      </c>
      <c r="D630" s="161" t="s">
        <v>120</v>
      </c>
      <c r="E630" s="161" t="s">
        <v>628</v>
      </c>
      <c r="F630" s="161" t="s">
        <v>106</v>
      </c>
      <c r="G630" s="157">
        <f t="shared" ref="G630" si="97">G631</f>
        <v>13428.7</v>
      </c>
    </row>
    <row r="631" spans="1:7" x14ac:dyDescent="0.3">
      <c r="A631" s="33" t="s">
        <v>180</v>
      </c>
      <c r="B631" s="160">
        <v>547</v>
      </c>
      <c r="C631" s="161">
        <v>14</v>
      </c>
      <c r="D631" s="161" t="s">
        <v>120</v>
      </c>
      <c r="E631" s="161" t="s">
        <v>628</v>
      </c>
      <c r="F631" s="161">
        <v>500</v>
      </c>
      <c r="G631" s="157">
        <f>G632+G633</f>
        <v>13428.7</v>
      </c>
    </row>
    <row r="632" spans="1:7" x14ac:dyDescent="0.3">
      <c r="A632" s="32" t="s">
        <v>181</v>
      </c>
      <c r="B632" s="160">
        <v>547</v>
      </c>
      <c r="C632" s="161">
        <v>14</v>
      </c>
      <c r="D632" s="161" t="s">
        <v>120</v>
      </c>
      <c r="E632" s="161" t="s">
        <v>628</v>
      </c>
      <c r="F632" s="161" t="s">
        <v>581</v>
      </c>
      <c r="G632" s="157">
        <v>5950</v>
      </c>
    </row>
    <row r="633" spans="1:7" x14ac:dyDescent="0.3">
      <c r="A633" s="32" t="s">
        <v>91</v>
      </c>
      <c r="B633" s="160">
        <v>547</v>
      </c>
      <c r="C633" s="161">
        <v>14</v>
      </c>
      <c r="D633" s="161" t="s">
        <v>120</v>
      </c>
      <c r="E633" s="161" t="s">
        <v>628</v>
      </c>
      <c r="F633" s="161">
        <v>540</v>
      </c>
      <c r="G633" s="157">
        <v>7478.7</v>
      </c>
    </row>
    <row r="634" spans="1:7" ht="46.5" customHeight="1" x14ac:dyDescent="0.3">
      <c r="A634" s="32" t="s">
        <v>777</v>
      </c>
      <c r="B634" s="160">
        <v>547</v>
      </c>
      <c r="C634" s="161">
        <v>14</v>
      </c>
      <c r="D634" s="161" t="s">
        <v>120</v>
      </c>
      <c r="E634" s="161" t="s">
        <v>219</v>
      </c>
      <c r="F634" s="161" t="s">
        <v>106</v>
      </c>
      <c r="G634" s="157">
        <f>G635</f>
        <v>40</v>
      </c>
    </row>
    <row r="635" spans="1:7" ht="45" x14ac:dyDescent="0.3">
      <c r="A635" s="32" t="s">
        <v>411</v>
      </c>
      <c r="B635" s="160">
        <v>547</v>
      </c>
      <c r="C635" s="161">
        <v>14</v>
      </c>
      <c r="D635" s="161" t="s">
        <v>120</v>
      </c>
      <c r="E635" s="161" t="s">
        <v>221</v>
      </c>
      <c r="F635" s="161" t="s">
        <v>106</v>
      </c>
      <c r="G635" s="157">
        <f>G636</f>
        <v>40</v>
      </c>
    </row>
    <row r="636" spans="1:7" ht="31.9" customHeight="1" x14ac:dyDescent="0.3">
      <c r="A636" s="32" t="s">
        <v>412</v>
      </c>
      <c r="B636" s="160">
        <v>547</v>
      </c>
      <c r="C636" s="161">
        <v>14</v>
      </c>
      <c r="D636" s="161" t="s">
        <v>120</v>
      </c>
      <c r="E636" s="161" t="s">
        <v>223</v>
      </c>
      <c r="F636" s="161" t="s">
        <v>106</v>
      </c>
      <c r="G636" s="157">
        <f>G637+G640</f>
        <v>40</v>
      </c>
    </row>
    <row r="637" spans="1:7" ht="33.75" customHeight="1" x14ac:dyDescent="0.3">
      <c r="A637" s="32" t="s">
        <v>413</v>
      </c>
      <c r="B637" s="160">
        <v>547</v>
      </c>
      <c r="C637" s="161">
        <v>14</v>
      </c>
      <c r="D637" s="161" t="s">
        <v>120</v>
      </c>
      <c r="E637" s="161" t="s">
        <v>414</v>
      </c>
      <c r="F637" s="161" t="s">
        <v>106</v>
      </c>
      <c r="G637" s="157">
        <f>G638</f>
        <v>22.4</v>
      </c>
    </row>
    <row r="638" spans="1:7" ht="16.5" customHeight="1" x14ac:dyDescent="0.3">
      <c r="A638" s="33" t="s">
        <v>180</v>
      </c>
      <c r="B638" s="160">
        <v>547</v>
      </c>
      <c r="C638" s="161">
        <v>14</v>
      </c>
      <c r="D638" s="161" t="s">
        <v>120</v>
      </c>
      <c r="E638" s="161" t="s">
        <v>414</v>
      </c>
      <c r="F638" s="161">
        <v>500</v>
      </c>
      <c r="G638" s="157">
        <f>G639</f>
        <v>22.4</v>
      </c>
    </row>
    <row r="639" spans="1:7" x14ac:dyDescent="0.3">
      <c r="A639" s="32" t="s">
        <v>91</v>
      </c>
      <c r="B639" s="160">
        <v>547</v>
      </c>
      <c r="C639" s="161">
        <v>14</v>
      </c>
      <c r="D639" s="161" t="s">
        <v>120</v>
      </c>
      <c r="E639" s="161" t="s">
        <v>414</v>
      </c>
      <c r="F639" s="161">
        <v>540</v>
      </c>
      <c r="G639" s="157">
        <v>22.4</v>
      </c>
    </row>
    <row r="640" spans="1:7" ht="60" x14ac:dyDescent="0.3">
      <c r="A640" s="32" t="s">
        <v>415</v>
      </c>
      <c r="B640" s="160">
        <v>547</v>
      </c>
      <c r="C640" s="161">
        <v>14</v>
      </c>
      <c r="D640" s="161" t="s">
        <v>120</v>
      </c>
      <c r="E640" s="161" t="s">
        <v>416</v>
      </c>
      <c r="F640" s="161" t="s">
        <v>106</v>
      </c>
      <c r="G640" s="157">
        <f t="shared" ref="G640:G641" si="98">G641</f>
        <v>17.600000000000001</v>
      </c>
    </row>
    <row r="641" spans="1:7" x14ac:dyDescent="0.3">
      <c r="A641" s="33" t="s">
        <v>180</v>
      </c>
      <c r="B641" s="160">
        <v>547</v>
      </c>
      <c r="C641" s="161">
        <v>14</v>
      </c>
      <c r="D641" s="161" t="s">
        <v>120</v>
      </c>
      <c r="E641" s="161" t="s">
        <v>416</v>
      </c>
      <c r="F641" s="161">
        <v>500</v>
      </c>
      <c r="G641" s="157">
        <f t="shared" si="98"/>
        <v>17.600000000000001</v>
      </c>
    </row>
    <row r="642" spans="1:7" x14ac:dyDescent="0.3">
      <c r="A642" s="32" t="s">
        <v>91</v>
      </c>
      <c r="B642" s="160">
        <v>547</v>
      </c>
      <c r="C642" s="161">
        <v>14</v>
      </c>
      <c r="D642" s="161" t="s">
        <v>120</v>
      </c>
      <c r="E642" s="161" t="s">
        <v>416</v>
      </c>
      <c r="F642" s="161">
        <v>540</v>
      </c>
      <c r="G642" s="157">
        <v>17.600000000000001</v>
      </c>
    </row>
    <row r="643" spans="1:7" x14ac:dyDescent="0.3">
      <c r="A643" s="32" t="s">
        <v>423</v>
      </c>
      <c r="B643" s="160">
        <v>547</v>
      </c>
      <c r="C643" s="161">
        <v>14</v>
      </c>
      <c r="D643" s="161" t="s">
        <v>120</v>
      </c>
      <c r="E643" s="161" t="s">
        <v>152</v>
      </c>
      <c r="F643" s="161" t="s">
        <v>106</v>
      </c>
      <c r="G643" s="157">
        <f t="shared" ref="G643:G646" si="99">G644</f>
        <v>10034.9</v>
      </c>
    </row>
    <row r="644" spans="1:7" ht="30" x14ac:dyDescent="0.3">
      <c r="A644" s="32" t="s">
        <v>168</v>
      </c>
      <c r="B644" s="160">
        <v>547</v>
      </c>
      <c r="C644" s="161">
        <v>14</v>
      </c>
      <c r="D644" s="161" t="s">
        <v>120</v>
      </c>
      <c r="E644" s="161" t="s">
        <v>169</v>
      </c>
      <c r="F644" s="161" t="s">
        <v>106</v>
      </c>
      <c r="G644" s="157">
        <f t="shared" si="99"/>
        <v>10034.9</v>
      </c>
    </row>
    <row r="645" spans="1:7" ht="105" x14ac:dyDescent="0.3">
      <c r="A645" s="32" t="s">
        <v>1189</v>
      </c>
      <c r="B645" s="160">
        <v>547</v>
      </c>
      <c r="C645" s="161">
        <v>14</v>
      </c>
      <c r="D645" s="161" t="s">
        <v>120</v>
      </c>
      <c r="E645" s="161" t="s">
        <v>418</v>
      </c>
      <c r="F645" s="161" t="s">
        <v>106</v>
      </c>
      <c r="G645" s="157">
        <f t="shared" si="99"/>
        <v>10034.9</v>
      </c>
    </row>
    <row r="646" spans="1:7" ht="17.45" customHeight="1" x14ac:dyDescent="0.3">
      <c r="A646" s="33" t="s">
        <v>180</v>
      </c>
      <c r="B646" s="160">
        <v>547</v>
      </c>
      <c r="C646" s="161">
        <v>14</v>
      </c>
      <c r="D646" s="161" t="s">
        <v>120</v>
      </c>
      <c r="E646" s="161" t="s">
        <v>418</v>
      </c>
      <c r="F646" s="161">
        <v>500</v>
      </c>
      <c r="G646" s="157">
        <f t="shared" si="99"/>
        <v>10034.9</v>
      </c>
    </row>
    <row r="647" spans="1:7" x14ac:dyDescent="0.3">
      <c r="A647" s="32" t="s">
        <v>181</v>
      </c>
      <c r="B647" s="160">
        <v>547</v>
      </c>
      <c r="C647" s="161">
        <v>14</v>
      </c>
      <c r="D647" s="161" t="s">
        <v>120</v>
      </c>
      <c r="E647" s="161" t="s">
        <v>418</v>
      </c>
      <c r="F647" s="161" t="s">
        <v>581</v>
      </c>
      <c r="G647" s="157">
        <v>10034.9</v>
      </c>
    </row>
    <row r="648" spans="1:7" ht="43.9" hidden="1" customHeight="1" x14ac:dyDescent="0.3">
      <c r="A648" s="32" t="s">
        <v>1014</v>
      </c>
      <c r="B648" s="160">
        <v>547</v>
      </c>
      <c r="C648" s="161">
        <v>14</v>
      </c>
      <c r="D648" s="161" t="s">
        <v>120</v>
      </c>
      <c r="E648" s="161" t="s">
        <v>1015</v>
      </c>
      <c r="F648" s="161" t="s">
        <v>106</v>
      </c>
      <c r="G648" s="157"/>
    </row>
    <row r="649" spans="1:7" ht="19.899999999999999" hidden="1" customHeight="1" x14ac:dyDescent="0.3">
      <c r="A649" s="33" t="s">
        <v>180</v>
      </c>
      <c r="B649" s="160">
        <v>547</v>
      </c>
      <c r="C649" s="161">
        <v>14</v>
      </c>
      <c r="D649" s="161" t="s">
        <v>120</v>
      </c>
      <c r="E649" s="161" t="s">
        <v>1015</v>
      </c>
      <c r="F649" s="161">
        <v>500</v>
      </c>
      <c r="G649" s="157"/>
    </row>
    <row r="650" spans="1:7" ht="19.899999999999999" hidden="1" customHeight="1" x14ac:dyDescent="0.3">
      <c r="A650" s="32" t="s">
        <v>91</v>
      </c>
      <c r="B650" s="160">
        <v>547</v>
      </c>
      <c r="C650" s="161">
        <v>14</v>
      </c>
      <c r="D650" s="161" t="s">
        <v>120</v>
      </c>
      <c r="E650" s="161" t="s">
        <v>1015</v>
      </c>
      <c r="F650" s="161" t="s">
        <v>623</v>
      </c>
      <c r="G650" s="157"/>
    </row>
    <row r="651" spans="1:7" ht="25.5" x14ac:dyDescent="0.3">
      <c r="A651" s="31" t="s">
        <v>676</v>
      </c>
      <c r="B651" s="162">
        <v>651</v>
      </c>
      <c r="C651" s="183" t="s">
        <v>104</v>
      </c>
      <c r="D651" s="183" t="s">
        <v>106</v>
      </c>
      <c r="E651" s="183" t="s">
        <v>105</v>
      </c>
      <c r="F651" s="183" t="s">
        <v>106</v>
      </c>
      <c r="G651" s="22">
        <f>G652+G666</f>
        <v>2819.7</v>
      </c>
    </row>
    <row r="652" spans="1:7" x14ac:dyDescent="0.3">
      <c r="A652" s="31" t="s">
        <v>102</v>
      </c>
      <c r="B652" s="162">
        <v>651</v>
      </c>
      <c r="C652" s="183" t="s">
        <v>103</v>
      </c>
      <c r="D652" s="183" t="s">
        <v>104</v>
      </c>
      <c r="E652" s="183" t="s">
        <v>105</v>
      </c>
      <c r="F652" s="183" t="s">
        <v>106</v>
      </c>
      <c r="G652" s="22">
        <f t="shared" ref="G652:G655" si="100">G653</f>
        <v>2549.6999999999998</v>
      </c>
    </row>
    <row r="653" spans="1:7" ht="45" x14ac:dyDescent="0.3">
      <c r="A653" s="32" t="s">
        <v>137</v>
      </c>
      <c r="B653" s="160">
        <v>651</v>
      </c>
      <c r="C653" s="161" t="s">
        <v>103</v>
      </c>
      <c r="D653" s="161" t="s">
        <v>138</v>
      </c>
      <c r="E653" s="161" t="s">
        <v>105</v>
      </c>
      <c r="F653" s="161" t="s">
        <v>106</v>
      </c>
      <c r="G653" s="22">
        <f t="shared" si="100"/>
        <v>2549.6999999999998</v>
      </c>
    </row>
    <row r="654" spans="1:7" ht="30.75" customHeight="1" x14ac:dyDescent="0.3">
      <c r="A654" s="32" t="s">
        <v>436</v>
      </c>
      <c r="B654" s="160">
        <v>651</v>
      </c>
      <c r="C654" s="161" t="s">
        <v>103</v>
      </c>
      <c r="D654" s="161" t="s">
        <v>138</v>
      </c>
      <c r="E654" s="161" t="s">
        <v>140</v>
      </c>
      <c r="F654" s="161" t="s">
        <v>106</v>
      </c>
      <c r="G654" s="157">
        <f t="shared" si="100"/>
        <v>2549.6999999999998</v>
      </c>
    </row>
    <row r="655" spans="1:7" ht="30" customHeight="1" x14ac:dyDescent="0.3">
      <c r="A655" s="32" t="s">
        <v>677</v>
      </c>
      <c r="B655" s="160">
        <v>651</v>
      </c>
      <c r="C655" s="161" t="s">
        <v>103</v>
      </c>
      <c r="D655" s="161" t="s">
        <v>138</v>
      </c>
      <c r="E655" s="161" t="s">
        <v>141</v>
      </c>
      <c r="F655" s="161" t="s">
        <v>106</v>
      </c>
      <c r="G655" s="157">
        <f t="shared" si="100"/>
        <v>2549.6999999999998</v>
      </c>
    </row>
    <row r="656" spans="1:7" ht="30" x14ac:dyDescent="0.3">
      <c r="A656" s="32" t="s">
        <v>142</v>
      </c>
      <c r="B656" s="160">
        <v>651</v>
      </c>
      <c r="C656" s="161" t="s">
        <v>103</v>
      </c>
      <c r="D656" s="161" t="s">
        <v>138</v>
      </c>
      <c r="E656" s="161" t="s">
        <v>143</v>
      </c>
      <c r="F656" s="161" t="s">
        <v>106</v>
      </c>
      <c r="G656" s="157">
        <f>G657+G659</f>
        <v>2549.6999999999998</v>
      </c>
    </row>
    <row r="657" spans="1:7" ht="29.25" customHeight="1" x14ac:dyDescent="0.3">
      <c r="A657" s="32" t="s">
        <v>115</v>
      </c>
      <c r="B657" s="160">
        <v>651</v>
      </c>
      <c r="C657" s="161" t="s">
        <v>103</v>
      </c>
      <c r="D657" s="161" t="s">
        <v>138</v>
      </c>
      <c r="E657" s="161" t="s">
        <v>143</v>
      </c>
      <c r="F657" s="161">
        <v>100</v>
      </c>
      <c r="G657" s="157">
        <f>G658</f>
        <v>1957.2</v>
      </c>
    </row>
    <row r="658" spans="1:7" ht="32.25" customHeight="1" x14ac:dyDescent="0.3">
      <c r="A658" s="32" t="s">
        <v>116</v>
      </c>
      <c r="B658" s="160">
        <v>651</v>
      </c>
      <c r="C658" s="161" t="s">
        <v>103</v>
      </c>
      <c r="D658" s="161" t="s">
        <v>138</v>
      </c>
      <c r="E658" s="161" t="s">
        <v>143</v>
      </c>
      <c r="F658" s="161">
        <v>120</v>
      </c>
      <c r="G658" s="157">
        <v>1957.2</v>
      </c>
    </row>
    <row r="659" spans="1:7" ht="30" x14ac:dyDescent="0.3">
      <c r="A659" s="32" t="s">
        <v>117</v>
      </c>
      <c r="B659" s="160">
        <v>651</v>
      </c>
      <c r="C659" s="161" t="s">
        <v>103</v>
      </c>
      <c r="D659" s="161" t="s">
        <v>138</v>
      </c>
      <c r="E659" s="161" t="s">
        <v>144</v>
      </c>
      <c r="F659" s="161" t="s">
        <v>106</v>
      </c>
      <c r="G659" s="157">
        <f>G660+G662+G664</f>
        <v>592.5</v>
      </c>
    </row>
    <row r="660" spans="1:7" ht="93" customHeight="1" x14ac:dyDescent="0.3">
      <c r="A660" s="32" t="s">
        <v>115</v>
      </c>
      <c r="B660" s="160">
        <v>651</v>
      </c>
      <c r="C660" s="161" t="s">
        <v>103</v>
      </c>
      <c r="D660" s="161" t="s">
        <v>138</v>
      </c>
      <c r="E660" s="161" t="s">
        <v>144</v>
      </c>
      <c r="F660" s="161">
        <v>100</v>
      </c>
      <c r="G660" s="157">
        <f>G661</f>
        <v>43</v>
      </c>
    </row>
    <row r="661" spans="1:7" ht="32.25" customHeight="1" x14ac:dyDescent="0.3">
      <c r="A661" s="32" t="s">
        <v>116</v>
      </c>
      <c r="B661" s="160">
        <v>651</v>
      </c>
      <c r="C661" s="161" t="s">
        <v>103</v>
      </c>
      <c r="D661" s="161" t="s">
        <v>138</v>
      </c>
      <c r="E661" s="161" t="s">
        <v>144</v>
      </c>
      <c r="F661" s="161">
        <v>120</v>
      </c>
      <c r="G661" s="157">
        <v>43</v>
      </c>
    </row>
    <row r="662" spans="1:7" ht="30" x14ac:dyDescent="0.3">
      <c r="A662" s="32" t="s">
        <v>127</v>
      </c>
      <c r="B662" s="160">
        <v>651</v>
      </c>
      <c r="C662" s="161" t="s">
        <v>103</v>
      </c>
      <c r="D662" s="161" t="s">
        <v>138</v>
      </c>
      <c r="E662" s="161" t="s">
        <v>144</v>
      </c>
      <c r="F662" s="161">
        <v>200</v>
      </c>
      <c r="G662" s="157">
        <f>G663</f>
        <v>542</v>
      </c>
    </row>
    <row r="663" spans="1:7" ht="45" x14ac:dyDescent="0.3">
      <c r="A663" s="32" t="s">
        <v>128</v>
      </c>
      <c r="B663" s="160">
        <v>651</v>
      </c>
      <c r="C663" s="161" t="s">
        <v>103</v>
      </c>
      <c r="D663" s="161" t="s">
        <v>138</v>
      </c>
      <c r="E663" s="161" t="s">
        <v>144</v>
      </c>
      <c r="F663" s="161">
        <v>240</v>
      </c>
      <c r="G663" s="157">
        <v>542</v>
      </c>
    </row>
    <row r="664" spans="1:7" x14ac:dyDescent="0.3">
      <c r="A664" s="32" t="s">
        <v>129</v>
      </c>
      <c r="B664" s="160">
        <v>651</v>
      </c>
      <c r="C664" s="161" t="s">
        <v>103</v>
      </c>
      <c r="D664" s="161" t="s">
        <v>138</v>
      </c>
      <c r="E664" s="161" t="s">
        <v>144</v>
      </c>
      <c r="F664" s="161">
        <v>800</v>
      </c>
      <c r="G664" s="157">
        <f>G665</f>
        <v>7.5</v>
      </c>
    </row>
    <row r="665" spans="1:7" x14ac:dyDescent="0.3">
      <c r="A665" s="32" t="s">
        <v>130</v>
      </c>
      <c r="B665" s="160">
        <v>651</v>
      </c>
      <c r="C665" s="161" t="s">
        <v>103</v>
      </c>
      <c r="D665" s="161" t="s">
        <v>138</v>
      </c>
      <c r="E665" s="161" t="s">
        <v>144</v>
      </c>
      <c r="F665" s="161">
        <v>850</v>
      </c>
      <c r="G665" s="157">
        <v>7.5</v>
      </c>
    </row>
    <row r="666" spans="1:7" x14ac:dyDescent="0.3">
      <c r="A666" s="31" t="s">
        <v>342</v>
      </c>
      <c r="B666" s="162">
        <v>651</v>
      </c>
      <c r="C666" s="183" t="s">
        <v>343</v>
      </c>
      <c r="D666" s="183" t="s">
        <v>104</v>
      </c>
      <c r="E666" s="183" t="s">
        <v>105</v>
      </c>
      <c r="F666" s="183" t="s">
        <v>106</v>
      </c>
      <c r="G666" s="22">
        <f>G667</f>
        <v>270</v>
      </c>
    </row>
    <row r="667" spans="1:7" x14ac:dyDescent="0.3">
      <c r="A667" s="32" t="s">
        <v>345</v>
      </c>
      <c r="B667" s="160">
        <v>651</v>
      </c>
      <c r="C667" s="161" t="s">
        <v>343</v>
      </c>
      <c r="D667" s="161" t="s">
        <v>103</v>
      </c>
      <c r="E667" s="161" t="s">
        <v>105</v>
      </c>
      <c r="F667" s="161" t="s">
        <v>106</v>
      </c>
      <c r="G667" s="157">
        <f t="shared" ref="G667:G672" si="101">G668</f>
        <v>270</v>
      </c>
    </row>
    <row r="668" spans="1:7" ht="34.15" customHeight="1" x14ac:dyDescent="0.3">
      <c r="A668" s="32" t="s">
        <v>760</v>
      </c>
      <c r="B668" s="160">
        <v>651</v>
      </c>
      <c r="C668" s="161" t="s">
        <v>343</v>
      </c>
      <c r="D668" s="161" t="s">
        <v>103</v>
      </c>
      <c r="E668" s="161" t="s">
        <v>346</v>
      </c>
      <c r="F668" s="161" t="s">
        <v>106</v>
      </c>
      <c r="G668" s="157">
        <f t="shared" si="101"/>
        <v>270</v>
      </c>
    </row>
    <row r="669" spans="1:7" ht="95.25" customHeight="1" x14ac:dyDescent="0.3">
      <c r="A669" s="37" t="s">
        <v>860</v>
      </c>
      <c r="B669" s="160">
        <v>651</v>
      </c>
      <c r="C669" s="161" t="s">
        <v>343</v>
      </c>
      <c r="D669" s="161" t="s">
        <v>103</v>
      </c>
      <c r="E669" s="161" t="s">
        <v>347</v>
      </c>
      <c r="F669" s="161" t="s">
        <v>106</v>
      </c>
      <c r="G669" s="157">
        <f t="shared" si="101"/>
        <v>270</v>
      </c>
    </row>
    <row r="670" spans="1:7" ht="60" x14ac:dyDescent="0.3">
      <c r="A670" s="37" t="s">
        <v>664</v>
      </c>
      <c r="B670" s="160">
        <v>651</v>
      </c>
      <c r="C670" s="161" t="s">
        <v>343</v>
      </c>
      <c r="D670" s="161" t="s">
        <v>103</v>
      </c>
      <c r="E670" s="161" t="s">
        <v>348</v>
      </c>
      <c r="F670" s="161" t="s">
        <v>106</v>
      </c>
      <c r="G670" s="157">
        <f t="shared" si="101"/>
        <v>270</v>
      </c>
    </row>
    <row r="671" spans="1:7" ht="60" x14ac:dyDescent="0.3">
      <c r="A671" s="37" t="s">
        <v>668</v>
      </c>
      <c r="B671" s="160">
        <v>651</v>
      </c>
      <c r="C671" s="161" t="s">
        <v>343</v>
      </c>
      <c r="D671" s="161" t="s">
        <v>103</v>
      </c>
      <c r="E671" s="161" t="s">
        <v>349</v>
      </c>
      <c r="F671" s="161" t="s">
        <v>106</v>
      </c>
      <c r="G671" s="157">
        <f t="shared" si="101"/>
        <v>270</v>
      </c>
    </row>
    <row r="672" spans="1:7" ht="30" x14ac:dyDescent="0.3">
      <c r="A672" s="32" t="s">
        <v>350</v>
      </c>
      <c r="B672" s="160">
        <v>651</v>
      </c>
      <c r="C672" s="161" t="s">
        <v>343</v>
      </c>
      <c r="D672" s="161" t="s">
        <v>103</v>
      </c>
      <c r="E672" s="161" t="s">
        <v>349</v>
      </c>
      <c r="F672" s="161" t="s">
        <v>653</v>
      </c>
      <c r="G672" s="157">
        <f t="shared" si="101"/>
        <v>270</v>
      </c>
    </row>
    <row r="673" spans="1:7" ht="30" x14ac:dyDescent="0.3">
      <c r="A673" s="32" t="s">
        <v>351</v>
      </c>
      <c r="B673" s="160">
        <v>651</v>
      </c>
      <c r="C673" s="161" t="s">
        <v>343</v>
      </c>
      <c r="D673" s="161" t="s">
        <v>103</v>
      </c>
      <c r="E673" s="161" t="s">
        <v>349</v>
      </c>
      <c r="F673" s="161" t="s">
        <v>655</v>
      </c>
      <c r="G673" s="157">
        <v>270</v>
      </c>
    </row>
    <row r="674" spans="1:7" ht="29.45" customHeight="1" x14ac:dyDescent="0.3">
      <c r="A674" s="31" t="s">
        <v>471</v>
      </c>
      <c r="B674" s="162">
        <v>665</v>
      </c>
      <c r="C674" s="183" t="s">
        <v>104</v>
      </c>
      <c r="D674" s="183" t="s">
        <v>104</v>
      </c>
      <c r="E674" s="183" t="s">
        <v>105</v>
      </c>
      <c r="F674" s="183" t="s">
        <v>106</v>
      </c>
      <c r="G674" s="22">
        <f>G675+G698</f>
        <v>6634.8</v>
      </c>
    </row>
    <row r="675" spans="1:7" x14ac:dyDescent="0.3">
      <c r="A675" s="31" t="s">
        <v>102</v>
      </c>
      <c r="B675" s="162">
        <v>665</v>
      </c>
      <c r="C675" s="183" t="s">
        <v>103</v>
      </c>
      <c r="D675" s="183" t="s">
        <v>104</v>
      </c>
      <c r="E675" s="183" t="s">
        <v>105</v>
      </c>
      <c r="F675" s="183" t="s">
        <v>106</v>
      </c>
      <c r="G675" s="22">
        <f>G676+G685</f>
        <v>5785.6</v>
      </c>
    </row>
    <row r="676" spans="1:7" ht="33" customHeight="1" x14ac:dyDescent="0.3">
      <c r="A676" s="32" t="s">
        <v>107</v>
      </c>
      <c r="B676" s="160">
        <v>665</v>
      </c>
      <c r="C676" s="161" t="s">
        <v>103</v>
      </c>
      <c r="D676" s="161" t="s">
        <v>108</v>
      </c>
      <c r="E676" s="161" t="s">
        <v>105</v>
      </c>
      <c r="F676" s="161" t="s">
        <v>106</v>
      </c>
      <c r="G676" s="157">
        <f t="shared" ref="G676:G677" si="102">G677</f>
        <v>1897.8</v>
      </c>
    </row>
    <row r="677" spans="1:7" ht="47.25" customHeight="1" x14ac:dyDescent="0.3">
      <c r="A677" s="32" t="s">
        <v>109</v>
      </c>
      <c r="B677" s="160">
        <v>665</v>
      </c>
      <c r="C677" s="161" t="s">
        <v>103</v>
      </c>
      <c r="D677" s="161" t="s">
        <v>108</v>
      </c>
      <c r="E677" s="161" t="s">
        <v>133</v>
      </c>
      <c r="F677" s="161" t="s">
        <v>106</v>
      </c>
      <c r="G677" s="157">
        <f t="shared" si="102"/>
        <v>1897.8</v>
      </c>
    </row>
    <row r="678" spans="1:7" ht="15" customHeight="1" x14ac:dyDescent="0.3">
      <c r="A678" s="32" t="s">
        <v>111</v>
      </c>
      <c r="B678" s="160">
        <v>665</v>
      </c>
      <c r="C678" s="161" t="s">
        <v>103</v>
      </c>
      <c r="D678" s="161" t="s">
        <v>108</v>
      </c>
      <c r="E678" s="161" t="s">
        <v>112</v>
      </c>
      <c r="F678" s="161" t="s">
        <v>106</v>
      </c>
      <c r="G678" s="157">
        <f>G679+G682</f>
        <v>1897.8</v>
      </c>
    </row>
    <row r="679" spans="1:7" ht="30" x14ac:dyDescent="0.3">
      <c r="A679" s="32" t="s">
        <v>472</v>
      </c>
      <c r="B679" s="160">
        <v>665</v>
      </c>
      <c r="C679" s="161" t="s">
        <v>103</v>
      </c>
      <c r="D679" s="161" t="s">
        <v>108</v>
      </c>
      <c r="E679" s="161" t="s">
        <v>114</v>
      </c>
      <c r="F679" s="161" t="s">
        <v>106</v>
      </c>
      <c r="G679" s="157">
        <f t="shared" ref="G679:G680" si="103">G680</f>
        <v>1798.3</v>
      </c>
    </row>
    <row r="680" spans="1:7" ht="91.5" customHeight="1" x14ac:dyDescent="0.3">
      <c r="A680" s="32" t="s">
        <v>115</v>
      </c>
      <c r="B680" s="160">
        <v>665</v>
      </c>
      <c r="C680" s="161" t="s">
        <v>103</v>
      </c>
      <c r="D680" s="161" t="s">
        <v>108</v>
      </c>
      <c r="E680" s="161" t="s">
        <v>114</v>
      </c>
      <c r="F680" s="161">
        <v>100</v>
      </c>
      <c r="G680" s="157">
        <f t="shared" si="103"/>
        <v>1798.3</v>
      </c>
    </row>
    <row r="681" spans="1:7" ht="34.5" customHeight="1" x14ac:dyDescent="0.3">
      <c r="A681" s="32" t="s">
        <v>116</v>
      </c>
      <c r="B681" s="160">
        <v>665</v>
      </c>
      <c r="C681" s="161" t="s">
        <v>103</v>
      </c>
      <c r="D681" s="161" t="s">
        <v>108</v>
      </c>
      <c r="E681" s="161" t="s">
        <v>114</v>
      </c>
      <c r="F681" s="161">
        <v>120</v>
      </c>
      <c r="G681" s="157">
        <v>1798.3</v>
      </c>
    </row>
    <row r="682" spans="1:7" ht="30" x14ac:dyDescent="0.3">
      <c r="A682" s="32" t="s">
        <v>117</v>
      </c>
      <c r="B682" s="160">
        <v>665</v>
      </c>
      <c r="C682" s="161" t="s">
        <v>103</v>
      </c>
      <c r="D682" s="161" t="s">
        <v>108</v>
      </c>
      <c r="E682" s="161" t="s">
        <v>118</v>
      </c>
      <c r="F682" s="161" t="s">
        <v>106</v>
      </c>
      <c r="G682" s="157">
        <f t="shared" ref="G682:G683" si="104">G683</f>
        <v>99.5</v>
      </c>
    </row>
    <row r="683" spans="1:7" ht="93" customHeight="1" x14ac:dyDescent="0.3">
      <c r="A683" s="32" t="s">
        <v>115</v>
      </c>
      <c r="B683" s="160">
        <v>665</v>
      </c>
      <c r="C683" s="161" t="s">
        <v>103</v>
      </c>
      <c r="D683" s="161" t="s">
        <v>108</v>
      </c>
      <c r="E683" s="161" t="s">
        <v>118</v>
      </c>
      <c r="F683" s="161">
        <v>100</v>
      </c>
      <c r="G683" s="157">
        <f t="shared" si="104"/>
        <v>99.5</v>
      </c>
    </row>
    <row r="684" spans="1:7" ht="33.75" customHeight="1" x14ac:dyDescent="0.3">
      <c r="A684" s="32" t="s">
        <v>116</v>
      </c>
      <c r="B684" s="160">
        <v>665</v>
      </c>
      <c r="C684" s="161" t="s">
        <v>103</v>
      </c>
      <c r="D684" s="161" t="s">
        <v>108</v>
      </c>
      <c r="E684" s="161" t="s">
        <v>118</v>
      </c>
      <c r="F684" s="161">
        <v>120</v>
      </c>
      <c r="G684" s="157">
        <v>99.5</v>
      </c>
    </row>
    <row r="685" spans="1:7" ht="61.5" customHeight="1" x14ac:dyDescent="0.3">
      <c r="A685" s="32" t="s">
        <v>119</v>
      </c>
      <c r="B685" s="160">
        <v>665</v>
      </c>
      <c r="C685" s="161" t="s">
        <v>103</v>
      </c>
      <c r="D685" s="161" t="s">
        <v>120</v>
      </c>
      <c r="E685" s="161" t="s">
        <v>105</v>
      </c>
      <c r="F685" s="161" t="s">
        <v>106</v>
      </c>
      <c r="G685" s="157">
        <f>G688+G691</f>
        <v>3887.8</v>
      </c>
    </row>
    <row r="686" spans="1:7" ht="46.5" customHeight="1" x14ac:dyDescent="0.3">
      <c r="A686" s="32" t="s">
        <v>121</v>
      </c>
      <c r="B686" s="160">
        <v>665</v>
      </c>
      <c r="C686" s="161" t="s">
        <v>103</v>
      </c>
      <c r="D686" s="161" t="s">
        <v>120</v>
      </c>
      <c r="E686" s="161" t="s">
        <v>122</v>
      </c>
      <c r="F686" s="161" t="s">
        <v>106</v>
      </c>
      <c r="G686" s="157">
        <f>G687</f>
        <v>3887.8</v>
      </c>
    </row>
    <row r="687" spans="1:7" ht="30" x14ac:dyDescent="0.3">
      <c r="A687" s="32" t="s">
        <v>473</v>
      </c>
      <c r="B687" s="160">
        <v>665</v>
      </c>
      <c r="C687" s="161" t="s">
        <v>103</v>
      </c>
      <c r="D687" s="161" t="s">
        <v>120</v>
      </c>
      <c r="E687" s="161" t="s">
        <v>124</v>
      </c>
      <c r="F687" s="161" t="s">
        <v>106</v>
      </c>
      <c r="G687" s="157">
        <f>G688+G691</f>
        <v>3887.8</v>
      </c>
    </row>
    <row r="688" spans="1:7" ht="30" x14ac:dyDescent="0.3">
      <c r="A688" s="32" t="s">
        <v>113</v>
      </c>
      <c r="B688" s="160">
        <v>665</v>
      </c>
      <c r="C688" s="161" t="s">
        <v>103</v>
      </c>
      <c r="D688" s="161" t="s">
        <v>120</v>
      </c>
      <c r="E688" s="161" t="s">
        <v>125</v>
      </c>
      <c r="F688" s="161" t="s">
        <v>106</v>
      </c>
      <c r="G688" s="157">
        <f t="shared" ref="G688:G689" si="105">G689</f>
        <v>2674.6</v>
      </c>
    </row>
    <row r="689" spans="1:7" ht="91.5" customHeight="1" x14ac:dyDescent="0.3">
      <c r="A689" s="32" t="s">
        <v>115</v>
      </c>
      <c r="B689" s="160">
        <v>665</v>
      </c>
      <c r="C689" s="161" t="s">
        <v>103</v>
      </c>
      <c r="D689" s="161" t="s">
        <v>120</v>
      </c>
      <c r="E689" s="161" t="s">
        <v>125</v>
      </c>
      <c r="F689" s="161">
        <v>100</v>
      </c>
      <c r="G689" s="157">
        <f t="shared" si="105"/>
        <v>2674.6</v>
      </c>
    </row>
    <row r="690" spans="1:7" ht="32.25" customHeight="1" x14ac:dyDescent="0.3">
      <c r="A690" s="32" t="s">
        <v>116</v>
      </c>
      <c r="B690" s="160">
        <v>665</v>
      </c>
      <c r="C690" s="161" t="s">
        <v>103</v>
      </c>
      <c r="D690" s="161" t="s">
        <v>120</v>
      </c>
      <c r="E690" s="161" t="s">
        <v>125</v>
      </c>
      <c r="F690" s="161">
        <v>120</v>
      </c>
      <c r="G690" s="157">
        <v>2674.6</v>
      </c>
    </row>
    <row r="691" spans="1:7" ht="30" x14ac:dyDescent="0.3">
      <c r="A691" s="32" t="s">
        <v>117</v>
      </c>
      <c r="B691" s="160">
        <v>665</v>
      </c>
      <c r="C691" s="161" t="s">
        <v>103</v>
      </c>
      <c r="D691" s="161" t="s">
        <v>120</v>
      </c>
      <c r="E691" s="161" t="s">
        <v>126</v>
      </c>
      <c r="F691" s="161" t="s">
        <v>106</v>
      </c>
      <c r="G691" s="157">
        <f>G692+G694+G696</f>
        <v>1213.2</v>
      </c>
    </row>
    <row r="692" spans="1:7" ht="90" hidden="1" x14ac:dyDescent="0.3">
      <c r="A692" s="32" t="s">
        <v>115</v>
      </c>
      <c r="B692" s="160">
        <v>665</v>
      </c>
      <c r="C692" s="161" t="s">
        <v>103</v>
      </c>
      <c r="D692" s="161" t="s">
        <v>120</v>
      </c>
      <c r="E692" s="161" t="s">
        <v>126</v>
      </c>
      <c r="F692" s="161">
        <v>100</v>
      </c>
      <c r="G692" s="157">
        <f>G693</f>
        <v>0</v>
      </c>
    </row>
    <row r="693" spans="1:7" ht="28.9" hidden="1" customHeight="1" x14ac:dyDescent="0.3">
      <c r="A693" s="32" t="s">
        <v>116</v>
      </c>
      <c r="B693" s="160">
        <v>665</v>
      </c>
      <c r="C693" s="161" t="s">
        <v>103</v>
      </c>
      <c r="D693" s="161" t="s">
        <v>120</v>
      </c>
      <c r="E693" s="161" t="s">
        <v>126</v>
      </c>
      <c r="F693" s="161">
        <v>120</v>
      </c>
      <c r="G693" s="157">
        <v>0</v>
      </c>
    </row>
    <row r="694" spans="1:7" ht="33" customHeight="1" x14ac:dyDescent="0.3">
      <c r="A694" s="32" t="s">
        <v>127</v>
      </c>
      <c r="B694" s="160">
        <v>665</v>
      </c>
      <c r="C694" s="161" t="s">
        <v>103</v>
      </c>
      <c r="D694" s="161" t="s">
        <v>120</v>
      </c>
      <c r="E694" s="161" t="s">
        <v>126</v>
      </c>
      <c r="F694" s="161">
        <v>200</v>
      </c>
      <c r="G694" s="157">
        <f>G695</f>
        <v>1205.2</v>
      </c>
    </row>
    <row r="695" spans="1:7" ht="45" x14ac:dyDescent="0.3">
      <c r="A695" s="32" t="s">
        <v>128</v>
      </c>
      <c r="B695" s="160">
        <v>665</v>
      </c>
      <c r="C695" s="161" t="s">
        <v>103</v>
      </c>
      <c r="D695" s="161" t="s">
        <v>120</v>
      </c>
      <c r="E695" s="161" t="s">
        <v>126</v>
      </c>
      <c r="F695" s="161">
        <v>240</v>
      </c>
      <c r="G695" s="157">
        <v>1205.2</v>
      </c>
    </row>
    <row r="696" spans="1:7" ht="20.45" customHeight="1" x14ac:dyDescent="0.3">
      <c r="A696" s="32" t="s">
        <v>129</v>
      </c>
      <c r="B696" s="160">
        <v>665</v>
      </c>
      <c r="C696" s="161" t="s">
        <v>103</v>
      </c>
      <c r="D696" s="161" t="s">
        <v>120</v>
      </c>
      <c r="E696" s="161" t="s">
        <v>126</v>
      </c>
      <c r="F696" s="161">
        <v>800</v>
      </c>
      <c r="G696" s="157">
        <f>G697</f>
        <v>8</v>
      </c>
    </row>
    <row r="697" spans="1:7" x14ac:dyDescent="0.3">
      <c r="A697" s="32" t="s">
        <v>130</v>
      </c>
      <c r="B697" s="160">
        <v>665</v>
      </c>
      <c r="C697" s="161" t="s">
        <v>103</v>
      </c>
      <c r="D697" s="161" t="s">
        <v>120</v>
      </c>
      <c r="E697" s="161" t="s">
        <v>126</v>
      </c>
      <c r="F697" s="161">
        <v>850</v>
      </c>
      <c r="G697" s="157">
        <v>8</v>
      </c>
    </row>
    <row r="698" spans="1:7" x14ac:dyDescent="0.3">
      <c r="A698" s="31" t="s">
        <v>342</v>
      </c>
      <c r="B698" s="162">
        <v>665</v>
      </c>
      <c r="C698" s="183">
        <v>10</v>
      </c>
      <c r="D698" s="183" t="s">
        <v>104</v>
      </c>
      <c r="E698" s="183" t="s">
        <v>105</v>
      </c>
      <c r="F698" s="183" t="s">
        <v>106</v>
      </c>
      <c r="G698" s="22">
        <f>G699+G706</f>
        <v>849.2</v>
      </c>
    </row>
    <row r="699" spans="1:7" x14ac:dyDescent="0.3">
      <c r="A699" s="32" t="s">
        <v>345</v>
      </c>
      <c r="B699" s="160">
        <v>665</v>
      </c>
      <c r="C699" s="161">
        <v>10</v>
      </c>
      <c r="D699" s="161" t="s">
        <v>103</v>
      </c>
      <c r="E699" s="161" t="s">
        <v>105</v>
      </c>
      <c r="F699" s="161" t="s">
        <v>106</v>
      </c>
      <c r="G699" s="158">
        <f t="shared" ref="G699:G704" si="106">G700</f>
        <v>819.2</v>
      </c>
    </row>
    <row r="700" spans="1:7" ht="30.75" customHeight="1" x14ac:dyDescent="0.3">
      <c r="A700" s="32" t="s">
        <v>764</v>
      </c>
      <c r="B700" s="160">
        <v>665</v>
      </c>
      <c r="C700" s="161">
        <v>10</v>
      </c>
      <c r="D700" s="161" t="s">
        <v>103</v>
      </c>
      <c r="E700" s="161" t="s">
        <v>346</v>
      </c>
      <c r="F700" s="161" t="s">
        <v>106</v>
      </c>
      <c r="G700" s="157">
        <f t="shared" si="106"/>
        <v>819.2</v>
      </c>
    </row>
    <row r="701" spans="1:7" ht="94.5" customHeight="1" x14ac:dyDescent="0.3">
      <c r="A701" s="37" t="s">
        <v>860</v>
      </c>
      <c r="B701" s="160">
        <v>665</v>
      </c>
      <c r="C701" s="161" t="s">
        <v>343</v>
      </c>
      <c r="D701" s="161" t="s">
        <v>103</v>
      </c>
      <c r="E701" s="161" t="s">
        <v>347</v>
      </c>
      <c r="F701" s="161" t="s">
        <v>106</v>
      </c>
      <c r="G701" s="157">
        <f t="shared" si="106"/>
        <v>819.2</v>
      </c>
    </row>
    <row r="702" spans="1:7" ht="60" x14ac:dyDescent="0.3">
      <c r="A702" s="37" t="s">
        <v>664</v>
      </c>
      <c r="B702" s="160">
        <v>665</v>
      </c>
      <c r="C702" s="161">
        <v>10</v>
      </c>
      <c r="D702" s="161" t="s">
        <v>103</v>
      </c>
      <c r="E702" s="161" t="s">
        <v>348</v>
      </c>
      <c r="F702" s="161" t="s">
        <v>106</v>
      </c>
      <c r="G702" s="157">
        <f t="shared" si="106"/>
        <v>819.2</v>
      </c>
    </row>
    <row r="703" spans="1:7" ht="60" x14ac:dyDescent="0.3">
      <c r="A703" s="37" t="s">
        <v>668</v>
      </c>
      <c r="B703" s="160">
        <v>665</v>
      </c>
      <c r="C703" s="161" t="s">
        <v>343</v>
      </c>
      <c r="D703" s="161" t="s">
        <v>103</v>
      </c>
      <c r="E703" s="161" t="s">
        <v>434</v>
      </c>
      <c r="F703" s="161" t="s">
        <v>106</v>
      </c>
      <c r="G703" s="157">
        <f t="shared" si="106"/>
        <v>819.2</v>
      </c>
    </row>
    <row r="704" spans="1:7" ht="28.9" customHeight="1" x14ac:dyDescent="0.3">
      <c r="A704" s="32" t="s">
        <v>350</v>
      </c>
      <c r="B704" s="160">
        <v>665</v>
      </c>
      <c r="C704" s="161">
        <v>10</v>
      </c>
      <c r="D704" s="161" t="s">
        <v>103</v>
      </c>
      <c r="E704" s="161" t="s">
        <v>349</v>
      </c>
      <c r="F704" s="161">
        <v>300</v>
      </c>
      <c r="G704" s="157">
        <f t="shared" si="106"/>
        <v>819.2</v>
      </c>
    </row>
    <row r="705" spans="1:7" ht="30" x14ac:dyDescent="0.3">
      <c r="A705" s="32" t="s">
        <v>351</v>
      </c>
      <c r="B705" s="160">
        <v>665</v>
      </c>
      <c r="C705" s="161" t="s">
        <v>343</v>
      </c>
      <c r="D705" s="161" t="s">
        <v>103</v>
      </c>
      <c r="E705" s="161" t="s">
        <v>349</v>
      </c>
      <c r="F705" s="161">
        <v>310</v>
      </c>
      <c r="G705" s="157">
        <v>819.2</v>
      </c>
    </row>
    <row r="706" spans="1:7" x14ac:dyDescent="0.3">
      <c r="A706" s="32" t="s">
        <v>352</v>
      </c>
      <c r="B706" s="160">
        <v>665</v>
      </c>
      <c r="C706" s="161">
        <v>10</v>
      </c>
      <c r="D706" s="161" t="s">
        <v>120</v>
      </c>
      <c r="E706" s="160" t="s">
        <v>105</v>
      </c>
      <c r="F706" s="161" t="s">
        <v>106</v>
      </c>
      <c r="G706" s="157">
        <f t="shared" ref="G706:G711" si="107">G707</f>
        <v>30</v>
      </c>
    </row>
    <row r="707" spans="1:7" ht="30" x14ac:dyDescent="0.3">
      <c r="A707" s="32" t="s">
        <v>764</v>
      </c>
      <c r="B707" s="160">
        <v>665</v>
      </c>
      <c r="C707" s="161">
        <v>10</v>
      </c>
      <c r="D707" s="161" t="s">
        <v>120</v>
      </c>
      <c r="E707" s="161" t="s">
        <v>346</v>
      </c>
      <c r="F707" s="161" t="s">
        <v>106</v>
      </c>
      <c r="G707" s="157">
        <f t="shared" si="107"/>
        <v>30</v>
      </c>
    </row>
    <row r="708" spans="1:7" ht="45" x14ac:dyDescent="0.3">
      <c r="A708" s="37" t="s">
        <v>357</v>
      </c>
      <c r="B708" s="160">
        <v>665</v>
      </c>
      <c r="C708" s="161">
        <v>10</v>
      </c>
      <c r="D708" s="161" t="s">
        <v>120</v>
      </c>
      <c r="E708" s="161" t="s">
        <v>358</v>
      </c>
      <c r="F708" s="161" t="s">
        <v>106</v>
      </c>
      <c r="G708" s="157">
        <f t="shared" si="107"/>
        <v>30</v>
      </c>
    </row>
    <row r="709" spans="1:7" ht="63" customHeight="1" x14ac:dyDescent="0.3">
      <c r="A709" s="37" t="s">
        <v>672</v>
      </c>
      <c r="B709" s="160">
        <v>665</v>
      </c>
      <c r="C709" s="161">
        <v>10</v>
      </c>
      <c r="D709" s="161" t="s">
        <v>120</v>
      </c>
      <c r="E709" s="161" t="s">
        <v>359</v>
      </c>
      <c r="F709" s="161" t="s">
        <v>106</v>
      </c>
      <c r="G709" s="157">
        <f t="shared" si="107"/>
        <v>30</v>
      </c>
    </row>
    <row r="710" spans="1:7" ht="60" x14ac:dyDescent="0.3">
      <c r="A710" s="37" t="s">
        <v>670</v>
      </c>
      <c r="B710" s="160">
        <v>665</v>
      </c>
      <c r="C710" s="161">
        <v>10</v>
      </c>
      <c r="D710" s="161" t="s">
        <v>120</v>
      </c>
      <c r="E710" s="161" t="s">
        <v>360</v>
      </c>
      <c r="F710" s="161" t="s">
        <v>106</v>
      </c>
      <c r="G710" s="157">
        <f t="shared" si="107"/>
        <v>30</v>
      </c>
    </row>
    <row r="711" spans="1:7" ht="31.5" customHeight="1" x14ac:dyDescent="0.3">
      <c r="A711" s="32" t="s">
        <v>350</v>
      </c>
      <c r="B711" s="160">
        <v>665</v>
      </c>
      <c r="C711" s="161">
        <v>10</v>
      </c>
      <c r="D711" s="161" t="s">
        <v>120</v>
      </c>
      <c r="E711" s="161" t="s">
        <v>360</v>
      </c>
      <c r="F711" s="161">
        <v>300</v>
      </c>
      <c r="G711" s="157">
        <f t="shared" si="107"/>
        <v>30</v>
      </c>
    </row>
    <row r="712" spans="1:7" ht="30" customHeight="1" x14ac:dyDescent="0.3">
      <c r="A712" s="32" t="s">
        <v>355</v>
      </c>
      <c r="B712" s="160">
        <v>665</v>
      </c>
      <c r="C712" s="161">
        <v>10</v>
      </c>
      <c r="D712" s="161" t="s">
        <v>120</v>
      </c>
      <c r="E712" s="161" t="s">
        <v>360</v>
      </c>
      <c r="F712" s="161">
        <v>320</v>
      </c>
      <c r="G712" s="157">
        <v>30</v>
      </c>
    </row>
    <row r="713" spans="1:7" x14ac:dyDescent="0.3">
      <c r="A713" s="31" t="s">
        <v>474</v>
      </c>
      <c r="B713" s="73"/>
      <c r="C713" s="73"/>
      <c r="D713" s="73"/>
      <c r="E713" s="73"/>
      <c r="F713" s="73"/>
      <c r="G713" s="22">
        <f>G6+G247+G317+G500+G512+G651+G674</f>
        <v>1745441.1999999997</v>
      </c>
    </row>
  </sheetData>
  <mergeCells count="9">
    <mergeCell ref="E4:E5"/>
    <mergeCell ref="F4:F5"/>
    <mergeCell ref="G4:G5"/>
    <mergeCell ref="A1:G1"/>
    <mergeCell ref="A2:G2"/>
    <mergeCell ref="A4:A5"/>
    <mergeCell ref="B4:B5"/>
    <mergeCell ref="C4:C5"/>
    <mergeCell ref="D4:D5"/>
  </mergeCells>
  <pageMargins left="1.1811023622047245" right="0.39370078740157483" top="0.78740157480314965" bottom="0.78740157480314965" header="0.31496062992125984" footer="0.31496062992125984"/>
  <pageSetup paperSize="9" scale="71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H27"/>
  <sheetViews>
    <sheetView workbookViewId="0">
      <selection sqref="A1:F1"/>
    </sheetView>
  </sheetViews>
  <sheetFormatPr defaultColWidth="9.140625" defaultRowHeight="15" x14ac:dyDescent="0.25"/>
  <cols>
    <col min="1" max="1" width="5.5703125" style="10" customWidth="1"/>
    <col min="2" max="2" width="17.85546875" style="10" customWidth="1"/>
    <col min="3" max="3" width="19.7109375" style="10" customWidth="1"/>
    <col min="4" max="4" width="15.28515625" style="10" customWidth="1"/>
    <col min="5" max="5" width="14.7109375" style="10" customWidth="1"/>
    <col min="6" max="6" width="16.7109375" style="10" customWidth="1"/>
    <col min="7" max="255" width="9.140625" style="10"/>
    <col min="256" max="256" width="5.5703125" style="10" customWidth="1"/>
    <col min="257" max="257" width="23" style="10" customWidth="1"/>
    <col min="258" max="258" width="29.140625" style="10" customWidth="1"/>
    <col min="259" max="259" width="14.7109375" style="10" customWidth="1"/>
    <col min="260" max="260" width="14.140625" style="10" customWidth="1"/>
    <col min="261" max="261" width="15" style="10" customWidth="1"/>
    <col min="262" max="262" width="39.42578125" style="10" customWidth="1"/>
    <col min="263" max="511" width="9.140625" style="10"/>
    <col min="512" max="512" width="5.5703125" style="10" customWidth="1"/>
    <col min="513" max="513" width="23" style="10" customWidth="1"/>
    <col min="514" max="514" width="29.140625" style="10" customWidth="1"/>
    <col min="515" max="515" width="14.7109375" style="10" customWidth="1"/>
    <col min="516" max="516" width="14.140625" style="10" customWidth="1"/>
    <col min="517" max="517" width="15" style="10" customWidth="1"/>
    <col min="518" max="518" width="39.42578125" style="10" customWidth="1"/>
    <col min="519" max="767" width="9.140625" style="10"/>
    <col min="768" max="768" width="5.5703125" style="10" customWidth="1"/>
    <col min="769" max="769" width="23" style="10" customWidth="1"/>
    <col min="770" max="770" width="29.140625" style="10" customWidth="1"/>
    <col min="771" max="771" width="14.7109375" style="10" customWidth="1"/>
    <col min="772" max="772" width="14.140625" style="10" customWidth="1"/>
    <col min="773" max="773" width="15" style="10" customWidth="1"/>
    <col min="774" max="774" width="39.42578125" style="10" customWidth="1"/>
    <col min="775" max="1023" width="9.140625" style="10"/>
    <col min="1024" max="1024" width="5.5703125" style="10" customWidth="1"/>
    <col min="1025" max="1025" width="23" style="10" customWidth="1"/>
    <col min="1026" max="1026" width="29.140625" style="10" customWidth="1"/>
    <col min="1027" max="1027" width="14.7109375" style="10" customWidth="1"/>
    <col min="1028" max="1028" width="14.140625" style="10" customWidth="1"/>
    <col min="1029" max="1029" width="15" style="10" customWidth="1"/>
    <col min="1030" max="1030" width="39.42578125" style="10" customWidth="1"/>
    <col min="1031" max="1279" width="9.140625" style="10"/>
    <col min="1280" max="1280" width="5.5703125" style="10" customWidth="1"/>
    <col min="1281" max="1281" width="23" style="10" customWidth="1"/>
    <col min="1282" max="1282" width="29.140625" style="10" customWidth="1"/>
    <col min="1283" max="1283" width="14.7109375" style="10" customWidth="1"/>
    <col min="1284" max="1284" width="14.140625" style="10" customWidth="1"/>
    <col min="1285" max="1285" width="15" style="10" customWidth="1"/>
    <col min="1286" max="1286" width="39.42578125" style="10" customWidth="1"/>
    <col min="1287" max="1535" width="9.140625" style="10"/>
    <col min="1536" max="1536" width="5.5703125" style="10" customWidth="1"/>
    <col min="1537" max="1537" width="23" style="10" customWidth="1"/>
    <col min="1538" max="1538" width="29.140625" style="10" customWidth="1"/>
    <col min="1539" max="1539" width="14.7109375" style="10" customWidth="1"/>
    <col min="1540" max="1540" width="14.140625" style="10" customWidth="1"/>
    <col min="1541" max="1541" width="15" style="10" customWidth="1"/>
    <col min="1542" max="1542" width="39.42578125" style="10" customWidth="1"/>
    <col min="1543" max="1791" width="9.140625" style="10"/>
    <col min="1792" max="1792" width="5.5703125" style="10" customWidth="1"/>
    <col min="1793" max="1793" width="23" style="10" customWidth="1"/>
    <col min="1794" max="1794" width="29.140625" style="10" customWidth="1"/>
    <col min="1795" max="1795" width="14.7109375" style="10" customWidth="1"/>
    <col min="1796" max="1796" width="14.140625" style="10" customWidth="1"/>
    <col min="1797" max="1797" width="15" style="10" customWidth="1"/>
    <col min="1798" max="1798" width="39.42578125" style="10" customWidth="1"/>
    <col min="1799" max="2047" width="9.140625" style="10"/>
    <col min="2048" max="2048" width="5.5703125" style="10" customWidth="1"/>
    <col min="2049" max="2049" width="23" style="10" customWidth="1"/>
    <col min="2050" max="2050" width="29.140625" style="10" customWidth="1"/>
    <col min="2051" max="2051" width="14.7109375" style="10" customWidth="1"/>
    <col min="2052" max="2052" width="14.140625" style="10" customWidth="1"/>
    <col min="2053" max="2053" width="15" style="10" customWidth="1"/>
    <col min="2054" max="2054" width="39.42578125" style="10" customWidth="1"/>
    <col min="2055" max="2303" width="9.140625" style="10"/>
    <col min="2304" max="2304" width="5.5703125" style="10" customWidth="1"/>
    <col min="2305" max="2305" width="23" style="10" customWidth="1"/>
    <col min="2306" max="2306" width="29.140625" style="10" customWidth="1"/>
    <col min="2307" max="2307" width="14.7109375" style="10" customWidth="1"/>
    <col min="2308" max="2308" width="14.140625" style="10" customWidth="1"/>
    <col min="2309" max="2309" width="15" style="10" customWidth="1"/>
    <col min="2310" max="2310" width="39.42578125" style="10" customWidth="1"/>
    <col min="2311" max="2559" width="9.140625" style="10"/>
    <col min="2560" max="2560" width="5.5703125" style="10" customWidth="1"/>
    <col min="2561" max="2561" width="23" style="10" customWidth="1"/>
    <col min="2562" max="2562" width="29.140625" style="10" customWidth="1"/>
    <col min="2563" max="2563" width="14.7109375" style="10" customWidth="1"/>
    <col min="2564" max="2564" width="14.140625" style="10" customWidth="1"/>
    <col min="2565" max="2565" width="15" style="10" customWidth="1"/>
    <col min="2566" max="2566" width="39.42578125" style="10" customWidth="1"/>
    <col min="2567" max="2815" width="9.140625" style="10"/>
    <col min="2816" max="2816" width="5.5703125" style="10" customWidth="1"/>
    <col min="2817" max="2817" width="23" style="10" customWidth="1"/>
    <col min="2818" max="2818" width="29.140625" style="10" customWidth="1"/>
    <col min="2819" max="2819" width="14.7109375" style="10" customWidth="1"/>
    <col min="2820" max="2820" width="14.140625" style="10" customWidth="1"/>
    <col min="2821" max="2821" width="15" style="10" customWidth="1"/>
    <col min="2822" max="2822" width="39.42578125" style="10" customWidth="1"/>
    <col min="2823" max="3071" width="9.140625" style="10"/>
    <col min="3072" max="3072" width="5.5703125" style="10" customWidth="1"/>
    <col min="3073" max="3073" width="23" style="10" customWidth="1"/>
    <col min="3074" max="3074" width="29.140625" style="10" customWidth="1"/>
    <col min="3075" max="3075" width="14.7109375" style="10" customWidth="1"/>
    <col min="3076" max="3076" width="14.140625" style="10" customWidth="1"/>
    <col min="3077" max="3077" width="15" style="10" customWidth="1"/>
    <col min="3078" max="3078" width="39.42578125" style="10" customWidth="1"/>
    <col min="3079" max="3327" width="9.140625" style="10"/>
    <col min="3328" max="3328" width="5.5703125" style="10" customWidth="1"/>
    <col min="3329" max="3329" width="23" style="10" customWidth="1"/>
    <col min="3330" max="3330" width="29.140625" style="10" customWidth="1"/>
    <col min="3331" max="3331" width="14.7109375" style="10" customWidth="1"/>
    <col min="3332" max="3332" width="14.140625" style="10" customWidth="1"/>
    <col min="3333" max="3333" width="15" style="10" customWidth="1"/>
    <col min="3334" max="3334" width="39.42578125" style="10" customWidth="1"/>
    <col min="3335" max="3583" width="9.140625" style="10"/>
    <col min="3584" max="3584" width="5.5703125" style="10" customWidth="1"/>
    <col min="3585" max="3585" width="23" style="10" customWidth="1"/>
    <col min="3586" max="3586" width="29.140625" style="10" customWidth="1"/>
    <col min="3587" max="3587" width="14.7109375" style="10" customWidth="1"/>
    <col min="3588" max="3588" width="14.140625" style="10" customWidth="1"/>
    <col min="3589" max="3589" width="15" style="10" customWidth="1"/>
    <col min="3590" max="3590" width="39.42578125" style="10" customWidth="1"/>
    <col min="3591" max="3839" width="9.140625" style="10"/>
    <col min="3840" max="3840" width="5.5703125" style="10" customWidth="1"/>
    <col min="3841" max="3841" width="23" style="10" customWidth="1"/>
    <col min="3842" max="3842" width="29.140625" style="10" customWidth="1"/>
    <col min="3843" max="3843" width="14.7109375" style="10" customWidth="1"/>
    <col min="3844" max="3844" width="14.140625" style="10" customWidth="1"/>
    <col min="3845" max="3845" width="15" style="10" customWidth="1"/>
    <col min="3846" max="3846" width="39.42578125" style="10" customWidth="1"/>
    <col min="3847" max="4095" width="9.140625" style="10"/>
    <col min="4096" max="4096" width="5.5703125" style="10" customWidth="1"/>
    <col min="4097" max="4097" width="23" style="10" customWidth="1"/>
    <col min="4098" max="4098" width="29.140625" style="10" customWidth="1"/>
    <col min="4099" max="4099" width="14.7109375" style="10" customWidth="1"/>
    <col min="4100" max="4100" width="14.140625" style="10" customWidth="1"/>
    <col min="4101" max="4101" width="15" style="10" customWidth="1"/>
    <col min="4102" max="4102" width="39.42578125" style="10" customWidth="1"/>
    <col min="4103" max="4351" width="9.140625" style="10"/>
    <col min="4352" max="4352" width="5.5703125" style="10" customWidth="1"/>
    <col min="4353" max="4353" width="23" style="10" customWidth="1"/>
    <col min="4354" max="4354" width="29.140625" style="10" customWidth="1"/>
    <col min="4355" max="4355" width="14.7109375" style="10" customWidth="1"/>
    <col min="4356" max="4356" width="14.140625" style="10" customWidth="1"/>
    <col min="4357" max="4357" width="15" style="10" customWidth="1"/>
    <col min="4358" max="4358" width="39.42578125" style="10" customWidth="1"/>
    <col min="4359" max="4607" width="9.140625" style="10"/>
    <col min="4608" max="4608" width="5.5703125" style="10" customWidth="1"/>
    <col min="4609" max="4609" width="23" style="10" customWidth="1"/>
    <col min="4610" max="4610" width="29.140625" style="10" customWidth="1"/>
    <col min="4611" max="4611" width="14.7109375" style="10" customWidth="1"/>
    <col min="4612" max="4612" width="14.140625" style="10" customWidth="1"/>
    <col min="4613" max="4613" width="15" style="10" customWidth="1"/>
    <col min="4614" max="4614" width="39.42578125" style="10" customWidth="1"/>
    <col min="4615" max="4863" width="9.140625" style="10"/>
    <col min="4864" max="4864" width="5.5703125" style="10" customWidth="1"/>
    <col min="4865" max="4865" width="23" style="10" customWidth="1"/>
    <col min="4866" max="4866" width="29.140625" style="10" customWidth="1"/>
    <col min="4867" max="4867" width="14.7109375" style="10" customWidth="1"/>
    <col min="4868" max="4868" width="14.140625" style="10" customWidth="1"/>
    <col min="4869" max="4869" width="15" style="10" customWidth="1"/>
    <col min="4870" max="4870" width="39.42578125" style="10" customWidth="1"/>
    <col min="4871" max="5119" width="9.140625" style="10"/>
    <col min="5120" max="5120" width="5.5703125" style="10" customWidth="1"/>
    <col min="5121" max="5121" width="23" style="10" customWidth="1"/>
    <col min="5122" max="5122" width="29.140625" style="10" customWidth="1"/>
    <col min="5123" max="5123" width="14.7109375" style="10" customWidth="1"/>
    <col min="5124" max="5124" width="14.140625" style="10" customWidth="1"/>
    <col min="5125" max="5125" width="15" style="10" customWidth="1"/>
    <col min="5126" max="5126" width="39.42578125" style="10" customWidth="1"/>
    <col min="5127" max="5375" width="9.140625" style="10"/>
    <col min="5376" max="5376" width="5.5703125" style="10" customWidth="1"/>
    <col min="5377" max="5377" width="23" style="10" customWidth="1"/>
    <col min="5378" max="5378" width="29.140625" style="10" customWidth="1"/>
    <col min="5379" max="5379" width="14.7109375" style="10" customWidth="1"/>
    <col min="5380" max="5380" width="14.140625" style="10" customWidth="1"/>
    <col min="5381" max="5381" width="15" style="10" customWidth="1"/>
    <col min="5382" max="5382" width="39.42578125" style="10" customWidth="1"/>
    <col min="5383" max="5631" width="9.140625" style="10"/>
    <col min="5632" max="5632" width="5.5703125" style="10" customWidth="1"/>
    <col min="5633" max="5633" width="23" style="10" customWidth="1"/>
    <col min="5634" max="5634" width="29.140625" style="10" customWidth="1"/>
    <col min="5635" max="5635" width="14.7109375" style="10" customWidth="1"/>
    <col min="5636" max="5636" width="14.140625" style="10" customWidth="1"/>
    <col min="5637" max="5637" width="15" style="10" customWidth="1"/>
    <col min="5638" max="5638" width="39.42578125" style="10" customWidth="1"/>
    <col min="5639" max="5887" width="9.140625" style="10"/>
    <col min="5888" max="5888" width="5.5703125" style="10" customWidth="1"/>
    <col min="5889" max="5889" width="23" style="10" customWidth="1"/>
    <col min="5890" max="5890" width="29.140625" style="10" customWidth="1"/>
    <col min="5891" max="5891" width="14.7109375" style="10" customWidth="1"/>
    <col min="5892" max="5892" width="14.140625" style="10" customWidth="1"/>
    <col min="5893" max="5893" width="15" style="10" customWidth="1"/>
    <col min="5894" max="5894" width="39.42578125" style="10" customWidth="1"/>
    <col min="5895" max="6143" width="9.140625" style="10"/>
    <col min="6144" max="6144" width="5.5703125" style="10" customWidth="1"/>
    <col min="6145" max="6145" width="23" style="10" customWidth="1"/>
    <col min="6146" max="6146" width="29.140625" style="10" customWidth="1"/>
    <col min="6147" max="6147" width="14.7109375" style="10" customWidth="1"/>
    <col min="6148" max="6148" width="14.140625" style="10" customWidth="1"/>
    <col min="6149" max="6149" width="15" style="10" customWidth="1"/>
    <col min="6150" max="6150" width="39.42578125" style="10" customWidth="1"/>
    <col min="6151" max="6399" width="9.140625" style="10"/>
    <col min="6400" max="6400" width="5.5703125" style="10" customWidth="1"/>
    <col min="6401" max="6401" width="23" style="10" customWidth="1"/>
    <col min="6402" max="6402" width="29.140625" style="10" customWidth="1"/>
    <col min="6403" max="6403" width="14.7109375" style="10" customWidth="1"/>
    <col min="6404" max="6404" width="14.140625" style="10" customWidth="1"/>
    <col min="6405" max="6405" width="15" style="10" customWidth="1"/>
    <col min="6406" max="6406" width="39.42578125" style="10" customWidth="1"/>
    <col min="6407" max="6655" width="9.140625" style="10"/>
    <col min="6656" max="6656" width="5.5703125" style="10" customWidth="1"/>
    <col min="6657" max="6657" width="23" style="10" customWidth="1"/>
    <col min="6658" max="6658" width="29.140625" style="10" customWidth="1"/>
    <col min="6659" max="6659" width="14.7109375" style="10" customWidth="1"/>
    <col min="6660" max="6660" width="14.140625" style="10" customWidth="1"/>
    <col min="6661" max="6661" width="15" style="10" customWidth="1"/>
    <col min="6662" max="6662" width="39.42578125" style="10" customWidth="1"/>
    <col min="6663" max="6911" width="9.140625" style="10"/>
    <col min="6912" max="6912" width="5.5703125" style="10" customWidth="1"/>
    <col min="6913" max="6913" width="23" style="10" customWidth="1"/>
    <col min="6914" max="6914" width="29.140625" style="10" customWidth="1"/>
    <col min="6915" max="6915" width="14.7109375" style="10" customWidth="1"/>
    <col min="6916" max="6916" width="14.140625" style="10" customWidth="1"/>
    <col min="6917" max="6917" width="15" style="10" customWidth="1"/>
    <col min="6918" max="6918" width="39.42578125" style="10" customWidth="1"/>
    <col min="6919" max="7167" width="9.140625" style="10"/>
    <col min="7168" max="7168" width="5.5703125" style="10" customWidth="1"/>
    <col min="7169" max="7169" width="23" style="10" customWidth="1"/>
    <col min="7170" max="7170" width="29.140625" style="10" customWidth="1"/>
    <col min="7171" max="7171" width="14.7109375" style="10" customWidth="1"/>
    <col min="7172" max="7172" width="14.140625" style="10" customWidth="1"/>
    <col min="7173" max="7173" width="15" style="10" customWidth="1"/>
    <col min="7174" max="7174" width="39.42578125" style="10" customWidth="1"/>
    <col min="7175" max="7423" width="9.140625" style="10"/>
    <col min="7424" max="7424" width="5.5703125" style="10" customWidth="1"/>
    <col min="7425" max="7425" width="23" style="10" customWidth="1"/>
    <col min="7426" max="7426" width="29.140625" style="10" customWidth="1"/>
    <col min="7427" max="7427" width="14.7109375" style="10" customWidth="1"/>
    <col min="7428" max="7428" width="14.140625" style="10" customWidth="1"/>
    <col min="7429" max="7429" width="15" style="10" customWidth="1"/>
    <col min="7430" max="7430" width="39.42578125" style="10" customWidth="1"/>
    <col min="7431" max="7679" width="9.140625" style="10"/>
    <col min="7680" max="7680" width="5.5703125" style="10" customWidth="1"/>
    <col min="7681" max="7681" width="23" style="10" customWidth="1"/>
    <col min="7682" max="7682" width="29.140625" style="10" customWidth="1"/>
    <col min="7683" max="7683" width="14.7109375" style="10" customWidth="1"/>
    <col min="7684" max="7684" width="14.140625" style="10" customWidth="1"/>
    <col min="7685" max="7685" width="15" style="10" customWidth="1"/>
    <col min="7686" max="7686" width="39.42578125" style="10" customWidth="1"/>
    <col min="7687" max="7935" width="9.140625" style="10"/>
    <col min="7936" max="7936" width="5.5703125" style="10" customWidth="1"/>
    <col min="7937" max="7937" width="23" style="10" customWidth="1"/>
    <col min="7938" max="7938" width="29.140625" style="10" customWidth="1"/>
    <col min="7939" max="7939" width="14.7109375" style="10" customWidth="1"/>
    <col min="7940" max="7940" width="14.140625" style="10" customWidth="1"/>
    <col min="7941" max="7941" width="15" style="10" customWidth="1"/>
    <col min="7942" max="7942" width="39.42578125" style="10" customWidth="1"/>
    <col min="7943" max="8191" width="9.140625" style="10"/>
    <col min="8192" max="8192" width="5.5703125" style="10" customWidth="1"/>
    <col min="8193" max="8193" width="23" style="10" customWidth="1"/>
    <col min="8194" max="8194" width="29.140625" style="10" customWidth="1"/>
    <col min="8195" max="8195" width="14.7109375" style="10" customWidth="1"/>
    <col min="8196" max="8196" width="14.140625" style="10" customWidth="1"/>
    <col min="8197" max="8197" width="15" style="10" customWidth="1"/>
    <col min="8198" max="8198" width="39.42578125" style="10" customWidth="1"/>
    <col min="8199" max="8447" width="9.140625" style="10"/>
    <col min="8448" max="8448" width="5.5703125" style="10" customWidth="1"/>
    <col min="8449" max="8449" width="23" style="10" customWidth="1"/>
    <col min="8450" max="8450" width="29.140625" style="10" customWidth="1"/>
    <col min="8451" max="8451" width="14.7109375" style="10" customWidth="1"/>
    <col min="8452" max="8452" width="14.140625" style="10" customWidth="1"/>
    <col min="8453" max="8453" width="15" style="10" customWidth="1"/>
    <col min="8454" max="8454" width="39.42578125" style="10" customWidth="1"/>
    <col min="8455" max="8703" width="9.140625" style="10"/>
    <col min="8704" max="8704" width="5.5703125" style="10" customWidth="1"/>
    <col min="8705" max="8705" width="23" style="10" customWidth="1"/>
    <col min="8706" max="8706" width="29.140625" style="10" customWidth="1"/>
    <col min="8707" max="8707" width="14.7109375" style="10" customWidth="1"/>
    <col min="8708" max="8708" width="14.140625" style="10" customWidth="1"/>
    <col min="8709" max="8709" width="15" style="10" customWidth="1"/>
    <col min="8710" max="8710" width="39.42578125" style="10" customWidth="1"/>
    <col min="8711" max="8959" width="9.140625" style="10"/>
    <col min="8960" max="8960" width="5.5703125" style="10" customWidth="1"/>
    <col min="8961" max="8961" width="23" style="10" customWidth="1"/>
    <col min="8962" max="8962" width="29.140625" style="10" customWidth="1"/>
    <col min="8963" max="8963" width="14.7109375" style="10" customWidth="1"/>
    <col min="8964" max="8964" width="14.140625" style="10" customWidth="1"/>
    <col min="8965" max="8965" width="15" style="10" customWidth="1"/>
    <col min="8966" max="8966" width="39.42578125" style="10" customWidth="1"/>
    <col min="8967" max="9215" width="9.140625" style="10"/>
    <col min="9216" max="9216" width="5.5703125" style="10" customWidth="1"/>
    <col min="9217" max="9217" width="23" style="10" customWidth="1"/>
    <col min="9218" max="9218" width="29.140625" style="10" customWidth="1"/>
    <col min="9219" max="9219" width="14.7109375" style="10" customWidth="1"/>
    <col min="9220" max="9220" width="14.140625" style="10" customWidth="1"/>
    <col min="9221" max="9221" width="15" style="10" customWidth="1"/>
    <col min="9222" max="9222" width="39.42578125" style="10" customWidth="1"/>
    <col min="9223" max="9471" width="9.140625" style="10"/>
    <col min="9472" max="9472" width="5.5703125" style="10" customWidth="1"/>
    <col min="9473" max="9473" width="23" style="10" customWidth="1"/>
    <col min="9474" max="9474" width="29.140625" style="10" customWidth="1"/>
    <col min="9475" max="9475" width="14.7109375" style="10" customWidth="1"/>
    <col min="9476" max="9476" width="14.140625" style="10" customWidth="1"/>
    <col min="9477" max="9477" width="15" style="10" customWidth="1"/>
    <col min="9478" max="9478" width="39.42578125" style="10" customWidth="1"/>
    <col min="9479" max="9727" width="9.140625" style="10"/>
    <col min="9728" max="9728" width="5.5703125" style="10" customWidth="1"/>
    <col min="9729" max="9729" width="23" style="10" customWidth="1"/>
    <col min="9730" max="9730" width="29.140625" style="10" customWidth="1"/>
    <col min="9731" max="9731" width="14.7109375" style="10" customWidth="1"/>
    <col min="9732" max="9732" width="14.140625" style="10" customWidth="1"/>
    <col min="9733" max="9733" width="15" style="10" customWidth="1"/>
    <col min="9734" max="9734" width="39.42578125" style="10" customWidth="1"/>
    <col min="9735" max="9983" width="9.140625" style="10"/>
    <col min="9984" max="9984" width="5.5703125" style="10" customWidth="1"/>
    <col min="9985" max="9985" width="23" style="10" customWidth="1"/>
    <col min="9986" max="9986" width="29.140625" style="10" customWidth="1"/>
    <col min="9987" max="9987" width="14.7109375" style="10" customWidth="1"/>
    <col min="9988" max="9988" width="14.140625" style="10" customWidth="1"/>
    <col min="9989" max="9989" width="15" style="10" customWidth="1"/>
    <col min="9990" max="9990" width="39.42578125" style="10" customWidth="1"/>
    <col min="9991" max="10239" width="9.140625" style="10"/>
    <col min="10240" max="10240" width="5.5703125" style="10" customWidth="1"/>
    <col min="10241" max="10241" width="23" style="10" customWidth="1"/>
    <col min="10242" max="10242" width="29.140625" style="10" customWidth="1"/>
    <col min="10243" max="10243" width="14.7109375" style="10" customWidth="1"/>
    <col min="10244" max="10244" width="14.140625" style="10" customWidth="1"/>
    <col min="10245" max="10245" width="15" style="10" customWidth="1"/>
    <col min="10246" max="10246" width="39.42578125" style="10" customWidth="1"/>
    <col min="10247" max="10495" width="9.140625" style="10"/>
    <col min="10496" max="10496" width="5.5703125" style="10" customWidth="1"/>
    <col min="10497" max="10497" width="23" style="10" customWidth="1"/>
    <col min="10498" max="10498" width="29.140625" style="10" customWidth="1"/>
    <col min="10499" max="10499" width="14.7109375" style="10" customWidth="1"/>
    <col min="10500" max="10500" width="14.140625" style="10" customWidth="1"/>
    <col min="10501" max="10501" width="15" style="10" customWidth="1"/>
    <col min="10502" max="10502" width="39.42578125" style="10" customWidth="1"/>
    <col min="10503" max="10751" width="9.140625" style="10"/>
    <col min="10752" max="10752" width="5.5703125" style="10" customWidth="1"/>
    <col min="10753" max="10753" width="23" style="10" customWidth="1"/>
    <col min="10754" max="10754" width="29.140625" style="10" customWidth="1"/>
    <col min="10755" max="10755" width="14.7109375" style="10" customWidth="1"/>
    <col min="10756" max="10756" width="14.140625" style="10" customWidth="1"/>
    <col min="10757" max="10757" width="15" style="10" customWidth="1"/>
    <col min="10758" max="10758" width="39.42578125" style="10" customWidth="1"/>
    <col min="10759" max="11007" width="9.140625" style="10"/>
    <col min="11008" max="11008" width="5.5703125" style="10" customWidth="1"/>
    <col min="11009" max="11009" width="23" style="10" customWidth="1"/>
    <col min="11010" max="11010" width="29.140625" style="10" customWidth="1"/>
    <col min="11011" max="11011" width="14.7109375" style="10" customWidth="1"/>
    <col min="11012" max="11012" width="14.140625" style="10" customWidth="1"/>
    <col min="11013" max="11013" width="15" style="10" customWidth="1"/>
    <col min="11014" max="11014" width="39.42578125" style="10" customWidth="1"/>
    <col min="11015" max="11263" width="9.140625" style="10"/>
    <col min="11264" max="11264" width="5.5703125" style="10" customWidth="1"/>
    <col min="11265" max="11265" width="23" style="10" customWidth="1"/>
    <col min="11266" max="11266" width="29.140625" style="10" customWidth="1"/>
    <col min="11267" max="11267" width="14.7109375" style="10" customWidth="1"/>
    <col min="11268" max="11268" width="14.140625" style="10" customWidth="1"/>
    <col min="11269" max="11269" width="15" style="10" customWidth="1"/>
    <col min="11270" max="11270" width="39.42578125" style="10" customWidth="1"/>
    <col min="11271" max="11519" width="9.140625" style="10"/>
    <col min="11520" max="11520" width="5.5703125" style="10" customWidth="1"/>
    <col min="11521" max="11521" width="23" style="10" customWidth="1"/>
    <col min="11522" max="11522" width="29.140625" style="10" customWidth="1"/>
    <col min="11523" max="11523" width="14.7109375" style="10" customWidth="1"/>
    <col min="11524" max="11524" width="14.140625" style="10" customWidth="1"/>
    <col min="11525" max="11525" width="15" style="10" customWidth="1"/>
    <col min="11526" max="11526" width="39.42578125" style="10" customWidth="1"/>
    <col min="11527" max="11775" width="9.140625" style="10"/>
    <col min="11776" max="11776" width="5.5703125" style="10" customWidth="1"/>
    <col min="11777" max="11777" width="23" style="10" customWidth="1"/>
    <col min="11778" max="11778" width="29.140625" style="10" customWidth="1"/>
    <col min="11779" max="11779" width="14.7109375" style="10" customWidth="1"/>
    <col min="11780" max="11780" width="14.140625" style="10" customWidth="1"/>
    <col min="11781" max="11781" width="15" style="10" customWidth="1"/>
    <col min="11782" max="11782" width="39.42578125" style="10" customWidth="1"/>
    <col min="11783" max="12031" width="9.140625" style="10"/>
    <col min="12032" max="12032" width="5.5703125" style="10" customWidth="1"/>
    <col min="12033" max="12033" width="23" style="10" customWidth="1"/>
    <col min="12034" max="12034" width="29.140625" style="10" customWidth="1"/>
    <col min="12035" max="12035" width="14.7109375" style="10" customWidth="1"/>
    <col min="12036" max="12036" width="14.140625" style="10" customWidth="1"/>
    <col min="12037" max="12037" width="15" style="10" customWidth="1"/>
    <col min="12038" max="12038" width="39.42578125" style="10" customWidth="1"/>
    <col min="12039" max="12287" width="9.140625" style="10"/>
    <col min="12288" max="12288" width="5.5703125" style="10" customWidth="1"/>
    <col min="12289" max="12289" width="23" style="10" customWidth="1"/>
    <col min="12290" max="12290" width="29.140625" style="10" customWidth="1"/>
    <col min="12291" max="12291" width="14.7109375" style="10" customWidth="1"/>
    <col min="12292" max="12292" width="14.140625" style="10" customWidth="1"/>
    <col min="12293" max="12293" width="15" style="10" customWidth="1"/>
    <col min="12294" max="12294" width="39.42578125" style="10" customWidth="1"/>
    <col min="12295" max="12543" width="9.140625" style="10"/>
    <col min="12544" max="12544" width="5.5703125" style="10" customWidth="1"/>
    <col min="12545" max="12545" width="23" style="10" customWidth="1"/>
    <col min="12546" max="12546" width="29.140625" style="10" customWidth="1"/>
    <col min="12547" max="12547" width="14.7109375" style="10" customWidth="1"/>
    <col min="12548" max="12548" width="14.140625" style="10" customWidth="1"/>
    <col min="12549" max="12549" width="15" style="10" customWidth="1"/>
    <col min="12550" max="12550" width="39.42578125" style="10" customWidth="1"/>
    <col min="12551" max="12799" width="9.140625" style="10"/>
    <col min="12800" max="12800" width="5.5703125" style="10" customWidth="1"/>
    <col min="12801" max="12801" width="23" style="10" customWidth="1"/>
    <col min="12802" max="12802" width="29.140625" style="10" customWidth="1"/>
    <col min="12803" max="12803" width="14.7109375" style="10" customWidth="1"/>
    <col min="12804" max="12804" width="14.140625" style="10" customWidth="1"/>
    <col min="12805" max="12805" width="15" style="10" customWidth="1"/>
    <col min="12806" max="12806" width="39.42578125" style="10" customWidth="1"/>
    <col min="12807" max="13055" width="9.140625" style="10"/>
    <col min="13056" max="13056" width="5.5703125" style="10" customWidth="1"/>
    <col min="13057" max="13057" width="23" style="10" customWidth="1"/>
    <col min="13058" max="13058" width="29.140625" style="10" customWidth="1"/>
    <col min="13059" max="13059" width="14.7109375" style="10" customWidth="1"/>
    <col min="13060" max="13060" width="14.140625" style="10" customWidth="1"/>
    <col min="13061" max="13061" width="15" style="10" customWidth="1"/>
    <col min="13062" max="13062" width="39.42578125" style="10" customWidth="1"/>
    <col min="13063" max="13311" width="9.140625" style="10"/>
    <col min="13312" max="13312" width="5.5703125" style="10" customWidth="1"/>
    <col min="13313" max="13313" width="23" style="10" customWidth="1"/>
    <col min="13314" max="13314" width="29.140625" style="10" customWidth="1"/>
    <col min="13315" max="13315" width="14.7109375" style="10" customWidth="1"/>
    <col min="13316" max="13316" width="14.140625" style="10" customWidth="1"/>
    <col min="13317" max="13317" width="15" style="10" customWidth="1"/>
    <col min="13318" max="13318" width="39.42578125" style="10" customWidth="1"/>
    <col min="13319" max="13567" width="9.140625" style="10"/>
    <col min="13568" max="13568" width="5.5703125" style="10" customWidth="1"/>
    <col min="13569" max="13569" width="23" style="10" customWidth="1"/>
    <col min="13570" max="13570" width="29.140625" style="10" customWidth="1"/>
    <col min="13571" max="13571" width="14.7109375" style="10" customWidth="1"/>
    <col min="13572" max="13572" width="14.140625" style="10" customWidth="1"/>
    <col min="13573" max="13573" width="15" style="10" customWidth="1"/>
    <col min="13574" max="13574" width="39.42578125" style="10" customWidth="1"/>
    <col min="13575" max="13823" width="9.140625" style="10"/>
    <col min="13824" max="13824" width="5.5703125" style="10" customWidth="1"/>
    <col min="13825" max="13825" width="23" style="10" customWidth="1"/>
    <col min="13826" max="13826" width="29.140625" style="10" customWidth="1"/>
    <col min="13827" max="13827" width="14.7109375" style="10" customWidth="1"/>
    <col min="13828" max="13828" width="14.140625" style="10" customWidth="1"/>
    <col min="13829" max="13829" width="15" style="10" customWidth="1"/>
    <col min="13830" max="13830" width="39.42578125" style="10" customWidth="1"/>
    <col min="13831" max="14079" width="9.140625" style="10"/>
    <col min="14080" max="14080" width="5.5703125" style="10" customWidth="1"/>
    <col min="14081" max="14081" width="23" style="10" customWidth="1"/>
    <col min="14082" max="14082" width="29.140625" style="10" customWidth="1"/>
    <col min="14083" max="14083" width="14.7109375" style="10" customWidth="1"/>
    <col min="14084" max="14084" width="14.140625" style="10" customWidth="1"/>
    <col min="14085" max="14085" width="15" style="10" customWidth="1"/>
    <col min="14086" max="14086" width="39.42578125" style="10" customWidth="1"/>
    <col min="14087" max="14335" width="9.140625" style="10"/>
    <col min="14336" max="14336" width="5.5703125" style="10" customWidth="1"/>
    <col min="14337" max="14337" width="23" style="10" customWidth="1"/>
    <col min="14338" max="14338" width="29.140625" style="10" customWidth="1"/>
    <col min="14339" max="14339" width="14.7109375" style="10" customWidth="1"/>
    <col min="14340" max="14340" width="14.140625" style="10" customWidth="1"/>
    <col min="14341" max="14341" width="15" style="10" customWidth="1"/>
    <col min="14342" max="14342" width="39.42578125" style="10" customWidth="1"/>
    <col min="14343" max="14591" width="9.140625" style="10"/>
    <col min="14592" max="14592" width="5.5703125" style="10" customWidth="1"/>
    <col min="14593" max="14593" width="23" style="10" customWidth="1"/>
    <col min="14594" max="14594" width="29.140625" style="10" customWidth="1"/>
    <col min="14595" max="14595" width="14.7109375" style="10" customWidth="1"/>
    <col min="14596" max="14596" width="14.140625" style="10" customWidth="1"/>
    <col min="14597" max="14597" width="15" style="10" customWidth="1"/>
    <col min="14598" max="14598" width="39.42578125" style="10" customWidth="1"/>
    <col min="14599" max="14847" width="9.140625" style="10"/>
    <col min="14848" max="14848" width="5.5703125" style="10" customWidth="1"/>
    <col min="14849" max="14849" width="23" style="10" customWidth="1"/>
    <col min="14850" max="14850" width="29.140625" style="10" customWidth="1"/>
    <col min="14851" max="14851" width="14.7109375" style="10" customWidth="1"/>
    <col min="14852" max="14852" width="14.140625" style="10" customWidth="1"/>
    <col min="14853" max="14853" width="15" style="10" customWidth="1"/>
    <col min="14854" max="14854" width="39.42578125" style="10" customWidth="1"/>
    <col min="14855" max="15103" width="9.140625" style="10"/>
    <col min="15104" max="15104" width="5.5703125" style="10" customWidth="1"/>
    <col min="15105" max="15105" width="23" style="10" customWidth="1"/>
    <col min="15106" max="15106" width="29.140625" style="10" customWidth="1"/>
    <col min="15107" max="15107" width="14.7109375" style="10" customWidth="1"/>
    <col min="15108" max="15108" width="14.140625" style="10" customWidth="1"/>
    <col min="15109" max="15109" width="15" style="10" customWidth="1"/>
    <col min="15110" max="15110" width="39.42578125" style="10" customWidth="1"/>
    <col min="15111" max="15359" width="9.140625" style="10"/>
    <col min="15360" max="15360" width="5.5703125" style="10" customWidth="1"/>
    <col min="15361" max="15361" width="23" style="10" customWidth="1"/>
    <col min="15362" max="15362" width="29.140625" style="10" customWidth="1"/>
    <col min="15363" max="15363" width="14.7109375" style="10" customWidth="1"/>
    <col min="15364" max="15364" width="14.140625" style="10" customWidth="1"/>
    <col min="15365" max="15365" width="15" style="10" customWidth="1"/>
    <col min="15366" max="15366" width="39.42578125" style="10" customWidth="1"/>
    <col min="15367" max="15615" width="9.140625" style="10"/>
    <col min="15616" max="15616" width="5.5703125" style="10" customWidth="1"/>
    <col min="15617" max="15617" width="23" style="10" customWidth="1"/>
    <col min="15618" max="15618" width="29.140625" style="10" customWidth="1"/>
    <col min="15619" max="15619" width="14.7109375" style="10" customWidth="1"/>
    <col min="15620" max="15620" width="14.140625" style="10" customWidth="1"/>
    <col min="15621" max="15621" width="15" style="10" customWidth="1"/>
    <col min="15622" max="15622" width="39.42578125" style="10" customWidth="1"/>
    <col min="15623" max="15871" width="9.140625" style="10"/>
    <col min="15872" max="15872" width="5.5703125" style="10" customWidth="1"/>
    <col min="15873" max="15873" width="23" style="10" customWidth="1"/>
    <col min="15874" max="15874" width="29.140625" style="10" customWidth="1"/>
    <col min="15875" max="15875" width="14.7109375" style="10" customWidth="1"/>
    <col min="15876" max="15876" width="14.140625" style="10" customWidth="1"/>
    <col min="15877" max="15877" width="15" style="10" customWidth="1"/>
    <col min="15878" max="15878" width="39.42578125" style="10" customWidth="1"/>
    <col min="15879" max="16127" width="9.140625" style="10"/>
    <col min="16128" max="16128" width="5.5703125" style="10" customWidth="1"/>
    <col min="16129" max="16129" width="23" style="10" customWidth="1"/>
    <col min="16130" max="16130" width="29.140625" style="10" customWidth="1"/>
    <col min="16131" max="16131" width="14.7109375" style="10" customWidth="1"/>
    <col min="16132" max="16132" width="14.140625" style="10" customWidth="1"/>
    <col min="16133" max="16133" width="15" style="10" customWidth="1"/>
    <col min="16134" max="16134" width="39.42578125" style="10" customWidth="1"/>
    <col min="16135" max="16384" width="9.140625" style="10"/>
  </cols>
  <sheetData>
    <row r="1" spans="1:8" s="2" customFormat="1" ht="59.45" customHeight="1" x14ac:dyDescent="0.25">
      <c r="A1" s="263" t="s">
        <v>1233</v>
      </c>
      <c r="B1" s="263"/>
      <c r="C1" s="263"/>
      <c r="D1" s="263"/>
      <c r="E1" s="263"/>
      <c r="F1" s="263"/>
      <c r="G1" s="1"/>
      <c r="H1" s="1"/>
    </row>
    <row r="2" spans="1:8" s="2" customFormat="1" ht="14.45" customHeight="1" x14ac:dyDescent="0.2">
      <c r="A2" s="305" t="s">
        <v>1212</v>
      </c>
      <c r="B2" s="305"/>
      <c r="C2" s="305"/>
      <c r="D2" s="305"/>
      <c r="E2" s="305"/>
      <c r="F2" s="305"/>
    </row>
    <row r="3" spans="1:8" s="3" customFormat="1" ht="52.15" customHeight="1" x14ac:dyDescent="0.2">
      <c r="A3" s="305"/>
      <c r="B3" s="305"/>
      <c r="C3" s="305"/>
      <c r="D3" s="305"/>
      <c r="E3" s="305"/>
      <c r="F3" s="305"/>
    </row>
    <row r="4" spans="1:8" s="4" customFormat="1" ht="13.15" customHeight="1" x14ac:dyDescent="0.3">
      <c r="A4" s="60"/>
      <c r="B4" s="60"/>
      <c r="C4" s="60"/>
      <c r="D4" s="60"/>
      <c r="E4" s="60"/>
      <c r="F4" s="59" t="s">
        <v>502</v>
      </c>
    </row>
    <row r="5" spans="1:8" s="4" customFormat="1" ht="90" x14ac:dyDescent="0.25">
      <c r="A5" s="61" t="s">
        <v>503</v>
      </c>
      <c r="B5" s="61" t="s">
        <v>973</v>
      </c>
      <c r="C5" s="61" t="s">
        <v>974</v>
      </c>
      <c r="D5" s="61" t="s">
        <v>972</v>
      </c>
      <c r="E5" s="61" t="s">
        <v>981</v>
      </c>
      <c r="F5" s="61" t="s">
        <v>809</v>
      </c>
    </row>
    <row r="6" spans="1:8" s="5" customFormat="1" ht="15.75" x14ac:dyDescent="0.25">
      <c r="A6" s="61">
        <v>1</v>
      </c>
      <c r="B6" s="61" t="s">
        <v>535</v>
      </c>
      <c r="C6" s="61" t="s">
        <v>536</v>
      </c>
      <c r="D6" s="61" t="s">
        <v>536</v>
      </c>
      <c r="E6" s="61" t="s">
        <v>536</v>
      </c>
      <c r="F6" s="61" t="s">
        <v>536</v>
      </c>
    </row>
    <row r="7" spans="1:8" s="6" customFormat="1" ht="15.75" x14ac:dyDescent="0.25">
      <c r="A7" s="62"/>
      <c r="B7" s="63"/>
      <c r="C7" s="63"/>
      <c r="D7" s="63"/>
      <c r="E7" s="64"/>
      <c r="F7" s="64"/>
    </row>
    <row r="8" spans="1:8" s="4" customFormat="1" ht="15.75" x14ac:dyDescent="0.25">
      <c r="A8" s="7"/>
      <c r="B8" s="7"/>
      <c r="C8" s="7"/>
      <c r="D8" s="7"/>
      <c r="E8" s="7"/>
      <c r="F8" s="7"/>
    </row>
    <row r="9" spans="1:8" s="4" customFormat="1" ht="15.75" x14ac:dyDescent="0.25">
      <c r="A9" s="7"/>
      <c r="B9" s="7"/>
      <c r="C9" s="7"/>
      <c r="D9" s="7"/>
      <c r="E9" s="7"/>
      <c r="F9" s="7"/>
    </row>
    <row r="10" spans="1:8" s="4" customFormat="1" ht="15.75" x14ac:dyDescent="0.25">
      <c r="A10" s="7"/>
      <c r="B10" s="7"/>
      <c r="C10" s="7"/>
      <c r="D10" s="7"/>
      <c r="E10" s="7"/>
      <c r="F10" s="7"/>
    </row>
    <row r="11" spans="1:8" x14ac:dyDescent="0.25">
      <c r="A11" s="8"/>
      <c r="B11" s="9"/>
      <c r="C11" s="9"/>
      <c r="D11" s="8"/>
      <c r="E11" s="8"/>
      <c r="F11" s="8"/>
    </row>
    <row r="12" spans="1:8" ht="15.75" x14ac:dyDescent="0.25">
      <c r="A12" s="8"/>
      <c r="B12" s="11"/>
      <c r="C12" s="11"/>
      <c r="D12" s="8"/>
      <c r="E12" s="8"/>
      <c r="F12" s="8"/>
    </row>
    <row r="13" spans="1:8" x14ac:dyDescent="0.25">
      <c r="A13" s="8"/>
      <c r="B13" s="8"/>
      <c r="C13" s="8"/>
      <c r="D13" s="8"/>
      <c r="E13" s="8"/>
      <c r="F13" s="8"/>
    </row>
    <row r="14" spans="1:8" x14ac:dyDescent="0.25">
      <c r="A14" s="8"/>
      <c r="B14" s="8"/>
      <c r="C14" s="8"/>
      <c r="D14" s="8"/>
      <c r="E14" s="8"/>
      <c r="F14" s="8"/>
    </row>
    <row r="15" spans="1:8" x14ac:dyDescent="0.25">
      <c r="A15" s="8"/>
      <c r="B15" s="8"/>
      <c r="C15" s="8"/>
      <c r="D15" s="8"/>
      <c r="E15" s="8"/>
      <c r="F15" s="8"/>
    </row>
    <row r="16" spans="1:8" x14ac:dyDescent="0.25">
      <c r="A16" s="8"/>
      <c r="B16" s="8"/>
      <c r="C16" s="8"/>
      <c r="D16" s="8"/>
      <c r="E16" s="8"/>
      <c r="F16" s="8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</sheetData>
  <mergeCells count="2">
    <mergeCell ref="A1:F1"/>
    <mergeCell ref="A2:F3"/>
  </mergeCells>
  <pageMargins left="0.7" right="0.7" top="0.75" bottom="0.75" header="0.3" footer="0.3"/>
  <pageSetup paperSize="9" scale="9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H698"/>
  <sheetViews>
    <sheetView topLeftCell="A691" zoomScale="110" zoomScaleNormal="110" workbookViewId="0">
      <selection activeCell="A503" sqref="A503"/>
    </sheetView>
  </sheetViews>
  <sheetFormatPr defaultColWidth="9.140625" defaultRowHeight="15" outlineLevelRow="1" x14ac:dyDescent="0.3"/>
  <cols>
    <col min="1" max="1" width="48.7109375" style="182" customWidth="1"/>
    <col min="2" max="2" width="8.5703125" style="83" customWidth="1"/>
    <col min="3" max="3" width="7.85546875" style="83" customWidth="1"/>
    <col min="4" max="4" width="8.5703125" style="83" customWidth="1"/>
    <col min="5" max="5" width="18" style="83" customWidth="1"/>
    <col min="6" max="6" width="10.5703125" style="83" customWidth="1"/>
    <col min="7" max="8" width="17.140625" style="35" customWidth="1"/>
    <col min="9" max="16384" width="9.140625" style="96"/>
  </cols>
  <sheetData>
    <row r="1" spans="1:8" ht="72" customHeight="1" x14ac:dyDescent="0.3">
      <c r="A1" s="273" t="s">
        <v>1217</v>
      </c>
      <c r="B1" s="273"/>
      <c r="C1" s="273"/>
      <c r="D1" s="273"/>
      <c r="E1" s="273"/>
      <c r="F1" s="273"/>
      <c r="G1" s="273"/>
      <c r="H1" s="273"/>
    </row>
    <row r="2" spans="1:8" ht="36" customHeight="1" x14ac:dyDescent="0.3">
      <c r="A2" s="276" t="s">
        <v>1133</v>
      </c>
      <c r="B2" s="276"/>
      <c r="C2" s="276"/>
      <c r="D2" s="276"/>
      <c r="E2" s="276"/>
      <c r="F2" s="276"/>
      <c r="G2" s="276"/>
      <c r="H2" s="276"/>
    </row>
    <row r="3" spans="1:8" x14ac:dyDescent="0.3">
      <c r="G3" s="84"/>
      <c r="H3" s="84" t="s">
        <v>96</v>
      </c>
    </row>
    <row r="4" spans="1:8" ht="21" customHeight="1" x14ac:dyDescent="0.3">
      <c r="A4" s="261" t="s">
        <v>530</v>
      </c>
      <c r="B4" s="272" t="s">
        <v>419</v>
      </c>
      <c r="C4" s="272" t="s">
        <v>98</v>
      </c>
      <c r="D4" s="272" t="s">
        <v>99</v>
      </c>
      <c r="E4" s="272" t="s">
        <v>100</v>
      </c>
      <c r="F4" s="272" t="s">
        <v>420</v>
      </c>
      <c r="G4" s="262" t="s">
        <v>1023</v>
      </c>
      <c r="H4" s="262" t="s">
        <v>1132</v>
      </c>
    </row>
    <row r="5" spans="1:8" x14ac:dyDescent="0.3">
      <c r="A5" s="261"/>
      <c r="B5" s="272"/>
      <c r="C5" s="272"/>
      <c r="D5" s="272"/>
      <c r="E5" s="272"/>
      <c r="F5" s="272"/>
      <c r="G5" s="262"/>
      <c r="H5" s="262"/>
    </row>
    <row r="6" spans="1:8" x14ac:dyDescent="0.3">
      <c r="A6" s="31" t="s">
        <v>1051</v>
      </c>
      <c r="B6" s="217"/>
      <c r="C6" s="217"/>
      <c r="D6" s="217"/>
      <c r="E6" s="217"/>
      <c r="F6" s="217"/>
      <c r="G6" s="100">
        <v>17053.400000000001</v>
      </c>
      <c r="H6" s="100">
        <v>35604.9</v>
      </c>
    </row>
    <row r="7" spans="1:8" ht="28.5" customHeight="1" x14ac:dyDescent="0.3">
      <c r="A7" s="31" t="s">
        <v>421</v>
      </c>
      <c r="B7" s="162">
        <v>522</v>
      </c>
      <c r="C7" s="162" t="s">
        <v>104</v>
      </c>
      <c r="D7" s="162" t="s">
        <v>104</v>
      </c>
      <c r="E7" s="162" t="s">
        <v>105</v>
      </c>
      <c r="F7" s="162" t="s">
        <v>106</v>
      </c>
      <c r="G7" s="159">
        <f>G8+G84+G124+G167+G198+G219</f>
        <v>151219.5</v>
      </c>
      <c r="H7" s="159">
        <f>H8+H84+H124+H167+H198+H219</f>
        <v>151167.4</v>
      </c>
    </row>
    <row r="8" spans="1:8" x14ac:dyDescent="0.3">
      <c r="A8" s="31" t="s">
        <v>102</v>
      </c>
      <c r="B8" s="162">
        <v>522</v>
      </c>
      <c r="C8" s="183" t="s">
        <v>103</v>
      </c>
      <c r="D8" s="183" t="s">
        <v>104</v>
      </c>
      <c r="E8" s="183" t="s">
        <v>105</v>
      </c>
      <c r="F8" s="183" t="s">
        <v>106</v>
      </c>
      <c r="G8" s="159">
        <f>G9+G22+G28+G33</f>
        <v>48691.199999999997</v>
      </c>
      <c r="H8" s="159">
        <f>H9+H22+H28+H33</f>
        <v>48788.800000000003</v>
      </c>
    </row>
    <row r="9" spans="1:8" ht="44.25" customHeight="1" x14ac:dyDescent="0.3">
      <c r="A9" s="32" t="s">
        <v>131</v>
      </c>
      <c r="B9" s="160">
        <v>522</v>
      </c>
      <c r="C9" s="161" t="s">
        <v>103</v>
      </c>
      <c r="D9" s="161" t="s">
        <v>132</v>
      </c>
      <c r="E9" s="161" t="s">
        <v>105</v>
      </c>
      <c r="F9" s="161" t="s">
        <v>106</v>
      </c>
      <c r="G9" s="157">
        <f t="shared" ref="G9:H10" si="0">G10</f>
        <v>42657.599999999999</v>
      </c>
      <c r="H9" s="157">
        <f t="shared" si="0"/>
        <v>42525.3</v>
      </c>
    </row>
    <row r="10" spans="1:8" ht="33" customHeight="1" x14ac:dyDescent="0.3">
      <c r="A10" s="32" t="s">
        <v>422</v>
      </c>
      <c r="B10" s="160">
        <v>522</v>
      </c>
      <c r="C10" s="161" t="s">
        <v>103</v>
      </c>
      <c r="D10" s="161" t="s">
        <v>132</v>
      </c>
      <c r="E10" s="161" t="s">
        <v>133</v>
      </c>
      <c r="F10" s="161" t="s">
        <v>106</v>
      </c>
      <c r="G10" s="157">
        <f t="shared" si="0"/>
        <v>42657.599999999999</v>
      </c>
      <c r="H10" s="157">
        <f t="shared" si="0"/>
        <v>42525.3</v>
      </c>
    </row>
    <row r="11" spans="1:8" ht="30" x14ac:dyDescent="0.3">
      <c r="A11" s="32" t="s">
        <v>636</v>
      </c>
      <c r="B11" s="160">
        <v>522</v>
      </c>
      <c r="C11" s="161" t="s">
        <v>103</v>
      </c>
      <c r="D11" s="161" t="s">
        <v>132</v>
      </c>
      <c r="E11" s="161" t="s">
        <v>134</v>
      </c>
      <c r="F11" s="161" t="s">
        <v>106</v>
      </c>
      <c r="G11" s="157">
        <f>G12+G15</f>
        <v>42657.599999999999</v>
      </c>
      <c r="H11" s="157">
        <f>H12+H15</f>
        <v>42525.3</v>
      </c>
    </row>
    <row r="12" spans="1:8" ht="33" customHeight="1" x14ac:dyDescent="0.3">
      <c r="A12" s="32" t="s">
        <v>142</v>
      </c>
      <c r="B12" s="160">
        <v>522</v>
      </c>
      <c r="C12" s="161" t="s">
        <v>103</v>
      </c>
      <c r="D12" s="161" t="s">
        <v>132</v>
      </c>
      <c r="E12" s="161" t="s">
        <v>135</v>
      </c>
      <c r="F12" s="161" t="s">
        <v>106</v>
      </c>
      <c r="G12" s="157">
        <f t="shared" ref="G12:H13" si="1">G13</f>
        <v>34044.199999999997</v>
      </c>
      <c r="H12" s="157">
        <f t="shared" si="1"/>
        <v>33516.5</v>
      </c>
    </row>
    <row r="13" spans="1:8" ht="92.25" customHeight="1" x14ac:dyDescent="0.3">
      <c r="A13" s="32" t="s">
        <v>115</v>
      </c>
      <c r="B13" s="160">
        <v>522</v>
      </c>
      <c r="C13" s="161" t="s">
        <v>103</v>
      </c>
      <c r="D13" s="161" t="s">
        <v>132</v>
      </c>
      <c r="E13" s="161" t="s">
        <v>135</v>
      </c>
      <c r="F13" s="161">
        <v>100</v>
      </c>
      <c r="G13" s="157">
        <f t="shared" si="1"/>
        <v>34044.199999999997</v>
      </c>
      <c r="H13" s="157">
        <f t="shared" si="1"/>
        <v>33516.5</v>
      </c>
    </row>
    <row r="14" spans="1:8" ht="28.9" customHeight="1" x14ac:dyDescent="0.3">
      <c r="A14" s="32" t="s">
        <v>116</v>
      </c>
      <c r="B14" s="160">
        <v>522</v>
      </c>
      <c r="C14" s="161" t="s">
        <v>103</v>
      </c>
      <c r="D14" s="161" t="s">
        <v>132</v>
      </c>
      <c r="E14" s="161" t="s">
        <v>135</v>
      </c>
      <c r="F14" s="161">
        <v>120</v>
      </c>
      <c r="G14" s="157">
        <v>34044.199999999997</v>
      </c>
      <c r="H14" s="157">
        <v>33516.5</v>
      </c>
    </row>
    <row r="15" spans="1:8" ht="30" x14ac:dyDescent="0.3">
      <c r="A15" s="32" t="s">
        <v>117</v>
      </c>
      <c r="B15" s="160">
        <v>522</v>
      </c>
      <c r="C15" s="161" t="s">
        <v>103</v>
      </c>
      <c r="D15" s="161" t="s">
        <v>132</v>
      </c>
      <c r="E15" s="161" t="s">
        <v>136</v>
      </c>
      <c r="F15" s="161" t="s">
        <v>106</v>
      </c>
      <c r="G15" s="157">
        <f>G16+G18+G20</f>
        <v>8613.4</v>
      </c>
      <c r="H15" s="157">
        <f>H16+H18+H20</f>
        <v>9008.7999999999993</v>
      </c>
    </row>
    <row r="16" spans="1:8" ht="90.75" customHeight="1" x14ac:dyDescent="0.3">
      <c r="A16" s="32" t="s">
        <v>115</v>
      </c>
      <c r="B16" s="160">
        <v>522</v>
      </c>
      <c r="C16" s="161" t="s">
        <v>103</v>
      </c>
      <c r="D16" s="161" t="s">
        <v>132</v>
      </c>
      <c r="E16" s="161" t="s">
        <v>136</v>
      </c>
      <c r="F16" s="161">
        <v>100</v>
      </c>
      <c r="G16" s="157">
        <f>G17</f>
        <v>125.2</v>
      </c>
      <c r="H16" s="157">
        <f>H17</f>
        <v>131.4</v>
      </c>
    </row>
    <row r="17" spans="1:8" ht="30" x14ac:dyDescent="0.3">
      <c r="A17" s="32" t="s">
        <v>116</v>
      </c>
      <c r="B17" s="160">
        <v>522</v>
      </c>
      <c r="C17" s="161" t="s">
        <v>103</v>
      </c>
      <c r="D17" s="161" t="s">
        <v>132</v>
      </c>
      <c r="E17" s="161" t="s">
        <v>136</v>
      </c>
      <c r="F17" s="161">
        <v>120</v>
      </c>
      <c r="G17" s="157">
        <v>125.2</v>
      </c>
      <c r="H17" s="157">
        <v>131.4</v>
      </c>
    </row>
    <row r="18" spans="1:8" ht="30" x14ac:dyDescent="0.3">
      <c r="A18" s="32" t="s">
        <v>127</v>
      </c>
      <c r="B18" s="160">
        <v>522</v>
      </c>
      <c r="C18" s="161" t="s">
        <v>103</v>
      </c>
      <c r="D18" s="161" t="s">
        <v>132</v>
      </c>
      <c r="E18" s="161" t="s">
        <v>136</v>
      </c>
      <c r="F18" s="161">
        <v>200</v>
      </c>
      <c r="G18" s="157">
        <f>G19</f>
        <v>7789.2</v>
      </c>
      <c r="H18" s="157">
        <f>H19</f>
        <v>8178.4</v>
      </c>
    </row>
    <row r="19" spans="1:8" ht="45" x14ac:dyDescent="0.3">
      <c r="A19" s="32" t="s">
        <v>128</v>
      </c>
      <c r="B19" s="160">
        <v>522</v>
      </c>
      <c r="C19" s="161" t="s">
        <v>103</v>
      </c>
      <c r="D19" s="161" t="s">
        <v>132</v>
      </c>
      <c r="E19" s="161" t="s">
        <v>136</v>
      </c>
      <c r="F19" s="161">
        <v>240</v>
      </c>
      <c r="G19" s="157">
        <v>7789.2</v>
      </c>
      <c r="H19" s="157">
        <v>8178.4</v>
      </c>
    </row>
    <row r="20" spans="1:8" x14ac:dyDescent="0.3">
      <c r="A20" s="32" t="s">
        <v>129</v>
      </c>
      <c r="B20" s="160">
        <v>522</v>
      </c>
      <c r="C20" s="161" t="s">
        <v>103</v>
      </c>
      <c r="D20" s="161" t="s">
        <v>132</v>
      </c>
      <c r="E20" s="161" t="s">
        <v>136</v>
      </c>
      <c r="F20" s="161">
        <v>800</v>
      </c>
      <c r="G20" s="157">
        <f>G21</f>
        <v>699</v>
      </c>
      <c r="H20" s="157">
        <f>H21</f>
        <v>699</v>
      </c>
    </row>
    <row r="21" spans="1:8" x14ac:dyDescent="0.3">
      <c r="A21" s="32" t="s">
        <v>130</v>
      </c>
      <c r="B21" s="160">
        <v>522</v>
      </c>
      <c r="C21" s="161" t="s">
        <v>103</v>
      </c>
      <c r="D21" s="161" t="s">
        <v>132</v>
      </c>
      <c r="E21" s="161" t="s">
        <v>136</v>
      </c>
      <c r="F21" s="161">
        <v>850</v>
      </c>
      <c r="G21" s="157">
        <v>699</v>
      </c>
      <c r="H21" s="157">
        <v>699</v>
      </c>
    </row>
    <row r="22" spans="1:8" ht="29.25" customHeight="1" x14ac:dyDescent="0.3">
      <c r="A22" s="32" t="s">
        <v>149</v>
      </c>
      <c r="B22" s="160">
        <v>522</v>
      </c>
      <c r="C22" s="161" t="s">
        <v>103</v>
      </c>
      <c r="D22" s="161" t="s">
        <v>150</v>
      </c>
      <c r="E22" s="161" t="s">
        <v>105</v>
      </c>
      <c r="F22" s="161" t="s">
        <v>106</v>
      </c>
      <c r="G22" s="157">
        <f t="shared" ref="G22:H26" si="2">G23</f>
        <v>138</v>
      </c>
      <c r="H22" s="157">
        <f t="shared" si="2"/>
        <v>139.1</v>
      </c>
    </row>
    <row r="23" spans="1:8" x14ac:dyDescent="0.3">
      <c r="A23" s="32" t="s">
        <v>423</v>
      </c>
      <c r="B23" s="160">
        <v>522</v>
      </c>
      <c r="C23" s="161" t="s">
        <v>103</v>
      </c>
      <c r="D23" s="161" t="s">
        <v>150</v>
      </c>
      <c r="E23" s="161" t="s">
        <v>152</v>
      </c>
      <c r="F23" s="161" t="s">
        <v>106</v>
      </c>
      <c r="G23" s="157">
        <f t="shared" si="2"/>
        <v>138</v>
      </c>
      <c r="H23" s="157">
        <f t="shared" si="2"/>
        <v>139.1</v>
      </c>
    </row>
    <row r="24" spans="1:8" x14ac:dyDescent="0.3">
      <c r="A24" s="32" t="s">
        <v>153</v>
      </c>
      <c r="B24" s="160">
        <v>522</v>
      </c>
      <c r="C24" s="161" t="s">
        <v>103</v>
      </c>
      <c r="D24" s="161" t="s">
        <v>150</v>
      </c>
      <c r="E24" s="161" t="s">
        <v>154</v>
      </c>
      <c r="F24" s="161" t="s">
        <v>106</v>
      </c>
      <c r="G24" s="157">
        <f t="shared" si="2"/>
        <v>138</v>
      </c>
      <c r="H24" s="157">
        <f t="shared" si="2"/>
        <v>139.1</v>
      </c>
    </row>
    <row r="25" spans="1:8" ht="62.25" customHeight="1" x14ac:dyDescent="0.3">
      <c r="A25" s="32" t="s">
        <v>634</v>
      </c>
      <c r="B25" s="160">
        <v>522</v>
      </c>
      <c r="C25" s="161" t="s">
        <v>103</v>
      </c>
      <c r="D25" s="161" t="s">
        <v>150</v>
      </c>
      <c r="E25" s="161" t="s">
        <v>155</v>
      </c>
      <c r="F25" s="161" t="s">
        <v>106</v>
      </c>
      <c r="G25" s="157">
        <f t="shared" si="2"/>
        <v>138</v>
      </c>
      <c r="H25" s="157">
        <f t="shared" si="2"/>
        <v>139.1</v>
      </c>
    </row>
    <row r="26" spans="1:8" ht="30" x14ac:dyDescent="0.3">
      <c r="A26" s="32" t="s">
        <v>127</v>
      </c>
      <c r="B26" s="160">
        <v>522</v>
      </c>
      <c r="C26" s="161" t="s">
        <v>103</v>
      </c>
      <c r="D26" s="161" t="s">
        <v>150</v>
      </c>
      <c r="E26" s="161" t="s">
        <v>155</v>
      </c>
      <c r="F26" s="161">
        <v>200</v>
      </c>
      <c r="G26" s="157">
        <f t="shared" si="2"/>
        <v>138</v>
      </c>
      <c r="H26" s="157">
        <f t="shared" si="2"/>
        <v>139.1</v>
      </c>
    </row>
    <row r="27" spans="1:8" ht="45" x14ac:dyDescent="0.3">
      <c r="A27" s="32" t="s">
        <v>128</v>
      </c>
      <c r="B27" s="160">
        <v>522</v>
      </c>
      <c r="C27" s="161" t="s">
        <v>103</v>
      </c>
      <c r="D27" s="161" t="s">
        <v>150</v>
      </c>
      <c r="E27" s="161" t="s">
        <v>155</v>
      </c>
      <c r="F27" s="161">
        <v>240</v>
      </c>
      <c r="G27" s="157">
        <v>138</v>
      </c>
      <c r="H27" s="157">
        <v>139.1</v>
      </c>
    </row>
    <row r="28" spans="1:8" ht="16.149999999999999" customHeight="1" x14ac:dyDescent="0.3">
      <c r="A28" s="32" t="s">
        <v>156</v>
      </c>
      <c r="B28" s="160">
        <v>522</v>
      </c>
      <c r="C28" s="161" t="s">
        <v>103</v>
      </c>
      <c r="D28" s="161" t="s">
        <v>373</v>
      </c>
      <c r="E28" s="161" t="s">
        <v>105</v>
      </c>
      <c r="F28" s="161" t="s">
        <v>106</v>
      </c>
      <c r="G28" s="157">
        <f t="shared" ref="G28:H31" si="3">G29</f>
        <v>1000</v>
      </c>
      <c r="H28" s="157">
        <f t="shared" si="3"/>
        <v>1000</v>
      </c>
    </row>
    <row r="29" spans="1:8" ht="16.149999999999999" customHeight="1" x14ac:dyDescent="0.3">
      <c r="A29" s="32" t="s">
        <v>423</v>
      </c>
      <c r="B29" s="160">
        <v>522</v>
      </c>
      <c r="C29" s="161" t="s">
        <v>103</v>
      </c>
      <c r="D29" s="161">
        <v>11</v>
      </c>
      <c r="E29" s="161" t="s">
        <v>152</v>
      </c>
      <c r="F29" s="161" t="s">
        <v>106</v>
      </c>
      <c r="G29" s="157">
        <f t="shared" si="3"/>
        <v>1000</v>
      </c>
      <c r="H29" s="157">
        <f t="shared" si="3"/>
        <v>1000</v>
      </c>
    </row>
    <row r="30" spans="1:8" ht="16.149999999999999" customHeight="1" x14ac:dyDescent="0.3">
      <c r="A30" s="32" t="s">
        <v>424</v>
      </c>
      <c r="B30" s="160">
        <v>522</v>
      </c>
      <c r="C30" s="161" t="s">
        <v>103</v>
      </c>
      <c r="D30" s="161">
        <v>11</v>
      </c>
      <c r="E30" s="161" t="s">
        <v>158</v>
      </c>
      <c r="F30" s="161" t="s">
        <v>106</v>
      </c>
      <c r="G30" s="157">
        <f t="shared" si="3"/>
        <v>1000</v>
      </c>
      <c r="H30" s="157">
        <f t="shared" si="3"/>
        <v>1000</v>
      </c>
    </row>
    <row r="31" spans="1:8" ht="16.149999999999999" customHeight="1" x14ac:dyDescent="0.3">
      <c r="A31" s="32" t="s">
        <v>129</v>
      </c>
      <c r="B31" s="160">
        <v>522</v>
      </c>
      <c r="C31" s="161" t="s">
        <v>103</v>
      </c>
      <c r="D31" s="161">
        <v>11</v>
      </c>
      <c r="E31" s="161" t="s">
        <v>158</v>
      </c>
      <c r="F31" s="161">
        <v>800</v>
      </c>
      <c r="G31" s="157">
        <f t="shared" si="3"/>
        <v>1000</v>
      </c>
      <c r="H31" s="157">
        <f t="shared" si="3"/>
        <v>1000</v>
      </c>
    </row>
    <row r="32" spans="1:8" ht="16.149999999999999" customHeight="1" x14ac:dyDescent="0.3">
      <c r="A32" s="32" t="s">
        <v>159</v>
      </c>
      <c r="B32" s="160">
        <v>522</v>
      </c>
      <c r="C32" s="161" t="s">
        <v>103</v>
      </c>
      <c r="D32" s="161">
        <v>11</v>
      </c>
      <c r="E32" s="161" t="s">
        <v>158</v>
      </c>
      <c r="F32" s="161">
        <v>870</v>
      </c>
      <c r="G32" s="157">
        <v>1000</v>
      </c>
      <c r="H32" s="157">
        <v>1000</v>
      </c>
    </row>
    <row r="33" spans="1:8" ht="18.600000000000001" customHeight="1" x14ac:dyDescent="0.3">
      <c r="A33" s="32" t="s">
        <v>160</v>
      </c>
      <c r="B33" s="160">
        <v>522</v>
      </c>
      <c r="C33" s="161" t="s">
        <v>103</v>
      </c>
      <c r="D33" s="161">
        <v>13</v>
      </c>
      <c r="E33" s="161" t="s">
        <v>105</v>
      </c>
      <c r="F33" s="161" t="s">
        <v>106</v>
      </c>
      <c r="G33" s="157">
        <f>G70+G59+G34+G60+G69</f>
        <v>4895.5999999999995</v>
      </c>
      <c r="H33" s="157">
        <f>H70+H59+H34+H60+H69</f>
        <v>5124.3999999999996</v>
      </c>
    </row>
    <row r="34" spans="1:8" ht="59.25" customHeight="1" x14ac:dyDescent="0.3">
      <c r="A34" s="32" t="s">
        <v>982</v>
      </c>
      <c r="B34" s="160">
        <v>522</v>
      </c>
      <c r="C34" s="161" t="s">
        <v>103</v>
      </c>
      <c r="D34" s="161" t="s">
        <v>175</v>
      </c>
      <c r="E34" s="161" t="s">
        <v>161</v>
      </c>
      <c r="F34" s="161" t="s">
        <v>106</v>
      </c>
      <c r="G34" s="157">
        <f>G35+G43</f>
        <v>1092.8</v>
      </c>
      <c r="H34" s="157">
        <f>H35+H43</f>
        <v>1237.7</v>
      </c>
    </row>
    <row r="35" spans="1:8" ht="61.5" customHeight="1" x14ac:dyDescent="0.3">
      <c r="A35" s="32" t="s">
        <v>969</v>
      </c>
      <c r="B35" s="160" t="s">
        <v>560</v>
      </c>
      <c r="C35" s="161" t="s">
        <v>103</v>
      </c>
      <c r="D35" s="161" t="s">
        <v>175</v>
      </c>
      <c r="E35" s="161" t="s">
        <v>162</v>
      </c>
      <c r="F35" s="161" t="s">
        <v>106</v>
      </c>
      <c r="G35" s="157">
        <f>G36</f>
        <v>692.8</v>
      </c>
      <c r="H35" s="157">
        <f>H36</f>
        <v>837.7</v>
      </c>
    </row>
    <row r="36" spans="1:8" ht="77.25" customHeight="1" x14ac:dyDescent="0.3">
      <c r="A36" s="32" t="s">
        <v>970</v>
      </c>
      <c r="B36" s="160">
        <v>522</v>
      </c>
      <c r="C36" s="161" t="s">
        <v>103</v>
      </c>
      <c r="D36" s="161" t="s">
        <v>175</v>
      </c>
      <c r="E36" s="161" t="s">
        <v>163</v>
      </c>
      <c r="F36" s="161" t="s">
        <v>106</v>
      </c>
      <c r="G36" s="157">
        <f>G37+G40</f>
        <v>692.8</v>
      </c>
      <c r="H36" s="157">
        <f>H37+H40</f>
        <v>837.7</v>
      </c>
    </row>
    <row r="37" spans="1:8" ht="77.25" customHeight="1" x14ac:dyDescent="0.3">
      <c r="A37" s="32" t="s">
        <v>848</v>
      </c>
      <c r="B37" s="160">
        <v>522</v>
      </c>
      <c r="C37" s="161" t="s">
        <v>103</v>
      </c>
      <c r="D37" s="161" t="s">
        <v>175</v>
      </c>
      <c r="E37" s="161" t="s">
        <v>540</v>
      </c>
      <c r="F37" s="161" t="s">
        <v>106</v>
      </c>
      <c r="G37" s="157">
        <f t="shared" ref="G37:H38" si="4">G38</f>
        <v>692.8</v>
      </c>
      <c r="H37" s="157">
        <f t="shared" si="4"/>
        <v>837.7</v>
      </c>
    </row>
    <row r="38" spans="1:8" ht="28.5" customHeight="1" x14ac:dyDescent="0.3">
      <c r="A38" s="32" t="s">
        <v>127</v>
      </c>
      <c r="B38" s="160">
        <v>522</v>
      </c>
      <c r="C38" s="161" t="s">
        <v>103</v>
      </c>
      <c r="D38" s="161" t="s">
        <v>175</v>
      </c>
      <c r="E38" s="161" t="s">
        <v>540</v>
      </c>
      <c r="F38" s="161" t="s">
        <v>545</v>
      </c>
      <c r="G38" s="157">
        <f t="shared" si="4"/>
        <v>692.8</v>
      </c>
      <c r="H38" s="157">
        <f t="shared" si="4"/>
        <v>837.7</v>
      </c>
    </row>
    <row r="39" spans="1:8" ht="45.75" customHeight="1" x14ac:dyDescent="0.3">
      <c r="A39" s="32" t="s">
        <v>128</v>
      </c>
      <c r="B39" s="160">
        <v>522</v>
      </c>
      <c r="C39" s="161" t="s">
        <v>103</v>
      </c>
      <c r="D39" s="161" t="s">
        <v>175</v>
      </c>
      <c r="E39" s="161" t="s">
        <v>540</v>
      </c>
      <c r="F39" s="161" t="s">
        <v>541</v>
      </c>
      <c r="G39" s="157">
        <v>692.8</v>
      </c>
      <c r="H39" s="157">
        <v>837.7</v>
      </c>
    </row>
    <row r="40" spans="1:8" ht="30" hidden="1" x14ac:dyDescent="0.3">
      <c r="A40" s="32" t="s">
        <v>725</v>
      </c>
      <c r="B40" s="160">
        <v>522</v>
      </c>
      <c r="C40" s="161" t="s">
        <v>103</v>
      </c>
      <c r="D40" s="161" t="s">
        <v>175</v>
      </c>
      <c r="E40" s="161" t="s">
        <v>164</v>
      </c>
      <c r="F40" s="161" t="s">
        <v>106</v>
      </c>
      <c r="G40" s="157">
        <f t="shared" ref="G40:H41" si="5">G41</f>
        <v>0</v>
      </c>
      <c r="H40" s="157">
        <f t="shared" si="5"/>
        <v>0</v>
      </c>
    </row>
    <row r="41" spans="1:8" ht="30.75" hidden="1" customHeight="1" x14ac:dyDescent="0.3">
      <c r="A41" s="32" t="s">
        <v>127</v>
      </c>
      <c r="B41" s="160">
        <v>522</v>
      </c>
      <c r="C41" s="161" t="s">
        <v>103</v>
      </c>
      <c r="D41" s="161" t="s">
        <v>175</v>
      </c>
      <c r="E41" s="161" t="s">
        <v>164</v>
      </c>
      <c r="F41" s="161" t="s">
        <v>545</v>
      </c>
      <c r="G41" s="157">
        <f t="shared" si="5"/>
        <v>0</v>
      </c>
      <c r="H41" s="157">
        <f t="shared" si="5"/>
        <v>0</v>
      </c>
    </row>
    <row r="42" spans="1:8" ht="45" hidden="1" x14ac:dyDescent="0.3">
      <c r="A42" s="32" t="s">
        <v>128</v>
      </c>
      <c r="B42" s="160">
        <v>522</v>
      </c>
      <c r="C42" s="161" t="s">
        <v>103</v>
      </c>
      <c r="D42" s="161" t="s">
        <v>175</v>
      </c>
      <c r="E42" s="161" t="s">
        <v>164</v>
      </c>
      <c r="F42" s="161" t="s">
        <v>541</v>
      </c>
      <c r="G42" s="157"/>
      <c r="H42" s="157"/>
    </row>
    <row r="43" spans="1:8" ht="45" customHeight="1" x14ac:dyDescent="0.3">
      <c r="A43" s="184" t="s">
        <v>726</v>
      </c>
      <c r="B43" s="160">
        <v>522</v>
      </c>
      <c r="C43" s="161" t="s">
        <v>103</v>
      </c>
      <c r="D43" s="161" t="s">
        <v>175</v>
      </c>
      <c r="E43" s="161" t="s">
        <v>728</v>
      </c>
      <c r="F43" s="161" t="s">
        <v>106</v>
      </c>
      <c r="G43" s="157">
        <f t="shared" ref="G43:H44" si="6">G44</f>
        <v>400</v>
      </c>
      <c r="H43" s="157">
        <f t="shared" si="6"/>
        <v>400</v>
      </c>
    </row>
    <row r="44" spans="1:8" ht="74.25" customHeight="1" x14ac:dyDescent="0.3">
      <c r="A44" s="184" t="s">
        <v>971</v>
      </c>
      <c r="B44" s="160">
        <v>522</v>
      </c>
      <c r="C44" s="161" t="s">
        <v>103</v>
      </c>
      <c r="D44" s="161" t="s">
        <v>175</v>
      </c>
      <c r="E44" s="161" t="s">
        <v>729</v>
      </c>
      <c r="F44" s="161" t="s">
        <v>106</v>
      </c>
      <c r="G44" s="157">
        <f t="shared" si="6"/>
        <v>400</v>
      </c>
      <c r="H44" s="157">
        <f t="shared" si="6"/>
        <v>400</v>
      </c>
    </row>
    <row r="45" spans="1:8" ht="74.25" customHeight="1" x14ac:dyDescent="0.3">
      <c r="A45" s="184" t="s">
        <v>849</v>
      </c>
      <c r="B45" s="160">
        <v>522</v>
      </c>
      <c r="C45" s="161" t="s">
        <v>103</v>
      </c>
      <c r="D45" s="161" t="s">
        <v>175</v>
      </c>
      <c r="E45" s="161" t="s">
        <v>730</v>
      </c>
      <c r="F45" s="161" t="s">
        <v>106</v>
      </c>
      <c r="G45" s="157">
        <f>G46+G48</f>
        <v>400</v>
      </c>
      <c r="H45" s="157">
        <f>H46+H48</f>
        <v>400</v>
      </c>
    </row>
    <row r="46" spans="1:8" ht="31.9" customHeight="1" x14ac:dyDescent="0.3">
      <c r="A46" s="32" t="s">
        <v>127</v>
      </c>
      <c r="B46" s="160">
        <v>522</v>
      </c>
      <c r="C46" s="161" t="s">
        <v>103</v>
      </c>
      <c r="D46" s="161" t="s">
        <v>175</v>
      </c>
      <c r="E46" s="161" t="s">
        <v>730</v>
      </c>
      <c r="F46" s="161" t="s">
        <v>545</v>
      </c>
      <c r="G46" s="157">
        <f>G47</f>
        <v>390</v>
      </c>
      <c r="H46" s="157">
        <f>H47</f>
        <v>390</v>
      </c>
    </row>
    <row r="47" spans="1:8" ht="45" x14ac:dyDescent="0.3">
      <c r="A47" s="32" t="s">
        <v>128</v>
      </c>
      <c r="B47" s="160">
        <v>522</v>
      </c>
      <c r="C47" s="161" t="s">
        <v>103</v>
      </c>
      <c r="D47" s="161" t="s">
        <v>175</v>
      </c>
      <c r="E47" s="161" t="s">
        <v>730</v>
      </c>
      <c r="F47" s="161" t="s">
        <v>541</v>
      </c>
      <c r="G47" s="157">
        <v>390</v>
      </c>
      <c r="H47" s="157">
        <v>390</v>
      </c>
    </row>
    <row r="48" spans="1:8" x14ac:dyDescent="0.3">
      <c r="A48" s="185" t="s">
        <v>129</v>
      </c>
      <c r="B48" s="160">
        <v>522</v>
      </c>
      <c r="C48" s="161" t="s">
        <v>103</v>
      </c>
      <c r="D48" s="161" t="s">
        <v>175</v>
      </c>
      <c r="E48" s="161" t="s">
        <v>730</v>
      </c>
      <c r="F48" s="161" t="s">
        <v>549</v>
      </c>
      <c r="G48" s="157">
        <f>G49</f>
        <v>10</v>
      </c>
      <c r="H48" s="157">
        <f>H49</f>
        <v>10</v>
      </c>
    </row>
    <row r="49" spans="1:8" ht="14.25" customHeight="1" x14ac:dyDescent="0.3">
      <c r="A49" s="32" t="s">
        <v>130</v>
      </c>
      <c r="B49" s="160">
        <v>522</v>
      </c>
      <c r="C49" s="161" t="s">
        <v>103</v>
      </c>
      <c r="D49" s="161" t="s">
        <v>175</v>
      </c>
      <c r="E49" s="161" t="s">
        <v>730</v>
      </c>
      <c r="F49" s="161" t="s">
        <v>571</v>
      </c>
      <c r="G49" s="157">
        <v>10</v>
      </c>
      <c r="H49" s="157">
        <v>10</v>
      </c>
    </row>
    <row r="50" spans="1:8" ht="14.25" hidden="1" customHeight="1" x14ac:dyDescent="0.3">
      <c r="A50" s="221" t="s">
        <v>787</v>
      </c>
      <c r="B50" s="160">
        <v>522</v>
      </c>
      <c r="C50" s="161" t="s">
        <v>103</v>
      </c>
      <c r="D50" s="161" t="s">
        <v>175</v>
      </c>
      <c r="E50" s="74" t="s">
        <v>650</v>
      </c>
      <c r="F50" s="161" t="s">
        <v>106</v>
      </c>
      <c r="G50" s="157">
        <f t="shared" ref="G50:H53" si="7">G51</f>
        <v>0</v>
      </c>
      <c r="H50" s="157">
        <f t="shared" si="7"/>
        <v>0</v>
      </c>
    </row>
    <row r="51" spans="1:8" ht="75" hidden="1" x14ac:dyDescent="0.3">
      <c r="A51" s="221" t="s">
        <v>556</v>
      </c>
      <c r="B51" s="160" t="s">
        <v>560</v>
      </c>
      <c r="C51" s="161" t="s">
        <v>103</v>
      </c>
      <c r="D51" s="161" t="s">
        <v>175</v>
      </c>
      <c r="E51" s="74" t="s">
        <v>650</v>
      </c>
      <c r="F51" s="161" t="s">
        <v>106</v>
      </c>
      <c r="G51" s="157">
        <f t="shared" si="7"/>
        <v>0</v>
      </c>
      <c r="H51" s="157">
        <f t="shared" si="7"/>
        <v>0</v>
      </c>
    </row>
    <row r="52" spans="1:8" ht="45" hidden="1" x14ac:dyDescent="0.3">
      <c r="A52" s="33" t="s">
        <v>788</v>
      </c>
      <c r="B52" s="160" t="s">
        <v>560</v>
      </c>
      <c r="C52" s="161" t="s">
        <v>103</v>
      </c>
      <c r="D52" s="161" t="s">
        <v>175</v>
      </c>
      <c r="E52" s="74" t="s">
        <v>650</v>
      </c>
      <c r="F52" s="161" t="s">
        <v>106</v>
      </c>
      <c r="G52" s="157">
        <f t="shared" si="7"/>
        <v>0</v>
      </c>
      <c r="H52" s="157">
        <f t="shared" si="7"/>
        <v>0</v>
      </c>
    </row>
    <row r="53" spans="1:8" ht="30" hidden="1" x14ac:dyDescent="0.3">
      <c r="A53" s="32" t="s">
        <v>127</v>
      </c>
      <c r="B53" s="160" t="s">
        <v>560</v>
      </c>
      <c r="C53" s="161" t="s">
        <v>103</v>
      </c>
      <c r="D53" s="161" t="s">
        <v>175</v>
      </c>
      <c r="E53" s="74" t="s">
        <v>650</v>
      </c>
      <c r="F53" s="161">
        <v>200</v>
      </c>
      <c r="G53" s="157">
        <f t="shared" si="7"/>
        <v>0</v>
      </c>
      <c r="H53" s="157">
        <f t="shared" si="7"/>
        <v>0</v>
      </c>
    </row>
    <row r="54" spans="1:8" ht="45" hidden="1" x14ac:dyDescent="0.3">
      <c r="A54" s="184" t="s">
        <v>128</v>
      </c>
      <c r="B54" s="160" t="s">
        <v>560</v>
      </c>
      <c r="C54" s="161" t="s">
        <v>103</v>
      </c>
      <c r="D54" s="161" t="s">
        <v>175</v>
      </c>
      <c r="E54" s="74" t="s">
        <v>650</v>
      </c>
      <c r="F54" s="161">
        <v>240</v>
      </c>
      <c r="G54" s="157">
        <v>0</v>
      </c>
      <c r="H54" s="157">
        <v>0</v>
      </c>
    </row>
    <row r="55" spans="1:8" ht="103.5" customHeight="1" x14ac:dyDescent="0.3">
      <c r="A55" s="32" t="s">
        <v>805</v>
      </c>
      <c r="B55" s="160">
        <v>522</v>
      </c>
      <c r="C55" s="161" t="s">
        <v>103</v>
      </c>
      <c r="D55" s="161" t="s">
        <v>175</v>
      </c>
      <c r="E55" s="153" t="s">
        <v>603</v>
      </c>
      <c r="F55" s="161" t="s">
        <v>106</v>
      </c>
      <c r="G55" s="158">
        <f t="shared" ref="G55:H58" si="8">G56</f>
        <v>1500</v>
      </c>
      <c r="H55" s="158">
        <f t="shared" si="8"/>
        <v>1500</v>
      </c>
    </row>
    <row r="56" spans="1:8" ht="59.45" customHeight="1" x14ac:dyDescent="0.3">
      <c r="A56" s="32" t="s">
        <v>850</v>
      </c>
      <c r="B56" s="160">
        <v>522</v>
      </c>
      <c r="C56" s="161" t="s">
        <v>103</v>
      </c>
      <c r="D56" s="161" t="s">
        <v>175</v>
      </c>
      <c r="E56" s="153" t="s">
        <v>604</v>
      </c>
      <c r="F56" s="161" t="s">
        <v>106</v>
      </c>
      <c r="G56" s="158">
        <f t="shared" si="8"/>
        <v>1500</v>
      </c>
      <c r="H56" s="158">
        <f t="shared" si="8"/>
        <v>1500</v>
      </c>
    </row>
    <row r="57" spans="1:8" ht="44.25" customHeight="1" x14ac:dyDescent="0.3">
      <c r="A57" s="32" t="s">
        <v>605</v>
      </c>
      <c r="B57" s="160">
        <v>522</v>
      </c>
      <c r="C57" s="161" t="s">
        <v>103</v>
      </c>
      <c r="D57" s="161" t="s">
        <v>175</v>
      </c>
      <c r="E57" s="153" t="s">
        <v>606</v>
      </c>
      <c r="F57" s="161" t="s">
        <v>106</v>
      </c>
      <c r="G57" s="158">
        <f t="shared" si="8"/>
        <v>1500</v>
      </c>
      <c r="H57" s="158">
        <f t="shared" si="8"/>
        <v>1500</v>
      </c>
    </row>
    <row r="58" spans="1:8" ht="30" customHeight="1" x14ac:dyDescent="0.3">
      <c r="A58" s="32" t="s">
        <v>127</v>
      </c>
      <c r="B58" s="160">
        <v>522</v>
      </c>
      <c r="C58" s="161" t="s">
        <v>103</v>
      </c>
      <c r="D58" s="161">
        <v>13</v>
      </c>
      <c r="E58" s="153" t="s">
        <v>606</v>
      </c>
      <c r="F58" s="161">
        <v>200</v>
      </c>
      <c r="G58" s="158">
        <f t="shared" si="8"/>
        <v>1500</v>
      </c>
      <c r="H58" s="158">
        <f t="shared" si="8"/>
        <v>1500</v>
      </c>
    </row>
    <row r="59" spans="1:8" ht="45" x14ac:dyDescent="0.3">
      <c r="A59" s="32" t="s">
        <v>128</v>
      </c>
      <c r="B59" s="160">
        <v>522</v>
      </c>
      <c r="C59" s="161" t="s">
        <v>103</v>
      </c>
      <c r="D59" s="161">
        <v>13</v>
      </c>
      <c r="E59" s="153" t="s">
        <v>606</v>
      </c>
      <c r="F59" s="161">
        <v>240</v>
      </c>
      <c r="G59" s="158">
        <v>1500</v>
      </c>
      <c r="H59" s="158">
        <v>1500</v>
      </c>
    </row>
    <row r="60" spans="1:8" ht="45" customHeight="1" x14ac:dyDescent="0.3">
      <c r="A60" s="32" t="s">
        <v>884</v>
      </c>
      <c r="B60" s="160">
        <v>522</v>
      </c>
      <c r="C60" s="161" t="s">
        <v>103</v>
      </c>
      <c r="D60" s="161" t="s">
        <v>175</v>
      </c>
      <c r="E60" s="153" t="s">
        <v>685</v>
      </c>
      <c r="F60" s="161" t="s">
        <v>106</v>
      </c>
      <c r="G60" s="158">
        <f t="shared" ref="G60:H63" si="9">G61</f>
        <v>455</v>
      </c>
      <c r="H60" s="158">
        <f t="shared" si="9"/>
        <v>455</v>
      </c>
    </row>
    <row r="61" spans="1:8" ht="90.75" customHeight="1" x14ac:dyDescent="0.3">
      <c r="A61" s="32" t="s">
        <v>687</v>
      </c>
      <c r="B61" s="160">
        <v>522</v>
      </c>
      <c r="C61" s="161" t="s">
        <v>103</v>
      </c>
      <c r="D61" s="161" t="s">
        <v>175</v>
      </c>
      <c r="E61" s="153" t="s">
        <v>686</v>
      </c>
      <c r="F61" s="161" t="s">
        <v>106</v>
      </c>
      <c r="G61" s="158">
        <f t="shared" si="9"/>
        <v>455</v>
      </c>
      <c r="H61" s="158">
        <f t="shared" si="9"/>
        <v>455</v>
      </c>
    </row>
    <row r="62" spans="1:8" ht="45.75" customHeight="1" x14ac:dyDescent="0.3">
      <c r="A62" s="32" t="s">
        <v>688</v>
      </c>
      <c r="B62" s="160">
        <v>522</v>
      </c>
      <c r="C62" s="161" t="s">
        <v>103</v>
      </c>
      <c r="D62" s="161" t="s">
        <v>175</v>
      </c>
      <c r="E62" s="153" t="s">
        <v>689</v>
      </c>
      <c r="F62" s="161" t="s">
        <v>106</v>
      </c>
      <c r="G62" s="158">
        <f t="shared" si="9"/>
        <v>455</v>
      </c>
      <c r="H62" s="158">
        <f t="shared" si="9"/>
        <v>455</v>
      </c>
    </row>
    <row r="63" spans="1:8" ht="30" x14ac:dyDescent="0.3">
      <c r="A63" s="32" t="s">
        <v>127</v>
      </c>
      <c r="B63" s="160">
        <v>522</v>
      </c>
      <c r="C63" s="161" t="s">
        <v>103</v>
      </c>
      <c r="D63" s="161">
        <v>13</v>
      </c>
      <c r="E63" s="153" t="s">
        <v>689</v>
      </c>
      <c r="F63" s="161">
        <v>200</v>
      </c>
      <c r="G63" s="158">
        <f t="shared" si="9"/>
        <v>455</v>
      </c>
      <c r="H63" s="158">
        <f t="shared" si="9"/>
        <v>455</v>
      </c>
    </row>
    <row r="64" spans="1:8" ht="45" x14ac:dyDescent="0.3">
      <c r="A64" s="32" t="s">
        <v>128</v>
      </c>
      <c r="B64" s="160">
        <v>522</v>
      </c>
      <c r="C64" s="161" t="s">
        <v>103</v>
      </c>
      <c r="D64" s="161">
        <v>13</v>
      </c>
      <c r="E64" s="153" t="s">
        <v>689</v>
      </c>
      <c r="F64" s="161">
        <v>240</v>
      </c>
      <c r="G64" s="158">
        <v>455</v>
      </c>
      <c r="H64" s="158">
        <v>455</v>
      </c>
    </row>
    <row r="65" spans="1:8" ht="47.25" customHeight="1" x14ac:dyDescent="0.3">
      <c r="A65" s="184" t="s">
        <v>731</v>
      </c>
      <c r="B65" s="160">
        <v>522</v>
      </c>
      <c r="C65" s="161" t="s">
        <v>103</v>
      </c>
      <c r="D65" s="161">
        <v>13</v>
      </c>
      <c r="E65" s="186" t="s">
        <v>734</v>
      </c>
      <c r="F65" s="161" t="s">
        <v>106</v>
      </c>
      <c r="G65" s="158">
        <f t="shared" ref="G65:H68" si="10">G66</f>
        <v>5.2</v>
      </c>
      <c r="H65" s="158">
        <f t="shared" si="10"/>
        <v>5.5</v>
      </c>
    </row>
    <row r="66" spans="1:8" ht="60" x14ac:dyDescent="0.3">
      <c r="A66" s="184" t="s">
        <v>983</v>
      </c>
      <c r="B66" s="160">
        <v>522</v>
      </c>
      <c r="C66" s="161" t="s">
        <v>103</v>
      </c>
      <c r="D66" s="161">
        <v>13</v>
      </c>
      <c r="E66" s="186" t="s">
        <v>735</v>
      </c>
      <c r="F66" s="161" t="s">
        <v>106</v>
      </c>
      <c r="G66" s="158">
        <f t="shared" si="10"/>
        <v>5.2</v>
      </c>
      <c r="H66" s="158">
        <f t="shared" si="10"/>
        <v>5.5</v>
      </c>
    </row>
    <row r="67" spans="1:8" ht="60" customHeight="1" x14ac:dyDescent="0.3">
      <c r="A67" s="184" t="s">
        <v>733</v>
      </c>
      <c r="B67" s="160">
        <v>522</v>
      </c>
      <c r="C67" s="161" t="s">
        <v>103</v>
      </c>
      <c r="D67" s="161">
        <v>13</v>
      </c>
      <c r="E67" s="186" t="s">
        <v>736</v>
      </c>
      <c r="F67" s="161" t="s">
        <v>106</v>
      </c>
      <c r="G67" s="158">
        <f t="shared" si="10"/>
        <v>5.2</v>
      </c>
      <c r="H67" s="158">
        <f t="shared" si="10"/>
        <v>5.5</v>
      </c>
    </row>
    <row r="68" spans="1:8" ht="44.25" customHeight="1" x14ac:dyDescent="0.3">
      <c r="A68" s="184" t="s">
        <v>639</v>
      </c>
      <c r="B68" s="160">
        <v>522</v>
      </c>
      <c r="C68" s="161" t="s">
        <v>103</v>
      </c>
      <c r="D68" s="161">
        <v>13</v>
      </c>
      <c r="E68" s="186" t="s">
        <v>736</v>
      </c>
      <c r="F68" s="161">
        <v>200</v>
      </c>
      <c r="G68" s="158">
        <f t="shared" si="10"/>
        <v>5.2</v>
      </c>
      <c r="H68" s="158">
        <f t="shared" si="10"/>
        <v>5.5</v>
      </c>
    </row>
    <row r="69" spans="1:8" ht="45" x14ac:dyDescent="0.3">
      <c r="A69" s="184" t="s">
        <v>128</v>
      </c>
      <c r="B69" s="160">
        <v>522</v>
      </c>
      <c r="C69" s="161" t="s">
        <v>103</v>
      </c>
      <c r="D69" s="161">
        <v>13</v>
      </c>
      <c r="E69" s="186" t="s">
        <v>736</v>
      </c>
      <c r="F69" s="161">
        <v>240</v>
      </c>
      <c r="G69" s="158">
        <v>5.2</v>
      </c>
      <c r="H69" s="158">
        <v>5.5</v>
      </c>
    </row>
    <row r="70" spans="1:8" ht="30" x14ac:dyDescent="0.3">
      <c r="A70" s="32" t="s">
        <v>425</v>
      </c>
      <c r="B70" s="160">
        <v>522</v>
      </c>
      <c r="C70" s="161" t="s">
        <v>103</v>
      </c>
      <c r="D70" s="161">
        <v>13</v>
      </c>
      <c r="E70" s="161" t="s">
        <v>152</v>
      </c>
      <c r="F70" s="161" t="s">
        <v>106</v>
      </c>
      <c r="G70" s="157">
        <f>G71+G77</f>
        <v>1842.6</v>
      </c>
      <c r="H70" s="157">
        <f>H71+H77</f>
        <v>1926.1999999999998</v>
      </c>
    </row>
    <row r="71" spans="1:8" ht="30" x14ac:dyDescent="0.3">
      <c r="A71" s="32" t="s">
        <v>168</v>
      </c>
      <c r="B71" s="160">
        <v>522</v>
      </c>
      <c r="C71" s="161" t="s">
        <v>103</v>
      </c>
      <c r="D71" s="161">
        <v>13</v>
      </c>
      <c r="E71" s="161" t="s">
        <v>169</v>
      </c>
      <c r="F71" s="161" t="s">
        <v>106</v>
      </c>
      <c r="G71" s="157">
        <f>G72</f>
        <v>836.19999999999993</v>
      </c>
      <c r="H71" s="157">
        <f>H72</f>
        <v>869.6</v>
      </c>
    </row>
    <row r="72" spans="1:8" ht="75" x14ac:dyDescent="0.3">
      <c r="A72" s="32" t="s">
        <v>170</v>
      </c>
      <c r="B72" s="160">
        <v>522</v>
      </c>
      <c r="C72" s="161" t="s">
        <v>103</v>
      </c>
      <c r="D72" s="161">
        <v>13</v>
      </c>
      <c r="E72" s="161" t="s">
        <v>171</v>
      </c>
      <c r="F72" s="161" t="s">
        <v>106</v>
      </c>
      <c r="G72" s="157">
        <f>G73+G75</f>
        <v>836.19999999999993</v>
      </c>
      <c r="H72" s="157">
        <f>H73+H75</f>
        <v>869.6</v>
      </c>
    </row>
    <row r="73" spans="1:8" ht="92.25" customHeight="1" x14ac:dyDescent="0.3">
      <c r="A73" s="32" t="s">
        <v>115</v>
      </c>
      <c r="B73" s="160">
        <v>522</v>
      </c>
      <c r="C73" s="161" t="s">
        <v>103</v>
      </c>
      <c r="D73" s="161">
        <v>13</v>
      </c>
      <c r="E73" s="161" t="s">
        <v>171</v>
      </c>
      <c r="F73" s="161">
        <v>100</v>
      </c>
      <c r="G73" s="157">
        <f>G74</f>
        <v>770.9</v>
      </c>
      <c r="H73" s="157">
        <f>H74</f>
        <v>770.9</v>
      </c>
    </row>
    <row r="74" spans="1:8" ht="30" x14ac:dyDescent="0.3">
      <c r="A74" s="32" t="s">
        <v>116</v>
      </c>
      <c r="B74" s="160">
        <v>522</v>
      </c>
      <c r="C74" s="161" t="s">
        <v>103</v>
      </c>
      <c r="D74" s="161">
        <v>13</v>
      </c>
      <c r="E74" s="161" t="s">
        <v>171</v>
      </c>
      <c r="F74" s="161">
        <v>120</v>
      </c>
      <c r="G74" s="157">
        <v>770.9</v>
      </c>
      <c r="H74" s="157">
        <v>770.9</v>
      </c>
    </row>
    <row r="75" spans="1:8" ht="30" x14ac:dyDescent="0.3">
      <c r="A75" s="32" t="s">
        <v>127</v>
      </c>
      <c r="B75" s="160">
        <v>522</v>
      </c>
      <c r="C75" s="161" t="s">
        <v>103</v>
      </c>
      <c r="D75" s="161">
        <v>13</v>
      </c>
      <c r="E75" s="161" t="s">
        <v>171</v>
      </c>
      <c r="F75" s="161">
        <v>200</v>
      </c>
      <c r="G75" s="157">
        <f>G76</f>
        <v>65.3</v>
      </c>
      <c r="H75" s="157">
        <f>H76</f>
        <v>98.7</v>
      </c>
    </row>
    <row r="76" spans="1:8" ht="45" x14ac:dyDescent="0.3">
      <c r="A76" s="32" t="s">
        <v>128</v>
      </c>
      <c r="B76" s="160">
        <v>522</v>
      </c>
      <c r="C76" s="161" t="s">
        <v>103</v>
      </c>
      <c r="D76" s="161">
        <v>13</v>
      </c>
      <c r="E76" s="161" t="s">
        <v>171</v>
      </c>
      <c r="F76" s="161">
        <v>240</v>
      </c>
      <c r="G76" s="157">
        <v>65.3</v>
      </c>
      <c r="H76" s="157">
        <v>98.7</v>
      </c>
    </row>
    <row r="77" spans="1:8" ht="17.45" customHeight="1" x14ac:dyDescent="0.3">
      <c r="A77" s="32" t="s">
        <v>153</v>
      </c>
      <c r="B77" s="160" t="s">
        <v>560</v>
      </c>
      <c r="C77" s="161" t="s">
        <v>103</v>
      </c>
      <c r="D77" s="161" t="s">
        <v>175</v>
      </c>
      <c r="E77" s="161" t="s">
        <v>154</v>
      </c>
      <c r="F77" s="161" t="s">
        <v>106</v>
      </c>
      <c r="G77" s="157">
        <f>G81+G78</f>
        <v>1006.4</v>
      </c>
      <c r="H77" s="157">
        <f>H81+H78</f>
        <v>1056.5999999999999</v>
      </c>
    </row>
    <row r="78" spans="1:8" ht="60" x14ac:dyDescent="0.3">
      <c r="A78" s="32" t="s">
        <v>899</v>
      </c>
      <c r="B78" s="160" t="s">
        <v>560</v>
      </c>
      <c r="C78" s="161" t="s">
        <v>103</v>
      </c>
      <c r="D78" s="161" t="s">
        <v>175</v>
      </c>
      <c r="E78" s="153" t="s">
        <v>174</v>
      </c>
      <c r="F78" s="161" t="s">
        <v>106</v>
      </c>
      <c r="G78" s="157">
        <f t="shared" ref="G78:H79" si="11">G79</f>
        <v>405.5</v>
      </c>
      <c r="H78" s="157">
        <f t="shared" si="11"/>
        <v>425.7</v>
      </c>
    </row>
    <row r="79" spans="1:8" ht="28.9" customHeight="1" x14ac:dyDescent="0.3">
      <c r="A79" s="32" t="s">
        <v>127</v>
      </c>
      <c r="B79" s="160" t="s">
        <v>560</v>
      </c>
      <c r="C79" s="161" t="s">
        <v>103</v>
      </c>
      <c r="D79" s="161" t="s">
        <v>175</v>
      </c>
      <c r="E79" s="153" t="s">
        <v>174</v>
      </c>
      <c r="F79" s="161">
        <v>200</v>
      </c>
      <c r="G79" s="157">
        <f t="shared" si="11"/>
        <v>405.5</v>
      </c>
      <c r="H79" s="157">
        <f t="shared" si="11"/>
        <v>425.7</v>
      </c>
    </row>
    <row r="80" spans="1:8" ht="45" x14ac:dyDescent="0.3">
      <c r="A80" s="32" t="s">
        <v>128</v>
      </c>
      <c r="B80" s="160" t="s">
        <v>560</v>
      </c>
      <c r="C80" s="161" t="s">
        <v>103</v>
      </c>
      <c r="D80" s="161" t="s">
        <v>175</v>
      </c>
      <c r="E80" s="153" t="s">
        <v>174</v>
      </c>
      <c r="F80" s="161">
        <v>240</v>
      </c>
      <c r="G80" s="157">
        <v>405.5</v>
      </c>
      <c r="H80" s="157">
        <v>425.7</v>
      </c>
    </row>
    <row r="81" spans="1:8" ht="47.25" customHeight="1" x14ac:dyDescent="0.3">
      <c r="A81" s="32" t="s">
        <v>607</v>
      </c>
      <c r="B81" s="160" t="s">
        <v>560</v>
      </c>
      <c r="C81" s="161" t="s">
        <v>103</v>
      </c>
      <c r="D81" s="161" t="s">
        <v>175</v>
      </c>
      <c r="E81" s="153" t="s">
        <v>608</v>
      </c>
      <c r="F81" s="161" t="s">
        <v>106</v>
      </c>
      <c r="G81" s="157">
        <f t="shared" ref="G81:H82" si="12">G82</f>
        <v>600.9</v>
      </c>
      <c r="H81" s="157">
        <f t="shared" si="12"/>
        <v>630.9</v>
      </c>
    </row>
    <row r="82" spans="1:8" ht="29.45" customHeight="1" x14ac:dyDescent="0.3">
      <c r="A82" s="32" t="s">
        <v>127</v>
      </c>
      <c r="B82" s="160" t="s">
        <v>560</v>
      </c>
      <c r="C82" s="161" t="s">
        <v>103</v>
      </c>
      <c r="D82" s="161" t="s">
        <v>175</v>
      </c>
      <c r="E82" s="153" t="s">
        <v>608</v>
      </c>
      <c r="F82" s="161">
        <v>200</v>
      </c>
      <c r="G82" s="157">
        <f t="shared" si="12"/>
        <v>600.9</v>
      </c>
      <c r="H82" s="157">
        <f t="shared" si="12"/>
        <v>630.9</v>
      </c>
    </row>
    <row r="83" spans="1:8" ht="45" x14ac:dyDescent="0.3">
      <c r="A83" s="32" t="s">
        <v>128</v>
      </c>
      <c r="B83" s="160" t="s">
        <v>560</v>
      </c>
      <c r="C83" s="161" t="s">
        <v>103</v>
      </c>
      <c r="D83" s="161" t="s">
        <v>175</v>
      </c>
      <c r="E83" s="153" t="s">
        <v>608</v>
      </c>
      <c r="F83" s="161">
        <v>240</v>
      </c>
      <c r="G83" s="157">
        <v>600.9</v>
      </c>
      <c r="H83" s="157">
        <v>630.9</v>
      </c>
    </row>
    <row r="84" spans="1:8" ht="25.5" x14ac:dyDescent="0.3">
      <c r="A84" s="31" t="s">
        <v>182</v>
      </c>
      <c r="B84" s="162">
        <v>522</v>
      </c>
      <c r="C84" s="183" t="s">
        <v>120</v>
      </c>
      <c r="D84" s="183" t="s">
        <v>104</v>
      </c>
      <c r="E84" s="183" t="s">
        <v>105</v>
      </c>
      <c r="F84" s="183" t="s">
        <v>106</v>
      </c>
      <c r="G84" s="22">
        <f>G85+G107</f>
        <v>3525.1</v>
      </c>
      <c r="H84" s="22">
        <f>H85+H107</f>
        <v>3561.2000000000003</v>
      </c>
    </row>
    <row r="85" spans="1:8" ht="60" customHeight="1" x14ac:dyDescent="0.3">
      <c r="A85" s="32" t="s">
        <v>426</v>
      </c>
      <c r="B85" s="160">
        <v>522</v>
      </c>
      <c r="C85" s="161" t="s">
        <v>120</v>
      </c>
      <c r="D85" s="161" t="s">
        <v>184</v>
      </c>
      <c r="E85" s="161" t="s">
        <v>427</v>
      </c>
      <c r="F85" s="161" t="s">
        <v>106</v>
      </c>
      <c r="G85" s="157">
        <f>G86</f>
        <v>3435.1</v>
      </c>
      <c r="H85" s="157">
        <f>H86</f>
        <v>3471.2000000000003</v>
      </c>
    </row>
    <row r="86" spans="1:8" ht="73.5" customHeight="1" x14ac:dyDescent="0.3">
      <c r="A86" s="32" t="s">
        <v>737</v>
      </c>
      <c r="B86" s="160">
        <v>522</v>
      </c>
      <c r="C86" s="161" t="s">
        <v>120</v>
      </c>
      <c r="D86" s="161" t="s">
        <v>184</v>
      </c>
      <c r="E86" s="161" t="s">
        <v>185</v>
      </c>
      <c r="F86" s="161" t="s">
        <v>106</v>
      </c>
      <c r="G86" s="157">
        <f>G87+G98</f>
        <v>3435.1</v>
      </c>
      <c r="H86" s="157">
        <f>H87+H98</f>
        <v>3471.2000000000003</v>
      </c>
    </row>
    <row r="87" spans="1:8" ht="75" customHeight="1" x14ac:dyDescent="0.3">
      <c r="A87" s="32" t="s">
        <v>428</v>
      </c>
      <c r="B87" s="160">
        <v>522</v>
      </c>
      <c r="C87" s="161" t="s">
        <v>120</v>
      </c>
      <c r="D87" s="161" t="s">
        <v>184</v>
      </c>
      <c r="E87" s="161" t="s">
        <v>186</v>
      </c>
      <c r="F87" s="161" t="s">
        <v>106</v>
      </c>
      <c r="G87" s="157">
        <f>G88</f>
        <v>458</v>
      </c>
      <c r="H87" s="157">
        <f>H88</f>
        <v>478.5</v>
      </c>
    </row>
    <row r="88" spans="1:8" ht="60" x14ac:dyDescent="0.3">
      <c r="A88" s="32" t="s">
        <v>187</v>
      </c>
      <c r="B88" s="160">
        <v>522</v>
      </c>
      <c r="C88" s="161" t="s">
        <v>120</v>
      </c>
      <c r="D88" s="161" t="s">
        <v>184</v>
      </c>
      <c r="E88" s="161" t="s">
        <v>188</v>
      </c>
      <c r="F88" s="161" t="s">
        <v>106</v>
      </c>
      <c r="G88" s="157">
        <f>G89+G92+G95</f>
        <v>458</v>
      </c>
      <c r="H88" s="157">
        <f>H89+H92+H95</f>
        <v>478.5</v>
      </c>
    </row>
    <row r="89" spans="1:8" ht="45.75" hidden="1" customHeight="1" x14ac:dyDescent="0.3">
      <c r="A89" s="32" t="s">
        <v>189</v>
      </c>
      <c r="B89" s="160">
        <v>522</v>
      </c>
      <c r="C89" s="161" t="s">
        <v>120</v>
      </c>
      <c r="D89" s="161" t="s">
        <v>184</v>
      </c>
      <c r="E89" s="161" t="s">
        <v>190</v>
      </c>
      <c r="F89" s="161" t="s">
        <v>106</v>
      </c>
      <c r="G89" s="157">
        <f t="shared" ref="G89:H90" si="13">G90</f>
        <v>0</v>
      </c>
      <c r="H89" s="157">
        <f t="shared" si="13"/>
        <v>0</v>
      </c>
    </row>
    <row r="90" spans="1:8" ht="30" hidden="1" x14ac:dyDescent="0.3">
      <c r="A90" s="32" t="s">
        <v>127</v>
      </c>
      <c r="B90" s="160">
        <v>522</v>
      </c>
      <c r="C90" s="161" t="s">
        <v>120</v>
      </c>
      <c r="D90" s="161" t="s">
        <v>184</v>
      </c>
      <c r="E90" s="161" t="s">
        <v>190</v>
      </c>
      <c r="F90" s="161">
        <v>200</v>
      </c>
      <c r="G90" s="157">
        <f t="shared" si="13"/>
        <v>0</v>
      </c>
      <c r="H90" s="157">
        <f t="shared" si="13"/>
        <v>0</v>
      </c>
    </row>
    <row r="91" spans="1:8" ht="45" hidden="1" x14ac:dyDescent="0.3">
      <c r="A91" s="32" t="s">
        <v>128</v>
      </c>
      <c r="B91" s="160">
        <v>522</v>
      </c>
      <c r="C91" s="161" t="s">
        <v>120</v>
      </c>
      <c r="D91" s="161" t="s">
        <v>184</v>
      </c>
      <c r="E91" s="161" t="s">
        <v>190</v>
      </c>
      <c r="F91" s="161">
        <v>240</v>
      </c>
      <c r="G91" s="157"/>
      <c r="H91" s="157"/>
    </row>
    <row r="92" spans="1:8" ht="60" x14ac:dyDescent="0.3">
      <c r="A92" s="32" t="s">
        <v>429</v>
      </c>
      <c r="B92" s="160">
        <v>522</v>
      </c>
      <c r="C92" s="161" t="s">
        <v>120</v>
      </c>
      <c r="D92" s="161" t="s">
        <v>184</v>
      </c>
      <c r="E92" s="161" t="s">
        <v>192</v>
      </c>
      <c r="F92" s="161" t="s">
        <v>106</v>
      </c>
      <c r="G92" s="157">
        <f t="shared" ref="G92:H93" si="14">G93</f>
        <v>40</v>
      </c>
      <c r="H92" s="157">
        <f t="shared" si="14"/>
        <v>41.5</v>
      </c>
    </row>
    <row r="93" spans="1:8" ht="30" x14ac:dyDescent="0.3">
      <c r="A93" s="32" t="s">
        <v>127</v>
      </c>
      <c r="B93" s="160">
        <v>522</v>
      </c>
      <c r="C93" s="161" t="s">
        <v>120</v>
      </c>
      <c r="D93" s="161" t="s">
        <v>184</v>
      </c>
      <c r="E93" s="161" t="s">
        <v>192</v>
      </c>
      <c r="F93" s="161">
        <v>200</v>
      </c>
      <c r="G93" s="157">
        <f t="shared" si="14"/>
        <v>40</v>
      </c>
      <c r="H93" s="157">
        <f t="shared" si="14"/>
        <v>41.5</v>
      </c>
    </row>
    <row r="94" spans="1:8" ht="45" x14ac:dyDescent="0.3">
      <c r="A94" s="32" t="s">
        <v>128</v>
      </c>
      <c r="B94" s="160">
        <v>522</v>
      </c>
      <c r="C94" s="161" t="s">
        <v>120</v>
      </c>
      <c r="D94" s="161" t="s">
        <v>184</v>
      </c>
      <c r="E94" s="161" t="s">
        <v>192</v>
      </c>
      <c r="F94" s="161">
        <v>240</v>
      </c>
      <c r="G94" s="157">
        <v>40</v>
      </c>
      <c r="H94" s="157">
        <v>41.5</v>
      </c>
    </row>
    <row r="95" spans="1:8" ht="45" x14ac:dyDescent="0.3">
      <c r="A95" s="187" t="s">
        <v>1056</v>
      </c>
      <c r="B95" s="160">
        <v>522</v>
      </c>
      <c r="C95" s="161" t="s">
        <v>120</v>
      </c>
      <c r="D95" s="161" t="s">
        <v>184</v>
      </c>
      <c r="E95" s="161" t="s">
        <v>194</v>
      </c>
      <c r="F95" s="161" t="s">
        <v>106</v>
      </c>
      <c r="G95" s="157">
        <f>G96</f>
        <v>418</v>
      </c>
      <c r="H95" s="157">
        <f>H96</f>
        <v>437</v>
      </c>
    </row>
    <row r="96" spans="1:8" ht="28.9" customHeight="1" x14ac:dyDescent="0.3">
      <c r="A96" s="32" t="s">
        <v>127</v>
      </c>
      <c r="B96" s="160">
        <v>522</v>
      </c>
      <c r="C96" s="161" t="s">
        <v>120</v>
      </c>
      <c r="D96" s="161" t="s">
        <v>184</v>
      </c>
      <c r="E96" s="161" t="s">
        <v>194</v>
      </c>
      <c r="F96" s="161">
        <v>200</v>
      </c>
      <c r="G96" s="157">
        <f>G97</f>
        <v>418</v>
      </c>
      <c r="H96" s="157">
        <f>H97</f>
        <v>437</v>
      </c>
    </row>
    <row r="97" spans="1:8" ht="47.25" customHeight="1" x14ac:dyDescent="0.3">
      <c r="A97" s="32" t="s">
        <v>128</v>
      </c>
      <c r="B97" s="160">
        <v>522</v>
      </c>
      <c r="C97" s="161" t="s">
        <v>120</v>
      </c>
      <c r="D97" s="161" t="s">
        <v>184</v>
      </c>
      <c r="E97" s="161" t="s">
        <v>194</v>
      </c>
      <c r="F97" s="161">
        <v>240</v>
      </c>
      <c r="G97" s="157">
        <v>418</v>
      </c>
      <c r="H97" s="157">
        <v>437</v>
      </c>
    </row>
    <row r="98" spans="1:8" ht="89.25" customHeight="1" x14ac:dyDescent="0.3">
      <c r="A98" s="32" t="s">
        <v>872</v>
      </c>
      <c r="B98" s="160">
        <v>522</v>
      </c>
      <c r="C98" s="161" t="s">
        <v>120</v>
      </c>
      <c r="D98" s="161" t="s">
        <v>184</v>
      </c>
      <c r="E98" s="161" t="s">
        <v>195</v>
      </c>
      <c r="F98" s="161" t="s">
        <v>106</v>
      </c>
      <c r="G98" s="157">
        <f t="shared" ref="G98:H99" si="15">G99</f>
        <v>2977.1</v>
      </c>
      <c r="H98" s="157">
        <f t="shared" si="15"/>
        <v>2992.7000000000003</v>
      </c>
    </row>
    <row r="99" spans="1:8" ht="45" x14ac:dyDescent="0.3">
      <c r="A99" s="32" t="s">
        <v>196</v>
      </c>
      <c r="B99" s="160">
        <v>522</v>
      </c>
      <c r="C99" s="161" t="s">
        <v>120</v>
      </c>
      <c r="D99" s="161" t="s">
        <v>184</v>
      </c>
      <c r="E99" s="161" t="s">
        <v>197</v>
      </c>
      <c r="F99" s="161" t="s">
        <v>106</v>
      </c>
      <c r="G99" s="157">
        <f t="shared" si="15"/>
        <v>2977.1</v>
      </c>
      <c r="H99" s="157">
        <f t="shared" si="15"/>
        <v>2992.7000000000003</v>
      </c>
    </row>
    <row r="100" spans="1:8" ht="30" x14ac:dyDescent="0.3">
      <c r="A100" s="32" t="s">
        <v>430</v>
      </c>
      <c r="B100" s="160">
        <v>522</v>
      </c>
      <c r="C100" s="161" t="s">
        <v>120</v>
      </c>
      <c r="D100" s="161" t="s">
        <v>184</v>
      </c>
      <c r="E100" s="161" t="s">
        <v>199</v>
      </c>
      <c r="F100" s="161" t="s">
        <v>106</v>
      </c>
      <c r="G100" s="157">
        <f>G101+G103+G105</f>
        <v>2977.1</v>
      </c>
      <c r="H100" s="157">
        <f>H101+H103+H105</f>
        <v>2992.7000000000003</v>
      </c>
    </row>
    <row r="101" spans="1:8" ht="88.5" customHeight="1" x14ac:dyDescent="0.3">
      <c r="A101" s="32" t="s">
        <v>115</v>
      </c>
      <c r="B101" s="160">
        <v>522</v>
      </c>
      <c r="C101" s="161" t="s">
        <v>120</v>
      </c>
      <c r="D101" s="161" t="s">
        <v>184</v>
      </c>
      <c r="E101" s="161" t="s">
        <v>199</v>
      </c>
      <c r="F101" s="161">
        <v>100</v>
      </c>
      <c r="G101" s="157">
        <f>G102</f>
        <v>2604</v>
      </c>
      <c r="H101" s="157">
        <f>H102</f>
        <v>2605.8000000000002</v>
      </c>
    </row>
    <row r="102" spans="1:8" ht="30" x14ac:dyDescent="0.3">
      <c r="A102" s="32" t="s">
        <v>173</v>
      </c>
      <c r="B102" s="160">
        <v>522</v>
      </c>
      <c r="C102" s="161" t="s">
        <v>120</v>
      </c>
      <c r="D102" s="161" t="s">
        <v>184</v>
      </c>
      <c r="E102" s="161" t="s">
        <v>199</v>
      </c>
      <c r="F102" s="161">
        <v>110</v>
      </c>
      <c r="G102" s="157">
        <v>2604</v>
      </c>
      <c r="H102" s="157">
        <v>2605.8000000000002</v>
      </c>
    </row>
    <row r="103" spans="1:8" ht="30" x14ac:dyDescent="0.3">
      <c r="A103" s="32" t="s">
        <v>127</v>
      </c>
      <c r="B103" s="160">
        <v>522</v>
      </c>
      <c r="C103" s="161" t="s">
        <v>120</v>
      </c>
      <c r="D103" s="161" t="s">
        <v>184</v>
      </c>
      <c r="E103" s="161" t="s">
        <v>199</v>
      </c>
      <c r="F103" s="161">
        <v>200</v>
      </c>
      <c r="G103" s="157">
        <f>G104</f>
        <v>372.1</v>
      </c>
      <c r="H103" s="157">
        <f>H104</f>
        <v>385.9</v>
      </c>
    </row>
    <row r="104" spans="1:8" ht="45" x14ac:dyDescent="0.3">
      <c r="A104" s="32" t="s">
        <v>128</v>
      </c>
      <c r="B104" s="160">
        <v>522</v>
      </c>
      <c r="C104" s="161" t="s">
        <v>120</v>
      </c>
      <c r="D104" s="161" t="s">
        <v>184</v>
      </c>
      <c r="E104" s="161" t="s">
        <v>199</v>
      </c>
      <c r="F104" s="161">
        <v>240</v>
      </c>
      <c r="G104" s="157">
        <v>372.1</v>
      </c>
      <c r="H104" s="157">
        <v>385.9</v>
      </c>
    </row>
    <row r="105" spans="1:8" ht="16.899999999999999" customHeight="1" x14ac:dyDescent="0.3">
      <c r="A105" s="32" t="s">
        <v>129</v>
      </c>
      <c r="B105" s="160">
        <v>522</v>
      </c>
      <c r="C105" s="161" t="s">
        <v>120</v>
      </c>
      <c r="D105" s="161" t="s">
        <v>184</v>
      </c>
      <c r="E105" s="161" t="s">
        <v>199</v>
      </c>
      <c r="F105" s="161">
        <v>800</v>
      </c>
      <c r="G105" s="157">
        <f>G106</f>
        <v>1</v>
      </c>
      <c r="H105" s="157">
        <f>H106</f>
        <v>1</v>
      </c>
    </row>
    <row r="106" spans="1:8" ht="15.6" customHeight="1" x14ac:dyDescent="0.3">
      <c r="A106" s="32" t="s">
        <v>130</v>
      </c>
      <c r="B106" s="160">
        <v>522</v>
      </c>
      <c r="C106" s="161" t="s">
        <v>120</v>
      </c>
      <c r="D106" s="161" t="s">
        <v>184</v>
      </c>
      <c r="E106" s="161" t="s">
        <v>199</v>
      </c>
      <c r="F106" s="161">
        <v>850</v>
      </c>
      <c r="G106" s="157">
        <v>1</v>
      </c>
      <c r="H106" s="157">
        <v>1</v>
      </c>
    </row>
    <row r="107" spans="1:8" ht="43.5" customHeight="1" x14ac:dyDescent="0.3">
      <c r="A107" s="32" t="s">
        <v>201</v>
      </c>
      <c r="B107" s="160" t="s">
        <v>560</v>
      </c>
      <c r="C107" s="161" t="s">
        <v>120</v>
      </c>
      <c r="D107" s="161" t="s">
        <v>202</v>
      </c>
      <c r="E107" s="153" t="s">
        <v>105</v>
      </c>
      <c r="F107" s="161" t="s">
        <v>106</v>
      </c>
      <c r="G107" s="157">
        <f>G108+G114+G119</f>
        <v>90</v>
      </c>
      <c r="H107" s="157">
        <f>H108+H114+H119</f>
        <v>90</v>
      </c>
    </row>
    <row r="108" spans="1:8" ht="42.6" customHeight="1" x14ac:dyDescent="0.3">
      <c r="A108" s="32" t="s">
        <v>738</v>
      </c>
      <c r="B108" s="160" t="s">
        <v>560</v>
      </c>
      <c r="C108" s="161" t="s">
        <v>120</v>
      </c>
      <c r="D108" s="161" t="s">
        <v>202</v>
      </c>
      <c r="E108" s="153" t="s">
        <v>203</v>
      </c>
      <c r="F108" s="161" t="s">
        <v>106</v>
      </c>
      <c r="G108" s="157">
        <f t="shared" ref="G108:H112" si="16">G109</f>
        <v>20</v>
      </c>
      <c r="H108" s="157">
        <f t="shared" si="16"/>
        <v>20</v>
      </c>
    </row>
    <row r="109" spans="1:8" ht="60" customHeight="1" x14ac:dyDescent="0.3">
      <c r="A109" s="32" t="s">
        <v>542</v>
      </c>
      <c r="B109" s="160" t="s">
        <v>560</v>
      </c>
      <c r="C109" s="161" t="s">
        <v>120</v>
      </c>
      <c r="D109" s="161" t="s">
        <v>202</v>
      </c>
      <c r="E109" s="153" t="s">
        <v>546</v>
      </c>
      <c r="F109" s="161" t="s">
        <v>106</v>
      </c>
      <c r="G109" s="157">
        <f t="shared" si="16"/>
        <v>20</v>
      </c>
      <c r="H109" s="157">
        <f t="shared" si="16"/>
        <v>20</v>
      </c>
    </row>
    <row r="110" spans="1:8" ht="30" x14ac:dyDescent="0.3">
      <c r="A110" s="32" t="s">
        <v>543</v>
      </c>
      <c r="B110" s="160" t="s">
        <v>560</v>
      </c>
      <c r="C110" s="161" t="s">
        <v>120</v>
      </c>
      <c r="D110" s="161" t="s">
        <v>202</v>
      </c>
      <c r="E110" s="153" t="s">
        <v>547</v>
      </c>
      <c r="F110" s="161" t="s">
        <v>106</v>
      </c>
      <c r="G110" s="157">
        <f t="shared" si="16"/>
        <v>20</v>
      </c>
      <c r="H110" s="157">
        <f t="shared" si="16"/>
        <v>20</v>
      </c>
    </row>
    <row r="111" spans="1:8" ht="45.75" customHeight="1" x14ac:dyDescent="0.3">
      <c r="A111" s="32" t="s">
        <v>544</v>
      </c>
      <c r="B111" s="160" t="s">
        <v>560</v>
      </c>
      <c r="C111" s="161" t="s">
        <v>120</v>
      </c>
      <c r="D111" s="161" t="s">
        <v>202</v>
      </c>
      <c r="E111" s="153" t="s">
        <v>548</v>
      </c>
      <c r="F111" s="161" t="s">
        <v>106</v>
      </c>
      <c r="G111" s="157">
        <f t="shared" si="16"/>
        <v>20</v>
      </c>
      <c r="H111" s="157">
        <f t="shared" si="16"/>
        <v>20</v>
      </c>
    </row>
    <row r="112" spans="1:8" ht="48" customHeight="1" x14ac:dyDescent="0.3">
      <c r="A112" s="32" t="s">
        <v>639</v>
      </c>
      <c r="B112" s="160" t="s">
        <v>560</v>
      </c>
      <c r="C112" s="161" t="s">
        <v>120</v>
      </c>
      <c r="D112" s="161" t="s">
        <v>202</v>
      </c>
      <c r="E112" s="153" t="s">
        <v>548</v>
      </c>
      <c r="F112" s="161" t="s">
        <v>545</v>
      </c>
      <c r="G112" s="157">
        <f t="shared" si="16"/>
        <v>20</v>
      </c>
      <c r="H112" s="157">
        <f t="shared" si="16"/>
        <v>20</v>
      </c>
    </row>
    <row r="113" spans="1:8" ht="45.75" customHeight="1" x14ac:dyDescent="0.3">
      <c r="A113" s="32" t="s">
        <v>128</v>
      </c>
      <c r="B113" s="160" t="s">
        <v>560</v>
      </c>
      <c r="C113" s="161" t="s">
        <v>120</v>
      </c>
      <c r="D113" s="161" t="s">
        <v>202</v>
      </c>
      <c r="E113" s="153" t="s">
        <v>548</v>
      </c>
      <c r="F113" s="161" t="s">
        <v>541</v>
      </c>
      <c r="G113" s="157">
        <v>20</v>
      </c>
      <c r="H113" s="157">
        <v>20</v>
      </c>
    </row>
    <row r="114" spans="1:8" ht="43.5" customHeight="1" x14ac:dyDescent="0.3">
      <c r="A114" s="32" t="s">
        <v>802</v>
      </c>
      <c r="B114" s="160" t="s">
        <v>560</v>
      </c>
      <c r="C114" s="161" t="s">
        <v>120</v>
      </c>
      <c r="D114" s="161" t="s">
        <v>202</v>
      </c>
      <c r="E114" s="153" t="s">
        <v>609</v>
      </c>
      <c r="F114" s="161" t="s">
        <v>106</v>
      </c>
      <c r="G114" s="158">
        <f t="shared" ref="G114:H117" si="17">G115</f>
        <v>20</v>
      </c>
      <c r="H114" s="158">
        <f t="shared" si="17"/>
        <v>20</v>
      </c>
    </row>
    <row r="115" spans="1:8" ht="90.75" customHeight="1" x14ac:dyDescent="0.3">
      <c r="A115" s="32" t="s">
        <v>610</v>
      </c>
      <c r="B115" s="160" t="s">
        <v>560</v>
      </c>
      <c r="C115" s="161" t="s">
        <v>120</v>
      </c>
      <c r="D115" s="161" t="s">
        <v>202</v>
      </c>
      <c r="E115" s="153" t="s">
        <v>611</v>
      </c>
      <c r="F115" s="161" t="s">
        <v>106</v>
      </c>
      <c r="G115" s="158">
        <f t="shared" si="17"/>
        <v>20</v>
      </c>
      <c r="H115" s="158">
        <f t="shared" si="17"/>
        <v>20</v>
      </c>
    </row>
    <row r="116" spans="1:8" ht="59.25" customHeight="1" x14ac:dyDescent="0.3">
      <c r="A116" s="32" t="s">
        <v>612</v>
      </c>
      <c r="B116" s="160" t="s">
        <v>560</v>
      </c>
      <c r="C116" s="161" t="s">
        <v>120</v>
      </c>
      <c r="D116" s="161" t="s">
        <v>202</v>
      </c>
      <c r="E116" s="153" t="s">
        <v>613</v>
      </c>
      <c r="F116" s="161" t="s">
        <v>106</v>
      </c>
      <c r="G116" s="158">
        <f t="shared" si="17"/>
        <v>20</v>
      </c>
      <c r="H116" s="158">
        <f t="shared" si="17"/>
        <v>20</v>
      </c>
    </row>
    <row r="117" spans="1:8" ht="32.25" customHeight="1" x14ac:dyDescent="0.3">
      <c r="A117" s="32" t="s">
        <v>127</v>
      </c>
      <c r="B117" s="160" t="s">
        <v>560</v>
      </c>
      <c r="C117" s="161" t="s">
        <v>120</v>
      </c>
      <c r="D117" s="161" t="s">
        <v>202</v>
      </c>
      <c r="E117" s="153" t="s">
        <v>613</v>
      </c>
      <c r="F117" s="161" t="s">
        <v>545</v>
      </c>
      <c r="G117" s="158">
        <f t="shared" si="17"/>
        <v>20</v>
      </c>
      <c r="H117" s="158">
        <f t="shared" si="17"/>
        <v>20</v>
      </c>
    </row>
    <row r="118" spans="1:8" ht="45.75" customHeight="1" x14ac:dyDescent="0.3">
      <c r="A118" s="32" t="s">
        <v>128</v>
      </c>
      <c r="B118" s="160" t="s">
        <v>560</v>
      </c>
      <c r="C118" s="161" t="s">
        <v>120</v>
      </c>
      <c r="D118" s="161" t="s">
        <v>202</v>
      </c>
      <c r="E118" s="153" t="s">
        <v>613</v>
      </c>
      <c r="F118" s="161" t="s">
        <v>541</v>
      </c>
      <c r="G118" s="158">
        <v>20</v>
      </c>
      <c r="H118" s="158">
        <v>20</v>
      </c>
    </row>
    <row r="119" spans="1:8" ht="74.25" customHeight="1" x14ac:dyDescent="0.3">
      <c r="A119" s="32" t="s">
        <v>847</v>
      </c>
      <c r="B119" s="160" t="s">
        <v>560</v>
      </c>
      <c r="C119" s="161" t="s">
        <v>120</v>
      </c>
      <c r="D119" s="161" t="s">
        <v>202</v>
      </c>
      <c r="E119" s="153" t="s">
        <v>615</v>
      </c>
      <c r="F119" s="161" t="s">
        <v>106</v>
      </c>
      <c r="G119" s="158">
        <f t="shared" ref="G119:H122" si="18">G120</f>
        <v>50</v>
      </c>
      <c r="H119" s="158">
        <f t="shared" si="18"/>
        <v>50</v>
      </c>
    </row>
    <row r="120" spans="1:8" ht="90.75" customHeight="1" x14ac:dyDescent="0.3">
      <c r="A120" s="32" t="s">
        <v>614</v>
      </c>
      <c r="B120" s="160" t="s">
        <v>560</v>
      </c>
      <c r="C120" s="161" t="s">
        <v>120</v>
      </c>
      <c r="D120" s="161" t="s">
        <v>202</v>
      </c>
      <c r="E120" s="153" t="s">
        <v>616</v>
      </c>
      <c r="F120" s="161" t="s">
        <v>106</v>
      </c>
      <c r="G120" s="158">
        <f t="shared" si="18"/>
        <v>50</v>
      </c>
      <c r="H120" s="158">
        <f t="shared" si="18"/>
        <v>50</v>
      </c>
    </row>
    <row r="121" spans="1:8" ht="72.75" customHeight="1" x14ac:dyDescent="0.3">
      <c r="A121" s="32" t="s">
        <v>617</v>
      </c>
      <c r="B121" s="160" t="s">
        <v>560</v>
      </c>
      <c r="C121" s="161" t="s">
        <v>120</v>
      </c>
      <c r="D121" s="161" t="s">
        <v>202</v>
      </c>
      <c r="E121" s="153" t="s">
        <v>618</v>
      </c>
      <c r="F121" s="161" t="s">
        <v>106</v>
      </c>
      <c r="G121" s="158">
        <f t="shared" si="18"/>
        <v>50</v>
      </c>
      <c r="H121" s="158">
        <f t="shared" si="18"/>
        <v>50</v>
      </c>
    </row>
    <row r="122" spans="1:8" ht="29.25" customHeight="1" x14ac:dyDescent="0.3">
      <c r="A122" s="32" t="s">
        <v>127</v>
      </c>
      <c r="B122" s="160" t="s">
        <v>560</v>
      </c>
      <c r="C122" s="161" t="s">
        <v>120</v>
      </c>
      <c r="D122" s="161" t="s">
        <v>202</v>
      </c>
      <c r="E122" s="153" t="s">
        <v>618</v>
      </c>
      <c r="F122" s="161" t="s">
        <v>545</v>
      </c>
      <c r="G122" s="158">
        <f t="shared" si="18"/>
        <v>50</v>
      </c>
      <c r="H122" s="158">
        <f t="shared" si="18"/>
        <v>50</v>
      </c>
    </row>
    <row r="123" spans="1:8" ht="45.75" customHeight="1" x14ac:dyDescent="0.3">
      <c r="A123" s="32" t="s">
        <v>128</v>
      </c>
      <c r="B123" s="160" t="s">
        <v>560</v>
      </c>
      <c r="C123" s="161" t="s">
        <v>120</v>
      </c>
      <c r="D123" s="161" t="s">
        <v>202</v>
      </c>
      <c r="E123" s="153" t="s">
        <v>618</v>
      </c>
      <c r="F123" s="161" t="s">
        <v>541</v>
      </c>
      <c r="G123" s="158">
        <v>50</v>
      </c>
      <c r="H123" s="158">
        <v>50</v>
      </c>
    </row>
    <row r="124" spans="1:8" ht="15.75" customHeight="1" x14ac:dyDescent="0.3">
      <c r="A124" s="31" t="s">
        <v>212</v>
      </c>
      <c r="B124" s="162">
        <v>522</v>
      </c>
      <c r="C124" s="183" t="s">
        <v>132</v>
      </c>
      <c r="D124" s="183" t="s">
        <v>104</v>
      </c>
      <c r="E124" s="162" t="s">
        <v>105</v>
      </c>
      <c r="F124" s="183" t="s">
        <v>106</v>
      </c>
      <c r="G124" s="22">
        <f>G152+G131+G125</f>
        <v>77670.200000000012</v>
      </c>
      <c r="H124" s="22">
        <f>H152+H131+H125</f>
        <v>73903.3</v>
      </c>
    </row>
    <row r="125" spans="1:8" x14ac:dyDescent="0.3">
      <c r="A125" s="218" t="s">
        <v>213</v>
      </c>
      <c r="B125" s="160" t="s">
        <v>560</v>
      </c>
      <c r="C125" s="161" t="s">
        <v>132</v>
      </c>
      <c r="D125" s="161" t="s">
        <v>103</v>
      </c>
      <c r="E125" s="160" t="s">
        <v>105</v>
      </c>
      <c r="F125" s="161" t="s">
        <v>106</v>
      </c>
      <c r="G125" s="157">
        <f t="shared" ref="G125:H129" si="19">G126</f>
        <v>1500</v>
      </c>
      <c r="H125" s="157">
        <f t="shared" si="19"/>
        <v>2000</v>
      </c>
    </row>
    <row r="126" spans="1:8" ht="29.45" customHeight="1" x14ac:dyDescent="0.3">
      <c r="A126" s="218" t="s">
        <v>740</v>
      </c>
      <c r="B126" s="160" t="s">
        <v>560</v>
      </c>
      <c r="C126" s="161" t="s">
        <v>132</v>
      </c>
      <c r="D126" s="161" t="s">
        <v>103</v>
      </c>
      <c r="E126" s="160" t="s">
        <v>214</v>
      </c>
      <c r="F126" s="161" t="s">
        <v>106</v>
      </c>
      <c r="G126" s="157">
        <f t="shared" si="19"/>
        <v>1500</v>
      </c>
      <c r="H126" s="157">
        <f t="shared" si="19"/>
        <v>2000</v>
      </c>
    </row>
    <row r="127" spans="1:8" ht="45" x14ac:dyDescent="0.3">
      <c r="A127" s="218" t="s">
        <v>216</v>
      </c>
      <c r="B127" s="160" t="s">
        <v>560</v>
      </c>
      <c r="C127" s="161" t="s">
        <v>132</v>
      </c>
      <c r="D127" s="161" t="s">
        <v>103</v>
      </c>
      <c r="E127" s="160" t="s">
        <v>625</v>
      </c>
      <c r="F127" s="161" t="s">
        <v>106</v>
      </c>
      <c r="G127" s="157">
        <f t="shared" si="19"/>
        <v>1500</v>
      </c>
      <c r="H127" s="157">
        <f t="shared" si="19"/>
        <v>2000</v>
      </c>
    </row>
    <row r="128" spans="1:8" ht="30" x14ac:dyDescent="0.3">
      <c r="A128" s="218" t="s">
        <v>217</v>
      </c>
      <c r="B128" s="160" t="s">
        <v>560</v>
      </c>
      <c r="C128" s="161" t="s">
        <v>132</v>
      </c>
      <c r="D128" s="161" t="s">
        <v>103</v>
      </c>
      <c r="E128" s="160" t="s">
        <v>910</v>
      </c>
      <c r="F128" s="161" t="s">
        <v>106</v>
      </c>
      <c r="G128" s="157">
        <f t="shared" si="19"/>
        <v>1500</v>
      </c>
      <c r="H128" s="157">
        <f t="shared" si="19"/>
        <v>2000</v>
      </c>
    </row>
    <row r="129" spans="1:8" ht="30" x14ac:dyDescent="0.3">
      <c r="A129" s="218" t="s">
        <v>127</v>
      </c>
      <c r="B129" s="160" t="s">
        <v>560</v>
      </c>
      <c r="C129" s="161" t="s">
        <v>132</v>
      </c>
      <c r="D129" s="161" t="s">
        <v>103</v>
      </c>
      <c r="E129" s="160" t="s">
        <v>910</v>
      </c>
      <c r="F129" s="161" t="s">
        <v>545</v>
      </c>
      <c r="G129" s="157">
        <f t="shared" si="19"/>
        <v>1500</v>
      </c>
      <c r="H129" s="157">
        <f t="shared" si="19"/>
        <v>2000</v>
      </c>
    </row>
    <row r="130" spans="1:8" ht="45" x14ac:dyDescent="0.3">
      <c r="A130" s="218" t="s">
        <v>128</v>
      </c>
      <c r="B130" s="160" t="s">
        <v>560</v>
      </c>
      <c r="C130" s="161" t="s">
        <v>132</v>
      </c>
      <c r="D130" s="161" t="s">
        <v>103</v>
      </c>
      <c r="E130" s="160" t="s">
        <v>910</v>
      </c>
      <c r="F130" s="161" t="s">
        <v>541</v>
      </c>
      <c r="G130" s="157">
        <v>1500</v>
      </c>
      <c r="H130" s="157">
        <v>2000</v>
      </c>
    </row>
    <row r="131" spans="1:8" ht="15.75" customHeight="1" x14ac:dyDescent="0.3">
      <c r="A131" s="32" t="s">
        <v>640</v>
      </c>
      <c r="B131" s="160" t="s">
        <v>560</v>
      </c>
      <c r="C131" s="161" t="s">
        <v>132</v>
      </c>
      <c r="D131" s="161" t="s">
        <v>184</v>
      </c>
      <c r="E131" s="160" t="s">
        <v>344</v>
      </c>
      <c r="F131" s="161" t="s">
        <v>106</v>
      </c>
      <c r="G131" s="157">
        <f t="shared" ref="G131:H132" si="20">G132</f>
        <v>74875.200000000012</v>
      </c>
      <c r="H131" s="157">
        <f t="shared" si="20"/>
        <v>70658.3</v>
      </c>
    </row>
    <row r="132" spans="1:8" ht="60" customHeight="1" x14ac:dyDescent="0.3">
      <c r="A132" s="32" t="s">
        <v>851</v>
      </c>
      <c r="B132" s="160" t="s">
        <v>560</v>
      </c>
      <c r="C132" s="161" t="s">
        <v>132</v>
      </c>
      <c r="D132" s="161" t="s">
        <v>184</v>
      </c>
      <c r="E132" s="160" t="s">
        <v>230</v>
      </c>
      <c r="F132" s="161" t="s">
        <v>106</v>
      </c>
      <c r="G132" s="157">
        <f t="shared" si="20"/>
        <v>74875.200000000012</v>
      </c>
      <c r="H132" s="157">
        <f t="shared" si="20"/>
        <v>70658.3</v>
      </c>
    </row>
    <row r="133" spans="1:8" ht="29.25" customHeight="1" x14ac:dyDescent="0.3">
      <c r="A133" s="32" t="s">
        <v>641</v>
      </c>
      <c r="B133" s="160" t="s">
        <v>560</v>
      </c>
      <c r="C133" s="161" t="s">
        <v>132</v>
      </c>
      <c r="D133" s="161" t="s">
        <v>184</v>
      </c>
      <c r="E133" s="160" t="s">
        <v>627</v>
      </c>
      <c r="F133" s="161" t="s">
        <v>106</v>
      </c>
      <c r="G133" s="157">
        <f>G134+G140+G137+G143+G146+G149</f>
        <v>74875.200000000012</v>
      </c>
      <c r="H133" s="157">
        <f>H134+H140+H137+H143+H146+H149</f>
        <v>70658.3</v>
      </c>
    </row>
    <row r="134" spans="1:8" ht="45" customHeight="1" x14ac:dyDescent="0.3">
      <c r="A134" s="32" t="s">
        <v>642</v>
      </c>
      <c r="B134" s="160" t="s">
        <v>560</v>
      </c>
      <c r="C134" s="161" t="s">
        <v>132</v>
      </c>
      <c r="D134" s="161" t="s">
        <v>184</v>
      </c>
      <c r="E134" s="160" t="s">
        <v>628</v>
      </c>
      <c r="F134" s="161" t="s">
        <v>106</v>
      </c>
      <c r="G134" s="157">
        <f t="shared" ref="G134:H135" si="21">G135</f>
        <v>37806.800000000003</v>
      </c>
      <c r="H134" s="157">
        <f t="shared" si="21"/>
        <v>33589.9</v>
      </c>
    </row>
    <row r="135" spans="1:8" ht="30" customHeight="1" x14ac:dyDescent="0.3">
      <c r="A135" s="32" t="s">
        <v>127</v>
      </c>
      <c r="B135" s="160" t="s">
        <v>560</v>
      </c>
      <c r="C135" s="161" t="s">
        <v>132</v>
      </c>
      <c r="D135" s="161" t="s">
        <v>184</v>
      </c>
      <c r="E135" s="160" t="s">
        <v>628</v>
      </c>
      <c r="F135" s="161" t="s">
        <v>545</v>
      </c>
      <c r="G135" s="157">
        <f t="shared" si="21"/>
        <v>37806.800000000003</v>
      </c>
      <c r="H135" s="157">
        <f t="shared" si="21"/>
        <v>33589.9</v>
      </c>
    </row>
    <row r="136" spans="1:8" ht="43.5" customHeight="1" x14ac:dyDescent="0.3">
      <c r="A136" s="32" t="s">
        <v>128</v>
      </c>
      <c r="B136" s="160" t="s">
        <v>560</v>
      </c>
      <c r="C136" s="161" t="s">
        <v>132</v>
      </c>
      <c r="D136" s="161" t="s">
        <v>184</v>
      </c>
      <c r="E136" s="160" t="s">
        <v>628</v>
      </c>
      <c r="F136" s="161" t="s">
        <v>541</v>
      </c>
      <c r="G136" s="157">
        <v>37806.800000000003</v>
      </c>
      <c r="H136" s="157">
        <v>33589.9</v>
      </c>
    </row>
    <row r="137" spans="1:8" ht="29.25" customHeight="1" x14ac:dyDescent="0.3">
      <c r="A137" s="32" t="s">
        <v>234</v>
      </c>
      <c r="B137" s="160" t="s">
        <v>560</v>
      </c>
      <c r="C137" s="161" t="s">
        <v>132</v>
      </c>
      <c r="D137" s="161" t="s">
        <v>184</v>
      </c>
      <c r="E137" s="160" t="s">
        <v>629</v>
      </c>
      <c r="F137" s="161" t="s">
        <v>106</v>
      </c>
      <c r="G137" s="157">
        <f t="shared" ref="G137:H138" si="22">G138</f>
        <v>1860</v>
      </c>
      <c r="H137" s="157">
        <f t="shared" si="22"/>
        <v>1860</v>
      </c>
    </row>
    <row r="138" spans="1:8" ht="30" customHeight="1" x14ac:dyDescent="0.3">
      <c r="A138" s="32" t="s">
        <v>127</v>
      </c>
      <c r="B138" s="160" t="s">
        <v>560</v>
      </c>
      <c r="C138" s="161" t="s">
        <v>132</v>
      </c>
      <c r="D138" s="161" t="s">
        <v>184</v>
      </c>
      <c r="E138" s="160" t="s">
        <v>629</v>
      </c>
      <c r="F138" s="161" t="s">
        <v>545</v>
      </c>
      <c r="G138" s="157">
        <f t="shared" si="22"/>
        <v>1860</v>
      </c>
      <c r="H138" s="157">
        <f t="shared" si="22"/>
        <v>1860</v>
      </c>
    </row>
    <row r="139" spans="1:8" ht="45" customHeight="1" x14ac:dyDescent="0.3">
      <c r="A139" s="32" t="s">
        <v>128</v>
      </c>
      <c r="B139" s="160" t="s">
        <v>560</v>
      </c>
      <c r="C139" s="161" t="s">
        <v>132</v>
      </c>
      <c r="D139" s="161" t="s">
        <v>184</v>
      </c>
      <c r="E139" s="160" t="s">
        <v>629</v>
      </c>
      <c r="F139" s="161" t="s">
        <v>541</v>
      </c>
      <c r="G139" s="157">
        <v>1860</v>
      </c>
      <c r="H139" s="157">
        <v>1860</v>
      </c>
    </row>
    <row r="140" spans="1:8" ht="30" customHeight="1" x14ac:dyDescent="0.3">
      <c r="A140" s="32" t="s">
        <v>235</v>
      </c>
      <c r="B140" s="160" t="s">
        <v>560</v>
      </c>
      <c r="C140" s="161" t="s">
        <v>132</v>
      </c>
      <c r="D140" s="161" t="s">
        <v>184</v>
      </c>
      <c r="E140" s="160" t="s">
        <v>630</v>
      </c>
      <c r="F140" s="161" t="s">
        <v>106</v>
      </c>
      <c r="G140" s="157">
        <f t="shared" ref="G140:H141" si="23">G141</f>
        <v>1165</v>
      </c>
      <c r="H140" s="157">
        <f t="shared" si="23"/>
        <v>1165</v>
      </c>
    </row>
    <row r="141" spans="1:8" ht="30" customHeight="1" x14ac:dyDescent="0.3">
      <c r="A141" s="32" t="s">
        <v>127</v>
      </c>
      <c r="B141" s="160" t="s">
        <v>560</v>
      </c>
      <c r="C141" s="161" t="s">
        <v>132</v>
      </c>
      <c r="D141" s="161" t="s">
        <v>184</v>
      </c>
      <c r="E141" s="160" t="s">
        <v>630</v>
      </c>
      <c r="F141" s="161" t="s">
        <v>545</v>
      </c>
      <c r="G141" s="157">
        <f t="shared" si="23"/>
        <v>1165</v>
      </c>
      <c r="H141" s="157">
        <f t="shared" si="23"/>
        <v>1165</v>
      </c>
    </row>
    <row r="142" spans="1:8" ht="46.5" customHeight="1" x14ac:dyDescent="0.3">
      <c r="A142" s="32" t="s">
        <v>128</v>
      </c>
      <c r="B142" s="160" t="s">
        <v>560</v>
      </c>
      <c r="C142" s="161" t="s">
        <v>132</v>
      </c>
      <c r="D142" s="161" t="s">
        <v>184</v>
      </c>
      <c r="E142" s="160" t="s">
        <v>630</v>
      </c>
      <c r="F142" s="161" t="s">
        <v>541</v>
      </c>
      <c r="G142" s="157">
        <v>1165</v>
      </c>
      <c r="H142" s="157">
        <v>1165</v>
      </c>
    </row>
    <row r="143" spans="1:8" ht="30" customHeight="1" x14ac:dyDescent="0.3">
      <c r="A143" s="32" t="s">
        <v>1048</v>
      </c>
      <c r="B143" s="160" t="s">
        <v>560</v>
      </c>
      <c r="C143" s="161" t="s">
        <v>132</v>
      </c>
      <c r="D143" s="161" t="s">
        <v>184</v>
      </c>
      <c r="E143" s="160" t="s">
        <v>691</v>
      </c>
      <c r="F143" s="161" t="s">
        <v>106</v>
      </c>
      <c r="G143" s="157">
        <f t="shared" ref="G143:H144" si="24">G144</f>
        <v>220</v>
      </c>
      <c r="H143" s="157">
        <f t="shared" si="24"/>
        <v>220</v>
      </c>
    </row>
    <row r="144" spans="1:8" ht="30" customHeight="1" x14ac:dyDescent="0.3">
      <c r="A144" s="32" t="s">
        <v>127</v>
      </c>
      <c r="B144" s="160" t="s">
        <v>560</v>
      </c>
      <c r="C144" s="161" t="s">
        <v>132</v>
      </c>
      <c r="D144" s="161" t="s">
        <v>184</v>
      </c>
      <c r="E144" s="160" t="s">
        <v>691</v>
      </c>
      <c r="F144" s="161" t="s">
        <v>545</v>
      </c>
      <c r="G144" s="157">
        <f t="shared" si="24"/>
        <v>220</v>
      </c>
      <c r="H144" s="157">
        <f t="shared" si="24"/>
        <v>220</v>
      </c>
    </row>
    <row r="145" spans="1:8" ht="46.5" customHeight="1" x14ac:dyDescent="0.3">
      <c r="A145" s="32" t="s">
        <v>128</v>
      </c>
      <c r="B145" s="160" t="s">
        <v>560</v>
      </c>
      <c r="C145" s="161" t="s">
        <v>132</v>
      </c>
      <c r="D145" s="161" t="s">
        <v>184</v>
      </c>
      <c r="E145" s="160" t="s">
        <v>691</v>
      </c>
      <c r="F145" s="161" t="s">
        <v>541</v>
      </c>
      <c r="G145" s="157">
        <v>220</v>
      </c>
      <c r="H145" s="157">
        <v>220</v>
      </c>
    </row>
    <row r="146" spans="1:8" ht="75" customHeight="1" x14ac:dyDescent="0.3">
      <c r="A146" s="189" t="s">
        <v>711</v>
      </c>
      <c r="B146" s="160" t="s">
        <v>560</v>
      </c>
      <c r="C146" s="161" t="s">
        <v>132</v>
      </c>
      <c r="D146" s="161" t="s">
        <v>184</v>
      </c>
      <c r="E146" s="160" t="s">
        <v>712</v>
      </c>
      <c r="F146" s="161" t="s">
        <v>106</v>
      </c>
      <c r="G146" s="157">
        <f t="shared" ref="G146:H147" si="25">G147</f>
        <v>32131.4</v>
      </c>
      <c r="H146" s="157">
        <f t="shared" si="25"/>
        <v>32131.4</v>
      </c>
    </row>
    <row r="147" spans="1:8" ht="30" customHeight="1" x14ac:dyDescent="0.3">
      <c r="A147" s="32" t="s">
        <v>127</v>
      </c>
      <c r="B147" s="160" t="s">
        <v>560</v>
      </c>
      <c r="C147" s="161" t="s">
        <v>132</v>
      </c>
      <c r="D147" s="161" t="s">
        <v>184</v>
      </c>
      <c r="E147" s="160" t="s">
        <v>712</v>
      </c>
      <c r="F147" s="161" t="s">
        <v>545</v>
      </c>
      <c r="G147" s="157">
        <f t="shared" si="25"/>
        <v>32131.4</v>
      </c>
      <c r="H147" s="157">
        <f t="shared" si="25"/>
        <v>32131.4</v>
      </c>
    </row>
    <row r="148" spans="1:8" ht="45.75" customHeight="1" x14ac:dyDescent="0.3">
      <c r="A148" s="32" t="s">
        <v>128</v>
      </c>
      <c r="B148" s="160" t="s">
        <v>560</v>
      </c>
      <c r="C148" s="161" t="s">
        <v>132</v>
      </c>
      <c r="D148" s="161" t="s">
        <v>184</v>
      </c>
      <c r="E148" s="160" t="s">
        <v>712</v>
      </c>
      <c r="F148" s="161" t="s">
        <v>541</v>
      </c>
      <c r="G148" s="157">
        <v>32131.4</v>
      </c>
      <c r="H148" s="157">
        <v>32131.4</v>
      </c>
    </row>
    <row r="149" spans="1:8" ht="76.5" customHeight="1" x14ac:dyDescent="0.3">
      <c r="A149" s="189" t="s">
        <v>713</v>
      </c>
      <c r="B149" s="160" t="s">
        <v>560</v>
      </c>
      <c r="C149" s="161" t="s">
        <v>132</v>
      </c>
      <c r="D149" s="161" t="s">
        <v>184</v>
      </c>
      <c r="E149" s="160" t="s">
        <v>714</v>
      </c>
      <c r="F149" s="161" t="s">
        <v>106</v>
      </c>
      <c r="G149" s="157">
        <f t="shared" ref="G149:H150" si="26">G150</f>
        <v>1692</v>
      </c>
      <c r="H149" s="157">
        <f t="shared" si="26"/>
        <v>1692</v>
      </c>
    </row>
    <row r="150" spans="1:8" ht="30" customHeight="1" x14ac:dyDescent="0.3">
      <c r="A150" s="32" t="s">
        <v>127</v>
      </c>
      <c r="B150" s="160" t="s">
        <v>560</v>
      </c>
      <c r="C150" s="161" t="s">
        <v>132</v>
      </c>
      <c r="D150" s="161" t="s">
        <v>184</v>
      </c>
      <c r="E150" s="160" t="s">
        <v>714</v>
      </c>
      <c r="F150" s="161" t="s">
        <v>545</v>
      </c>
      <c r="G150" s="157">
        <f t="shared" si="26"/>
        <v>1692</v>
      </c>
      <c r="H150" s="157">
        <f t="shared" si="26"/>
        <v>1692</v>
      </c>
    </row>
    <row r="151" spans="1:8" ht="46.15" customHeight="1" x14ac:dyDescent="0.3">
      <c r="A151" s="32" t="s">
        <v>128</v>
      </c>
      <c r="B151" s="160" t="s">
        <v>560</v>
      </c>
      <c r="C151" s="161" t="s">
        <v>132</v>
      </c>
      <c r="D151" s="161" t="s">
        <v>184</v>
      </c>
      <c r="E151" s="160" t="s">
        <v>714</v>
      </c>
      <c r="F151" s="161" t="s">
        <v>541</v>
      </c>
      <c r="G151" s="157">
        <v>1692</v>
      </c>
      <c r="H151" s="157">
        <v>1692</v>
      </c>
    </row>
    <row r="152" spans="1:8" ht="30" x14ac:dyDescent="0.3">
      <c r="A152" s="32" t="s">
        <v>431</v>
      </c>
      <c r="B152" s="160">
        <v>522</v>
      </c>
      <c r="C152" s="161" t="s">
        <v>132</v>
      </c>
      <c r="D152" s="161">
        <v>12</v>
      </c>
      <c r="E152" s="160" t="s">
        <v>105</v>
      </c>
      <c r="F152" s="161" t="s">
        <v>106</v>
      </c>
      <c r="G152" s="157">
        <f>G153+G158+G163</f>
        <v>1295</v>
      </c>
      <c r="H152" s="157">
        <f>H153+H158+H163</f>
        <v>1245</v>
      </c>
    </row>
    <row r="153" spans="1:8" ht="60" customHeight="1" x14ac:dyDescent="0.3">
      <c r="A153" s="32" t="s">
        <v>853</v>
      </c>
      <c r="B153" s="160">
        <v>522</v>
      </c>
      <c r="C153" s="161" t="s">
        <v>132</v>
      </c>
      <c r="D153" s="161">
        <v>12</v>
      </c>
      <c r="E153" s="161" t="s">
        <v>259</v>
      </c>
      <c r="F153" s="161" t="s">
        <v>106</v>
      </c>
      <c r="G153" s="157">
        <f t="shared" ref="G153:H156" si="27">G154</f>
        <v>705</v>
      </c>
      <c r="H153" s="157">
        <f t="shared" si="27"/>
        <v>705</v>
      </c>
    </row>
    <row r="154" spans="1:8" ht="74.25" customHeight="1" x14ac:dyDescent="0.3">
      <c r="A154" s="32" t="s">
        <v>854</v>
      </c>
      <c r="B154" s="160">
        <v>522</v>
      </c>
      <c r="C154" s="161" t="s">
        <v>132</v>
      </c>
      <c r="D154" s="161">
        <v>12</v>
      </c>
      <c r="E154" s="161" t="s">
        <v>599</v>
      </c>
      <c r="F154" s="161" t="s">
        <v>106</v>
      </c>
      <c r="G154" s="157">
        <f t="shared" si="27"/>
        <v>705</v>
      </c>
      <c r="H154" s="157">
        <f t="shared" si="27"/>
        <v>705</v>
      </c>
    </row>
    <row r="155" spans="1:8" ht="29.25" customHeight="1" x14ac:dyDescent="0.3">
      <c r="A155" s="32" t="s">
        <v>643</v>
      </c>
      <c r="B155" s="160">
        <v>522</v>
      </c>
      <c r="C155" s="161" t="s">
        <v>132</v>
      </c>
      <c r="D155" s="161">
        <v>12</v>
      </c>
      <c r="E155" s="161" t="s">
        <v>644</v>
      </c>
      <c r="F155" s="161" t="s">
        <v>106</v>
      </c>
      <c r="G155" s="157">
        <f t="shared" si="27"/>
        <v>705</v>
      </c>
      <c r="H155" s="157">
        <f t="shared" si="27"/>
        <v>705</v>
      </c>
    </row>
    <row r="156" spans="1:8" ht="31.5" customHeight="1" x14ac:dyDescent="0.3">
      <c r="A156" s="32" t="s">
        <v>127</v>
      </c>
      <c r="B156" s="160">
        <v>522</v>
      </c>
      <c r="C156" s="161" t="s">
        <v>132</v>
      </c>
      <c r="D156" s="161">
        <v>12</v>
      </c>
      <c r="E156" s="161" t="s">
        <v>644</v>
      </c>
      <c r="F156" s="161" t="s">
        <v>545</v>
      </c>
      <c r="G156" s="157">
        <f t="shared" si="27"/>
        <v>705</v>
      </c>
      <c r="H156" s="157">
        <f t="shared" si="27"/>
        <v>705</v>
      </c>
    </row>
    <row r="157" spans="1:8" ht="44.25" customHeight="1" x14ac:dyDescent="0.3">
      <c r="A157" s="32" t="s">
        <v>128</v>
      </c>
      <c r="B157" s="160">
        <v>522</v>
      </c>
      <c r="C157" s="161" t="s">
        <v>132</v>
      </c>
      <c r="D157" s="161">
        <v>12</v>
      </c>
      <c r="E157" s="161" t="s">
        <v>644</v>
      </c>
      <c r="F157" s="161" t="s">
        <v>541</v>
      </c>
      <c r="G157" s="157">
        <v>705</v>
      </c>
      <c r="H157" s="157">
        <v>705</v>
      </c>
    </row>
    <row r="158" spans="1:8" ht="89.25" customHeight="1" x14ac:dyDescent="0.3">
      <c r="A158" s="32" t="s">
        <v>852</v>
      </c>
      <c r="B158" s="160">
        <v>522</v>
      </c>
      <c r="C158" s="161" t="s">
        <v>132</v>
      </c>
      <c r="D158" s="161">
        <v>12</v>
      </c>
      <c r="E158" s="161" t="s">
        <v>645</v>
      </c>
      <c r="F158" s="161" t="s">
        <v>106</v>
      </c>
      <c r="G158" s="157">
        <f t="shared" ref="G158:H161" si="28">G159</f>
        <v>450</v>
      </c>
      <c r="H158" s="157">
        <f t="shared" si="28"/>
        <v>400</v>
      </c>
    </row>
    <row r="159" spans="1:8" ht="120" customHeight="1" x14ac:dyDescent="0.3">
      <c r="A159" s="32" t="s">
        <v>855</v>
      </c>
      <c r="B159" s="160">
        <v>522</v>
      </c>
      <c r="C159" s="161" t="s">
        <v>132</v>
      </c>
      <c r="D159" s="161">
        <v>12</v>
      </c>
      <c r="E159" s="161" t="s">
        <v>647</v>
      </c>
      <c r="F159" s="161" t="s">
        <v>106</v>
      </c>
      <c r="G159" s="157">
        <f t="shared" si="28"/>
        <v>450</v>
      </c>
      <c r="H159" s="157">
        <f t="shared" si="28"/>
        <v>400</v>
      </c>
    </row>
    <row r="160" spans="1:8" ht="46.5" customHeight="1" x14ac:dyDescent="0.3">
      <c r="A160" s="32" t="s">
        <v>648</v>
      </c>
      <c r="B160" s="160">
        <v>522</v>
      </c>
      <c r="C160" s="161" t="s">
        <v>132</v>
      </c>
      <c r="D160" s="161">
        <v>12</v>
      </c>
      <c r="E160" s="161" t="s">
        <v>646</v>
      </c>
      <c r="F160" s="161" t="s">
        <v>649</v>
      </c>
      <c r="G160" s="157">
        <f t="shared" si="28"/>
        <v>450</v>
      </c>
      <c r="H160" s="157">
        <f t="shared" si="28"/>
        <v>400</v>
      </c>
    </row>
    <row r="161" spans="1:8" ht="45" customHeight="1" x14ac:dyDescent="0.3">
      <c r="A161" s="32" t="s">
        <v>639</v>
      </c>
      <c r="B161" s="160">
        <v>522</v>
      </c>
      <c r="C161" s="161" t="s">
        <v>132</v>
      </c>
      <c r="D161" s="161">
        <v>12</v>
      </c>
      <c r="E161" s="161" t="s">
        <v>646</v>
      </c>
      <c r="F161" s="161" t="s">
        <v>545</v>
      </c>
      <c r="G161" s="157">
        <f t="shared" si="28"/>
        <v>450</v>
      </c>
      <c r="H161" s="157">
        <f t="shared" si="28"/>
        <v>400</v>
      </c>
    </row>
    <row r="162" spans="1:8" ht="45" customHeight="1" x14ac:dyDescent="0.3">
      <c r="A162" s="32" t="s">
        <v>128</v>
      </c>
      <c r="B162" s="160">
        <v>522</v>
      </c>
      <c r="C162" s="161" t="s">
        <v>132</v>
      </c>
      <c r="D162" s="161">
        <v>12</v>
      </c>
      <c r="E162" s="161" t="s">
        <v>646</v>
      </c>
      <c r="F162" s="161" t="s">
        <v>541</v>
      </c>
      <c r="G162" s="157">
        <v>450</v>
      </c>
      <c r="H162" s="157">
        <v>400</v>
      </c>
    </row>
    <row r="163" spans="1:8" ht="14.25" customHeight="1" x14ac:dyDescent="0.3">
      <c r="A163" s="32" t="s">
        <v>153</v>
      </c>
      <c r="B163" s="160">
        <v>522</v>
      </c>
      <c r="C163" s="161" t="s">
        <v>132</v>
      </c>
      <c r="D163" s="161">
        <v>12</v>
      </c>
      <c r="E163" s="161" t="s">
        <v>154</v>
      </c>
      <c r="F163" s="161" t="s">
        <v>106</v>
      </c>
      <c r="G163" s="157">
        <f>G164</f>
        <v>140</v>
      </c>
      <c r="H163" s="157">
        <f>H164</f>
        <v>140</v>
      </c>
    </row>
    <row r="164" spans="1:8" ht="62.25" customHeight="1" x14ac:dyDescent="0.3">
      <c r="A164" s="32" t="s">
        <v>1190</v>
      </c>
      <c r="B164" s="160" t="s">
        <v>560</v>
      </c>
      <c r="C164" s="161" t="s">
        <v>132</v>
      </c>
      <c r="D164" s="161" t="s">
        <v>237</v>
      </c>
      <c r="E164" s="161" t="s">
        <v>900</v>
      </c>
      <c r="F164" s="161" t="s">
        <v>106</v>
      </c>
      <c r="G164" s="157">
        <f t="shared" ref="G164:H165" si="29">G165</f>
        <v>140</v>
      </c>
      <c r="H164" s="157">
        <f t="shared" si="29"/>
        <v>140</v>
      </c>
    </row>
    <row r="165" spans="1:8" ht="30" customHeight="1" x14ac:dyDescent="0.3">
      <c r="A165" s="32" t="s">
        <v>639</v>
      </c>
      <c r="B165" s="160" t="s">
        <v>560</v>
      </c>
      <c r="C165" s="161" t="s">
        <v>132</v>
      </c>
      <c r="D165" s="161" t="s">
        <v>237</v>
      </c>
      <c r="E165" s="161" t="s">
        <v>900</v>
      </c>
      <c r="F165" s="161" t="s">
        <v>106</v>
      </c>
      <c r="G165" s="157">
        <f t="shared" si="29"/>
        <v>140</v>
      </c>
      <c r="H165" s="157">
        <f t="shared" si="29"/>
        <v>140</v>
      </c>
    </row>
    <row r="166" spans="1:8" ht="46.5" customHeight="1" x14ac:dyDescent="0.3">
      <c r="A166" s="32" t="s">
        <v>128</v>
      </c>
      <c r="B166" s="160" t="s">
        <v>560</v>
      </c>
      <c r="C166" s="161" t="s">
        <v>132</v>
      </c>
      <c r="D166" s="161" t="s">
        <v>237</v>
      </c>
      <c r="E166" s="161" t="s">
        <v>900</v>
      </c>
      <c r="F166" s="161" t="s">
        <v>541</v>
      </c>
      <c r="G166" s="157">
        <v>140</v>
      </c>
      <c r="H166" s="157">
        <v>140</v>
      </c>
    </row>
    <row r="167" spans="1:8" ht="20.45" customHeight="1" x14ac:dyDescent="0.3">
      <c r="A167" s="31" t="s">
        <v>250</v>
      </c>
      <c r="B167" s="162">
        <v>522</v>
      </c>
      <c r="C167" s="183" t="s">
        <v>251</v>
      </c>
      <c r="D167" s="183" t="s">
        <v>104</v>
      </c>
      <c r="E167" s="183" t="s">
        <v>105</v>
      </c>
      <c r="F167" s="183" t="s">
        <v>106</v>
      </c>
      <c r="G167" s="22">
        <f>G186+G168+G192</f>
        <v>2806.6</v>
      </c>
      <c r="H167" s="22">
        <f>H186+H168+H192</f>
        <v>6215.5</v>
      </c>
    </row>
    <row r="168" spans="1:8" ht="15.75" customHeight="1" x14ac:dyDescent="0.3">
      <c r="A168" s="32" t="s">
        <v>252</v>
      </c>
      <c r="B168" s="160">
        <v>522</v>
      </c>
      <c r="C168" s="161" t="s">
        <v>251</v>
      </c>
      <c r="D168" s="161" t="s">
        <v>103</v>
      </c>
      <c r="E168" s="161" t="s">
        <v>105</v>
      </c>
      <c r="F168" s="161" t="s">
        <v>106</v>
      </c>
      <c r="G168" s="157">
        <f>G180+G169</f>
        <v>2806.6</v>
      </c>
      <c r="H168" s="157">
        <f>H180+H169</f>
        <v>3358.5</v>
      </c>
    </row>
    <row r="169" spans="1:8" ht="76.5" customHeight="1" x14ac:dyDescent="0.3">
      <c r="A169" s="32" t="s">
        <v>1235</v>
      </c>
      <c r="B169" s="160">
        <v>522</v>
      </c>
      <c r="C169" s="161" t="s">
        <v>251</v>
      </c>
      <c r="D169" s="161" t="s">
        <v>103</v>
      </c>
      <c r="E169" s="153" t="s">
        <v>356</v>
      </c>
      <c r="F169" s="161" t="s">
        <v>106</v>
      </c>
      <c r="G169" s="157">
        <f t="shared" ref="G169:H178" si="30">G170</f>
        <v>300</v>
      </c>
      <c r="H169" s="157">
        <f t="shared" si="30"/>
        <v>300</v>
      </c>
    </row>
    <row r="170" spans="1:8" ht="61.15" hidden="1" customHeight="1" outlineLevel="1" x14ac:dyDescent="0.3">
      <c r="A170" s="32" t="s">
        <v>901</v>
      </c>
      <c r="B170" s="160">
        <v>522</v>
      </c>
      <c r="C170" s="161" t="s">
        <v>251</v>
      </c>
      <c r="D170" s="161" t="s">
        <v>103</v>
      </c>
      <c r="E170" s="153" t="s">
        <v>757</v>
      </c>
      <c r="F170" s="161" t="s">
        <v>106</v>
      </c>
      <c r="G170" s="157">
        <f>G177</f>
        <v>300</v>
      </c>
      <c r="H170" s="157">
        <f>H177</f>
        <v>300</v>
      </c>
    </row>
    <row r="171" spans="1:8" ht="67.900000000000006" hidden="1" customHeight="1" outlineLevel="1" x14ac:dyDescent="0.3">
      <c r="A171" s="190" t="s">
        <v>986</v>
      </c>
      <c r="B171" s="160">
        <v>522</v>
      </c>
      <c r="C171" s="161" t="s">
        <v>251</v>
      </c>
      <c r="D171" s="161" t="s">
        <v>103</v>
      </c>
      <c r="E171" s="153" t="s">
        <v>987</v>
      </c>
      <c r="F171" s="161" t="s">
        <v>106</v>
      </c>
      <c r="G171" s="157"/>
      <c r="H171" s="157"/>
    </row>
    <row r="172" spans="1:8" ht="40.9" hidden="1" customHeight="1" outlineLevel="1" x14ac:dyDescent="0.3">
      <c r="A172" s="191" t="s">
        <v>903</v>
      </c>
      <c r="B172" s="160">
        <v>522</v>
      </c>
      <c r="C172" s="161" t="s">
        <v>251</v>
      </c>
      <c r="D172" s="161" t="s">
        <v>103</v>
      </c>
      <c r="E172" s="153" t="s">
        <v>987</v>
      </c>
      <c r="F172" s="161" t="s">
        <v>904</v>
      </c>
      <c r="G172" s="157"/>
      <c r="H172" s="157"/>
    </row>
    <row r="173" spans="1:8" ht="23.45" hidden="1" customHeight="1" outlineLevel="1" x14ac:dyDescent="0.3">
      <c r="A173" s="191" t="s">
        <v>905</v>
      </c>
      <c r="B173" s="160">
        <v>522</v>
      </c>
      <c r="C173" s="161" t="s">
        <v>251</v>
      </c>
      <c r="D173" s="161" t="s">
        <v>103</v>
      </c>
      <c r="E173" s="153" t="s">
        <v>987</v>
      </c>
      <c r="F173" s="161" t="s">
        <v>906</v>
      </c>
      <c r="G173" s="157"/>
      <c r="H173" s="157"/>
    </row>
    <row r="174" spans="1:8" ht="68.45" hidden="1" customHeight="1" outlineLevel="1" x14ac:dyDescent="0.3">
      <c r="A174" s="192" t="s">
        <v>988</v>
      </c>
      <c r="B174" s="160">
        <v>522</v>
      </c>
      <c r="C174" s="161" t="s">
        <v>251</v>
      </c>
      <c r="D174" s="161" t="s">
        <v>103</v>
      </c>
      <c r="E174" s="153" t="s">
        <v>989</v>
      </c>
      <c r="F174" s="161" t="s">
        <v>106</v>
      </c>
      <c r="G174" s="157"/>
      <c r="H174" s="157"/>
    </row>
    <row r="175" spans="1:8" ht="39.6" hidden="1" customHeight="1" outlineLevel="1" x14ac:dyDescent="0.3">
      <c r="A175" s="191" t="s">
        <v>903</v>
      </c>
      <c r="B175" s="160">
        <v>522</v>
      </c>
      <c r="C175" s="161" t="s">
        <v>251</v>
      </c>
      <c r="D175" s="161" t="s">
        <v>103</v>
      </c>
      <c r="E175" s="153" t="s">
        <v>989</v>
      </c>
      <c r="F175" s="161" t="s">
        <v>904</v>
      </c>
      <c r="G175" s="157"/>
      <c r="H175" s="157"/>
    </row>
    <row r="176" spans="1:8" ht="3.75" hidden="1" customHeight="1" outlineLevel="1" x14ac:dyDescent="0.3">
      <c r="A176" s="191" t="s">
        <v>905</v>
      </c>
      <c r="B176" s="160">
        <v>522</v>
      </c>
      <c r="C176" s="161" t="s">
        <v>251</v>
      </c>
      <c r="D176" s="161" t="s">
        <v>103</v>
      </c>
      <c r="E176" s="153" t="s">
        <v>989</v>
      </c>
      <c r="F176" s="161" t="s">
        <v>906</v>
      </c>
      <c r="G176" s="157"/>
      <c r="H176" s="157"/>
    </row>
    <row r="177" spans="1:8" ht="92.25" customHeight="1" collapsed="1" x14ac:dyDescent="0.3">
      <c r="A177" s="32" t="s">
        <v>963</v>
      </c>
      <c r="B177" s="160">
        <v>522</v>
      </c>
      <c r="C177" s="161" t="s">
        <v>251</v>
      </c>
      <c r="D177" s="161" t="s">
        <v>103</v>
      </c>
      <c r="E177" s="153" t="s">
        <v>902</v>
      </c>
      <c r="F177" s="161" t="s">
        <v>106</v>
      </c>
      <c r="G177" s="157">
        <f t="shared" si="30"/>
        <v>300</v>
      </c>
      <c r="H177" s="157">
        <f t="shared" si="30"/>
        <v>300</v>
      </c>
    </row>
    <row r="178" spans="1:8" ht="42.75" customHeight="1" x14ac:dyDescent="0.3">
      <c r="A178" s="191" t="s">
        <v>903</v>
      </c>
      <c r="B178" s="160">
        <v>522</v>
      </c>
      <c r="C178" s="161" t="s">
        <v>251</v>
      </c>
      <c r="D178" s="161" t="s">
        <v>103</v>
      </c>
      <c r="E178" s="153" t="s">
        <v>902</v>
      </c>
      <c r="F178" s="161" t="s">
        <v>904</v>
      </c>
      <c r="G178" s="157">
        <f t="shared" si="30"/>
        <v>300</v>
      </c>
      <c r="H178" s="157">
        <f t="shared" si="30"/>
        <v>300</v>
      </c>
    </row>
    <row r="179" spans="1:8" ht="17.25" customHeight="1" x14ac:dyDescent="0.3">
      <c r="A179" s="191" t="s">
        <v>905</v>
      </c>
      <c r="B179" s="160">
        <v>522</v>
      </c>
      <c r="C179" s="161" t="s">
        <v>251</v>
      </c>
      <c r="D179" s="161" t="s">
        <v>103</v>
      </c>
      <c r="E179" s="153" t="s">
        <v>902</v>
      </c>
      <c r="F179" s="161" t="s">
        <v>906</v>
      </c>
      <c r="G179" s="157">
        <v>300</v>
      </c>
      <c r="H179" s="157">
        <v>300</v>
      </c>
    </row>
    <row r="180" spans="1:8" ht="61.5" customHeight="1" x14ac:dyDescent="0.3">
      <c r="A180" s="32" t="s">
        <v>982</v>
      </c>
      <c r="B180" s="160">
        <v>522</v>
      </c>
      <c r="C180" s="161" t="s">
        <v>251</v>
      </c>
      <c r="D180" s="161" t="s">
        <v>103</v>
      </c>
      <c r="E180" s="161" t="s">
        <v>161</v>
      </c>
      <c r="F180" s="161" t="s">
        <v>106</v>
      </c>
      <c r="G180" s="157">
        <f t="shared" ref="G180:H182" si="31">G181</f>
        <v>2506.6</v>
      </c>
      <c r="H180" s="157">
        <f t="shared" si="31"/>
        <v>3058.5</v>
      </c>
    </row>
    <row r="181" spans="1:8" ht="59.25" customHeight="1" x14ac:dyDescent="0.3">
      <c r="A181" s="32" t="s">
        <v>883</v>
      </c>
      <c r="B181" s="160">
        <v>522</v>
      </c>
      <c r="C181" s="161" t="s">
        <v>251</v>
      </c>
      <c r="D181" s="161" t="s">
        <v>103</v>
      </c>
      <c r="E181" s="161" t="s">
        <v>165</v>
      </c>
      <c r="F181" s="161" t="s">
        <v>106</v>
      </c>
      <c r="G181" s="157">
        <f t="shared" si="31"/>
        <v>2506.6</v>
      </c>
      <c r="H181" s="157">
        <f t="shared" si="31"/>
        <v>3058.5</v>
      </c>
    </row>
    <row r="182" spans="1:8" ht="60.75" customHeight="1" x14ac:dyDescent="0.3">
      <c r="A182" s="184" t="s">
        <v>792</v>
      </c>
      <c r="B182" s="160" t="s">
        <v>560</v>
      </c>
      <c r="C182" s="161" t="s">
        <v>251</v>
      </c>
      <c r="D182" s="161" t="s">
        <v>103</v>
      </c>
      <c r="E182" s="161" t="s">
        <v>166</v>
      </c>
      <c r="F182" s="161" t="s">
        <v>106</v>
      </c>
      <c r="G182" s="157">
        <f t="shared" si="31"/>
        <v>2506.6</v>
      </c>
      <c r="H182" s="157">
        <f t="shared" si="31"/>
        <v>3058.5</v>
      </c>
    </row>
    <row r="183" spans="1:8" ht="60" customHeight="1" x14ac:dyDescent="0.3">
      <c r="A183" s="184" t="s">
        <v>741</v>
      </c>
      <c r="B183" s="160" t="s">
        <v>560</v>
      </c>
      <c r="C183" s="161" t="s">
        <v>251</v>
      </c>
      <c r="D183" s="161" t="s">
        <v>103</v>
      </c>
      <c r="E183" s="161" t="s">
        <v>167</v>
      </c>
      <c r="F183" s="161" t="s">
        <v>106</v>
      </c>
      <c r="G183" s="157">
        <f>G184</f>
        <v>2506.6</v>
      </c>
      <c r="H183" s="157">
        <f>H184</f>
        <v>3058.5</v>
      </c>
    </row>
    <row r="184" spans="1:8" ht="60" customHeight="1" x14ac:dyDescent="0.3">
      <c r="A184" s="184" t="s">
        <v>856</v>
      </c>
      <c r="B184" s="160" t="s">
        <v>560</v>
      </c>
      <c r="C184" s="161" t="s">
        <v>251</v>
      </c>
      <c r="D184" s="161" t="s">
        <v>103</v>
      </c>
      <c r="E184" s="161" t="s">
        <v>167</v>
      </c>
      <c r="F184" s="161" t="s">
        <v>545</v>
      </c>
      <c r="G184" s="157">
        <f>G185</f>
        <v>2506.6</v>
      </c>
      <c r="H184" s="157">
        <f>H185</f>
        <v>3058.5</v>
      </c>
    </row>
    <row r="185" spans="1:8" ht="45" customHeight="1" x14ac:dyDescent="0.3">
      <c r="A185" s="32" t="s">
        <v>128</v>
      </c>
      <c r="B185" s="160" t="s">
        <v>560</v>
      </c>
      <c r="C185" s="161" t="s">
        <v>251</v>
      </c>
      <c r="D185" s="161" t="s">
        <v>103</v>
      </c>
      <c r="E185" s="161" t="s">
        <v>167</v>
      </c>
      <c r="F185" s="161" t="s">
        <v>541</v>
      </c>
      <c r="G185" s="157">
        <v>2506.6</v>
      </c>
      <c r="H185" s="157">
        <v>3058.5</v>
      </c>
    </row>
    <row r="186" spans="1:8" hidden="1" x14ac:dyDescent="0.3">
      <c r="A186" s="32" t="s">
        <v>253</v>
      </c>
      <c r="B186" s="160">
        <v>522</v>
      </c>
      <c r="C186" s="161" t="s">
        <v>251</v>
      </c>
      <c r="D186" s="161" t="s">
        <v>108</v>
      </c>
      <c r="E186" s="161" t="s">
        <v>105</v>
      </c>
      <c r="F186" s="161" t="s">
        <v>106</v>
      </c>
      <c r="G186" s="157">
        <f t="shared" ref="G186:H190" si="32">G187</f>
        <v>0</v>
      </c>
      <c r="H186" s="157">
        <f t="shared" si="32"/>
        <v>0</v>
      </c>
    </row>
    <row r="187" spans="1:8" ht="30" hidden="1" x14ac:dyDescent="0.3">
      <c r="A187" s="32" t="s">
        <v>151</v>
      </c>
      <c r="B187" s="160">
        <v>522</v>
      </c>
      <c r="C187" s="161" t="s">
        <v>251</v>
      </c>
      <c r="D187" s="161" t="s">
        <v>108</v>
      </c>
      <c r="E187" s="153" t="s">
        <v>152</v>
      </c>
      <c r="F187" s="161" t="s">
        <v>106</v>
      </c>
      <c r="G187" s="157">
        <f t="shared" si="32"/>
        <v>0</v>
      </c>
      <c r="H187" s="157">
        <f t="shared" si="32"/>
        <v>0</v>
      </c>
    </row>
    <row r="188" spans="1:8" ht="21.6" hidden="1" customHeight="1" x14ac:dyDescent="0.3">
      <c r="A188" s="32" t="s">
        <v>153</v>
      </c>
      <c r="B188" s="160">
        <v>522</v>
      </c>
      <c r="C188" s="161" t="s">
        <v>251</v>
      </c>
      <c r="D188" s="161" t="s">
        <v>108</v>
      </c>
      <c r="E188" s="153" t="s">
        <v>154</v>
      </c>
      <c r="F188" s="161" t="s">
        <v>106</v>
      </c>
      <c r="G188" s="157">
        <f t="shared" si="32"/>
        <v>0</v>
      </c>
      <c r="H188" s="157">
        <f t="shared" si="32"/>
        <v>0</v>
      </c>
    </row>
    <row r="189" spans="1:8" ht="85.15" hidden="1" customHeight="1" x14ac:dyDescent="0.3">
      <c r="A189" s="32" t="s">
        <v>857</v>
      </c>
      <c r="B189" s="160">
        <v>522</v>
      </c>
      <c r="C189" s="161" t="s">
        <v>251</v>
      </c>
      <c r="D189" s="161" t="s">
        <v>108</v>
      </c>
      <c r="E189" s="153" t="s">
        <v>261</v>
      </c>
      <c r="F189" s="161" t="s">
        <v>106</v>
      </c>
      <c r="G189" s="158">
        <f t="shared" si="32"/>
        <v>0</v>
      </c>
      <c r="H189" s="158">
        <f t="shared" si="32"/>
        <v>0</v>
      </c>
    </row>
    <row r="190" spans="1:8" ht="30" hidden="1" x14ac:dyDescent="0.3">
      <c r="A190" s="32" t="s">
        <v>127</v>
      </c>
      <c r="B190" s="160">
        <v>522</v>
      </c>
      <c r="C190" s="161" t="s">
        <v>251</v>
      </c>
      <c r="D190" s="161" t="s">
        <v>108</v>
      </c>
      <c r="E190" s="153" t="s">
        <v>261</v>
      </c>
      <c r="F190" s="161">
        <v>200</v>
      </c>
      <c r="G190" s="158">
        <f t="shared" si="32"/>
        <v>0</v>
      </c>
      <c r="H190" s="158">
        <f t="shared" si="32"/>
        <v>0</v>
      </c>
    </row>
    <row r="191" spans="1:8" ht="43.9" hidden="1" customHeight="1" x14ac:dyDescent="0.3">
      <c r="A191" s="32" t="s">
        <v>128</v>
      </c>
      <c r="B191" s="160">
        <v>522</v>
      </c>
      <c r="C191" s="161" t="s">
        <v>251</v>
      </c>
      <c r="D191" s="161" t="s">
        <v>108</v>
      </c>
      <c r="E191" s="153" t="s">
        <v>261</v>
      </c>
      <c r="F191" s="161">
        <v>240</v>
      </c>
      <c r="G191" s="158"/>
      <c r="H191" s="158">
        <v>0</v>
      </c>
    </row>
    <row r="192" spans="1:8" x14ac:dyDescent="0.3">
      <c r="A192" s="218" t="s">
        <v>932</v>
      </c>
      <c r="B192" s="160">
        <v>522</v>
      </c>
      <c r="C192" s="161" t="s">
        <v>251</v>
      </c>
      <c r="D192" s="161" t="s">
        <v>120</v>
      </c>
      <c r="E192" s="161" t="s">
        <v>105</v>
      </c>
      <c r="F192" s="161" t="s">
        <v>106</v>
      </c>
      <c r="G192" s="158">
        <f t="shared" ref="G192:H196" si="33">G193</f>
        <v>0</v>
      </c>
      <c r="H192" s="158">
        <f t="shared" si="33"/>
        <v>2857</v>
      </c>
    </row>
    <row r="193" spans="1:8" ht="45" x14ac:dyDescent="0.3">
      <c r="A193" s="32" t="s">
        <v>1137</v>
      </c>
      <c r="B193" s="160">
        <v>522</v>
      </c>
      <c r="C193" s="161" t="s">
        <v>251</v>
      </c>
      <c r="D193" s="161" t="s">
        <v>120</v>
      </c>
      <c r="E193" s="161" t="s">
        <v>1134</v>
      </c>
      <c r="F193" s="161" t="s">
        <v>106</v>
      </c>
      <c r="G193" s="158">
        <f t="shared" si="33"/>
        <v>0</v>
      </c>
      <c r="H193" s="158">
        <f t="shared" si="33"/>
        <v>2857</v>
      </c>
    </row>
    <row r="194" spans="1:8" ht="60" x14ac:dyDescent="0.3">
      <c r="A194" s="32" t="s">
        <v>1138</v>
      </c>
      <c r="B194" s="160">
        <v>522</v>
      </c>
      <c r="C194" s="161" t="s">
        <v>251</v>
      </c>
      <c r="D194" s="161" t="s">
        <v>120</v>
      </c>
      <c r="E194" s="161" t="s">
        <v>1135</v>
      </c>
      <c r="F194" s="161" t="s">
        <v>106</v>
      </c>
      <c r="G194" s="158">
        <f t="shared" si="33"/>
        <v>0</v>
      </c>
      <c r="H194" s="158">
        <f t="shared" si="33"/>
        <v>2857</v>
      </c>
    </row>
    <row r="195" spans="1:8" ht="75" x14ac:dyDescent="0.3">
      <c r="A195" s="32" t="s">
        <v>1139</v>
      </c>
      <c r="B195" s="160">
        <v>522</v>
      </c>
      <c r="C195" s="161" t="s">
        <v>251</v>
      </c>
      <c r="D195" s="161" t="s">
        <v>120</v>
      </c>
      <c r="E195" s="161" t="s">
        <v>1136</v>
      </c>
      <c r="F195" s="161" t="s">
        <v>106</v>
      </c>
      <c r="G195" s="158">
        <f t="shared" si="33"/>
        <v>0</v>
      </c>
      <c r="H195" s="158">
        <f t="shared" si="33"/>
        <v>2857</v>
      </c>
    </row>
    <row r="196" spans="1:8" ht="30" x14ac:dyDescent="0.3">
      <c r="A196" s="32" t="s">
        <v>127</v>
      </c>
      <c r="B196" s="160">
        <v>522</v>
      </c>
      <c r="C196" s="161" t="s">
        <v>251</v>
      </c>
      <c r="D196" s="161" t="s">
        <v>120</v>
      </c>
      <c r="E196" s="161" t="s">
        <v>1136</v>
      </c>
      <c r="F196" s="161">
        <v>200</v>
      </c>
      <c r="G196" s="158">
        <f t="shared" si="33"/>
        <v>0</v>
      </c>
      <c r="H196" s="158">
        <f t="shared" si="33"/>
        <v>2857</v>
      </c>
    </row>
    <row r="197" spans="1:8" ht="45" x14ac:dyDescent="0.3">
      <c r="A197" s="32" t="s">
        <v>128</v>
      </c>
      <c r="B197" s="160">
        <v>522</v>
      </c>
      <c r="C197" s="161" t="s">
        <v>251</v>
      </c>
      <c r="D197" s="161" t="s">
        <v>120</v>
      </c>
      <c r="E197" s="161" t="s">
        <v>1136</v>
      </c>
      <c r="F197" s="161">
        <v>240</v>
      </c>
      <c r="G197" s="158"/>
      <c r="H197" s="158">
        <v>2857</v>
      </c>
    </row>
    <row r="198" spans="1:8" x14ac:dyDescent="0.3">
      <c r="A198" s="31" t="s">
        <v>342</v>
      </c>
      <c r="B198" s="162">
        <v>522</v>
      </c>
      <c r="C198" s="183">
        <v>10</v>
      </c>
      <c r="D198" s="183" t="s">
        <v>104</v>
      </c>
      <c r="E198" s="183" t="s">
        <v>105</v>
      </c>
      <c r="F198" s="183" t="s">
        <v>106</v>
      </c>
      <c r="G198" s="159">
        <f>G199+G206+G213</f>
        <v>6413.4</v>
      </c>
      <c r="H198" s="159">
        <f>H199+H206+H213</f>
        <v>6429.4</v>
      </c>
    </row>
    <row r="199" spans="1:8" x14ac:dyDescent="0.3">
      <c r="A199" s="32" t="s">
        <v>345</v>
      </c>
      <c r="B199" s="160">
        <v>522</v>
      </c>
      <c r="C199" s="161">
        <v>10</v>
      </c>
      <c r="D199" s="161" t="s">
        <v>103</v>
      </c>
      <c r="E199" s="161" t="s">
        <v>105</v>
      </c>
      <c r="F199" s="161" t="s">
        <v>106</v>
      </c>
      <c r="G199" s="157">
        <f t="shared" ref="G199:H204" si="34">G200</f>
        <v>5983.4</v>
      </c>
      <c r="H199" s="157">
        <f t="shared" si="34"/>
        <v>5983.4</v>
      </c>
    </row>
    <row r="200" spans="1:8" ht="29.45" customHeight="1" x14ac:dyDescent="0.3">
      <c r="A200" s="32" t="s">
        <v>742</v>
      </c>
      <c r="B200" s="160">
        <v>522</v>
      </c>
      <c r="C200" s="161">
        <v>10</v>
      </c>
      <c r="D200" s="161" t="s">
        <v>103</v>
      </c>
      <c r="E200" s="161" t="s">
        <v>346</v>
      </c>
      <c r="F200" s="161" t="s">
        <v>106</v>
      </c>
      <c r="G200" s="157">
        <f t="shared" si="34"/>
        <v>5983.4</v>
      </c>
      <c r="H200" s="157">
        <f t="shared" si="34"/>
        <v>5983.4</v>
      </c>
    </row>
    <row r="201" spans="1:8" ht="88.5" customHeight="1" x14ac:dyDescent="0.3">
      <c r="A201" s="37" t="s">
        <v>860</v>
      </c>
      <c r="B201" s="160">
        <v>522</v>
      </c>
      <c r="C201" s="161" t="s">
        <v>343</v>
      </c>
      <c r="D201" s="161" t="s">
        <v>103</v>
      </c>
      <c r="E201" s="161" t="s">
        <v>347</v>
      </c>
      <c r="F201" s="161" t="s">
        <v>106</v>
      </c>
      <c r="G201" s="157">
        <f t="shared" si="34"/>
        <v>5983.4</v>
      </c>
      <c r="H201" s="157">
        <f t="shared" si="34"/>
        <v>5983.4</v>
      </c>
    </row>
    <row r="202" spans="1:8" ht="75" customHeight="1" x14ac:dyDescent="0.3">
      <c r="A202" s="37" t="s">
        <v>763</v>
      </c>
      <c r="B202" s="160">
        <v>522</v>
      </c>
      <c r="C202" s="161">
        <v>10</v>
      </c>
      <c r="D202" s="161" t="s">
        <v>103</v>
      </c>
      <c r="E202" s="161" t="s">
        <v>348</v>
      </c>
      <c r="F202" s="161" t="s">
        <v>106</v>
      </c>
      <c r="G202" s="157">
        <f t="shared" si="34"/>
        <v>5983.4</v>
      </c>
      <c r="H202" s="157">
        <f t="shared" si="34"/>
        <v>5983.4</v>
      </c>
    </row>
    <row r="203" spans="1:8" ht="59.25" customHeight="1" x14ac:dyDescent="0.3">
      <c r="A203" s="37" t="s">
        <v>668</v>
      </c>
      <c r="B203" s="160">
        <v>522</v>
      </c>
      <c r="C203" s="161" t="s">
        <v>343</v>
      </c>
      <c r="D203" s="161" t="s">
        <v>103</v>
      </c>
      <c r="E203" s="161" t="s">
        <v>434</v>
      </c>
      <c r="F203" s="161" t="s">
        <v>106</v>
      </c>
      <c r="G203" s="157">
        <f t="shared" si="34"/>
        <v>5983.4</v>
      </c>
      <c r="H203" s="157">
        <f t="shared" si="34"/>
        <v>5983.4</v>
      </c>
    </row>
    <row r="204" spans="1:8" ht="30" x14ac:dyDescent="0.3">
      <c r="A204" s="32" t="s">
        <v>350</v>
      </c>
      <c r="B204" s="160">
        <v>522</v>
      </c>
      <c r="C204" s="161">
        <v>10</v>
      </c>
      <c r="D204" s="161" t="s">
        <v>103</v>
      </c>
      <c r="E204" s="161" t="s">
        <v>349</v>
      </c>
      <c r="F204" s="161">
        <v>300</v>
      </c>
      <c r="G204" s="157">
        <f t="shared" si="34"/>
        <v>5983.4</v>
      </c>
      <c r="H204" s="157">
        <f t="shared" si="34"/>
        <v>5983.4</v>
      </c>
    </row>
    <row r="205" spans="1:8" ht="30" x14ac:dyDescent="0.3">
      <c r="A205" s="32" t="s">
        <v>351</v>
      </c>
      <c r="B205" s="160">
        <v>522</v>
      </c>
      <c r="C205" s="161" t="s">
        <v>343</v>
      </c>
      <c r="D205" s="161" t="s">
        <v>103</v>
      </c>
      <c r="E205" s="161" t="s">
        <v>349</v>
      </c>
      <c r="F205" s="161">
        <v>310</v>
      </c>
      <c r="G205" s="157">
        <v>5983.4</v>
      </c>
      <c r="H205" s="157">
        <v>5983.4</v>
      </c>
    </row>
    <row r="206" spans="1:8" ht="17.25" customHeight="1" x14ac:dyDescent="0.3">
      <c r="A206" s="32" t="s">
        <v>352</v>
      </c>
      <c r="B206" s="160">
        <v>522</v>
      </c>
      <c r="C206" s="161">
        <v>10</v>
      </c>
      <c r="D206" s="161" t="s">
        <v>120</v>
      </c>
      <c r="E206" s="160" t="s">
        <v>105</v>
      </c>
      <c r="F206" s="161" t="s">
        <v>106</v>
      </c>
      <c r="G206" s="157">
        <f>G207</f>
        <v>330</v>
      </c>
      <c r="H206" s="157">
        <f>H207</f>
        <v>346</v>
      </c>
    </row>
    <row r="207" spans="1:8" ht="30" x14ac:dyDescent="0.3">
      <c r="A207" s="32" t="s">
        <v>742</v>
      </c>
      <c r="B207" s="160">
        <v>522</v>
      </c>
      <c r="C207" s="161">
        <v>10</v>
      </c>
      <c r="D207" s="161" t="s">
        <v>120</v>
      </c>
      <c r="E207" s="161" t="s">
        <v>346</v>
      </c>
      <c r="F207" s="161" t="s">
        <v>106</v>
      </c>
      <c r="G207" s="157">
        <f>G208</f>
        <v>330</v>
      </c>
      <c r="H207" s="157">
        <f>H208</f>
        <v>346</v>
      </c>
    </row>
    <row r="208" spans="1:8" ht="44.25" customHeight="1" x14ac:dyDescent="0.3">
      <c r="A208" s="37" t="s">
        <v>357</v>
      </c>
      <c r="B208" s="160">
        <v>522</v>
      </c>
      <c r="C208" s="161">
        <v>10</v>
      </c>
      <c r="D208" s="161" t="s">
        <v>120</v>
      </c>
      <c r="E208" s="161" t="s">
        <v>358</v>
      </c>
      <c r="F208" s="161" t="s">
        <v>106</v>
      </c>
      <c r="G208" s="157">
        <f t="shared" ref="G208:H211" si="35">G209</f>
        <v>330</v>
      </c>
      <c r="H208" s="157">
        <f t="shared" si="35"/>
        <v>346</v>
      </c>
    </row>
    <row r="209" spans="1:8" ht="61.5" customHeight="1" x14ac:dyDescent="0.3">
      <c r="A209" s="37" t="s">
        <v>672</v>
      </c>
      <c r="B209" s="160">
        <v>522</v>
      </c>
      <c r="C209" s="161">
        <v>10</v>
      </c>
      <c r="D209" s="161" t="s">
        <v>120</v>
      </c>
      <c r="E209" s="161" t="s">
        <v>359</v>
      </c>
      <c r="F209" s="161" t="s">
        <v>106</v>
      </c>
      <c r="G209" s="157">
        <f t="shared" si="35"/>
        <v>330</v>
      </c>
      <c r="H209" s="157">
        <f t="shared" si="35"/>
        <v>346</v>
      </c>
    </row>
    <row r="210" spans="1:8" ht="60.75" customHeight="1" x14ac:dyDescent="0.3">
      <c r="A210" s="37" t="s">
        <v>670</v>
      </c>
      <c r="B210" s="160">
        <v>522</v>
      </c>
      <c r="C210" s="161">
        <v>10</v>
      </c>
      <c r="D210" s="161" t="s">
        <v>120</v>
      </c>
      <c r="E210" s="161" t="s">
        <v>360</v>
      </c>
      <c r="F210" s="161" t="s">
        <v>106</v>
      </c>
      <c r="G210" s="157">
        <f t="shared" si="35"/>
        <v>330</v>
      </c>
      <c r="H210" s="157">
        <f t="shared" si="35"/>
        <v>346</v>
      </c>
    </row>
    <row r="211" spans="1:8" ht="30" x14ac:dyDescent="0.3">
      <c r="A211" s="32" t="s">
        <v>350</v>
      </c>
      <c r="B211" s="160">
        <v>522</v>
      </c>
      <c r="C211" s="161">
        <v>10</v>
      </c>
      <c r="D211" s="161" t="s">
        <v>120</v>
      </c>
      <c r="E211" s="161" t="s">
        <v>360</v>
      </c>
      <c r="F211" s="161">
        <v>300</v>
      </c>
      <c r="G211" s="157">
        <f t="shared" si="35"/>
        <v>330</v>
      </c>
      <c r="H211" s="157">
        <f t="shared" si="35"/>
        <v>346</v>
      </c>
    </row>
    <row r="212" spans="1:8" ht="33" customHeight="1" x14ac:dyDescent="0.3">
      <c r="A212" s="32" t="s">
        <v>355</v>
      </c>
      <c r="B212" s="160">
        <v>522</v>
      </c>
      <c r="C212" s="161">
        <v>10</v>
      </c>
      <c r="D212" s="161" t="s">
        <v>120</v>
      </c>
      <c r="E212" s="161" t="s">
        <v>360</v>
      </c>
      <c r="F212" s="161">
        <v>320</v>
      </c>
      <c r="G212" s="157">
        <v>330</v>
      </c>
      <c r="H212" s="157">
        <v>346</v>
      </c>
    </row>
    <row r="213" spans="1:8" ht="32.25" customHeight="1" x14ac:dyDescent="0.3">
      <c r="A213" s="32" t="s">
        <v>495</v>
      </c>
      <c r="B213" s="160">
        <v>522</v>
      </c>
      <c r="C213" s="161">
        <v>10</v>
      </c>
      <c r="D213" s="161" t="s">
        <v>138</v>
      </c>
      <c r="E213" s="160" t="s">
        <v>105</v>
      </c>
      <c r="F213" s="158" t="str">
        <f t="shared" ref="F213:H217" si="36">F214</f>
        <v>000</v>
      </c>
      <c r="G213" s="158">
        <f t="shared" si="36"/>
        <v>100</v>
      </c>
      <c r="H213" s="158">
        <f t="shared" si="36"/>
        <v>100</v>
      </c>
    </row>
    <row r="214" spans="1:8" ht="45" customHeight="1" x14ac:dyDescent="0.3">
      <c r="A214" s="37" t="s">
        <v>663</v>
      </c>
      <c r="B214" s="160">
        <v>522</v>
      </c>
      <c r="C214" s="161">
        <v>10</v>
      </c>
      <c r="D214" s="161" t="s">
        <v>138</v>
      </c>
      <c r="E214" s="161" t="s">
        <v>362</v>
      </c>
      <c r="F214" s="161" t="s">
        <v>106</v>
      </c>
      <c r="G214" s="157">
        <f t="shared" si="36"/>
        <v>100</v>
      </c>
      <c r="H214" s="157">
        <f t="shared" si="36"/>
        <v>100</v>
      </c>
    </row>
    <row r="215" spans="1:8" ht="45.75" customHeight="1" x14ac:dyDescent="0.3">
      <c r="A215" s="37" t="s">
        <v>673</v>
      </c>
      <c r="B215" s="160">
        <v>522</v>
      </c>
      <c r="C215" s="161">
        <v>10</v>
      </c>
      <c r="D215" s="161" t="s">
        <v>138</v>
      </c>
      <c r="E215" s="161" t="s">
        <v>363</v>
      </c>
      <c r="F215" s="161" t="s">
        <v>106</v>
      </c>
      <c r="G215" s="157">
        <f t="shared" si="36"/>
        <v>100</v>
      </c>
      <c r="H215" s="157">
        <f t="shared" si="36"/>
        <v>100</v>
      </c>
    </row>
    <row r="216" spans="1:8" ht="47.25" customHeight="1" x14ac:dyDescent="0.3">
      <c r="A216" s="37" t="s">
        <v>858</v>
      </c>
      <c r="B216" s="160">
        <v>522</v>
      </c>
      <c r="C216" s="161">
        <v>10</v>
      </c>
      <c r="D216" s="161" t="s">
        <v>138</v>
      </c>
      <c r="E216" s="161" t="s">
        <v>364</v>
      </c>
      <c r="F216" s="161" t="s">
        <v>106</v>
      </c>
      <c r="G216" s="157">
        <f t="shared" si="36"/>
        <v>100</v>
      </c>
      <c r="H216" s="157">
        <f t="shared" si="36"/>
        <v>100</v>
      </c>
    </row>
    <row r="217" spans="1:8" ht="45.75" customHeight="1" x14ac:dyDescent="0.3">
      <c r="A217" s="32" t="s">
        <v>210</v>
      </c>
      <c r="B217" s="160">
        <v>522</v>
      </c>
      <c r="C217" s="161">
        <v>10</v>
      </c>
      <c r="D217" s="161" t="s">
        <v>138</v>
      </c>
      <c r="E217" s="161" t="s">
        <v>364</v>
      </c>
      <c r="F217" s="161">
        <v>600</v>
      </c>
      <c r="G217" s="157">
        <f t="shared" si="36"/>
        <v>100</v>
      </c>
      <c r="H217" s="157">
        <f t="shared" si="36"/>
        <v>100</v>
      </c>
    </row>
    <row r="218" spans="1:8" ht="45.75" customHeight="1" x14ac:dyDescent="0.3">
      <c r="A218" s="32" t="s">
        <v>365</v>
      </c>
      <c r="B218" s="160">
        <v>522</v>
      </c>
      <c r="C218" s="161">
        <v>10</v>
      </c>
      <c r="D218" s="161" t="s">
        <v>138</v>
      </c>
      <c r="E218" s="161" t="s">
        <v>364</v>
      </c>
      <c r="F218" s="161">
        <v>630</v>
      </c>
      <c r="G218" s="157">
        <v>100</v>
      </c>
      <c r="H218" s="157">
        <v>100</v>
      </c>
    </row>
    <row r="219" spans="1:8" ht="16.149999999999999" customHeight="1" x14ac:dyDescent="0.3">
      <c r="A219" s="31" t="s">
        <v>372</v>
      </c>
      <c r="B219" s="162">
        <v>522</v>
      </c>
      <c r="C219" s="183">
        <v>11</v>
      </c>
      <c r="D219" s="183" t="s">
        <v>104</v>
      </c>
      <c r="E219" s="183" t="s">
        <v>105</v>
      </c>
      <c r="F219" s="183" t="s">
        <v>106</v>
      </c>
      <c r="G219" s="22">
        <f>G220+G234</f>
        <v>12113</v>
      </c>
      <c r="H219" s="22">
        <f>H220+H234</f>
        <v>12269.199999999999</v>
      </c>
    </row>
    <row r="220" spans="1:8" x14ac:dyDescent="0.3">
      <c r="A220" s="32" t="s">
        <v>565</v>
      </c>
      <c r="B220" s="160">
        <v>522</v>
      </c>
      <c r="C220" s="161">
        <v>11</v>
      </c>
      <c r="D220" s="161" t="s">
        <v>103</v>
      </c>
      <c r="E220" s="161" t="s">
        <v>105</v>
      </c>
      <c r="F220" s="161" t="s">
        <v>106</v>
      </c>
      <c r="G220" s="157">
        <f>G221</f>
        <v>1381.4</v>
      </c>
      <c r="H220" s="157">
        <f>H221</f>
        <v>1381.4</v>
      </c>
    </row>
    <row r="221" spans="1:8" ht="43.15" customHeight="1" x14ac:dyDescent="0.3">
      <c r="A221" s="32" t="s">
        <v>1155</v>
      </c>
      <c r="B221" s="160">
        <v>522</v>
      </c>
      <c r="C221" s="161">
        <v>11</v>
      </c>
      <c r="D221" s="161" t="s">
        <v>103</v>
      </c>
      <c r="E221" s="161" t="s">
        <v>375</v>
      </c>
      <c r="F221" s="161" t="s">
        <v>106</v>
      </c>
      <c r="G221" s="157">
        <f>G222+G229</f>
        <v>1381.4</v>
      </c>
      <c r="H221" s="157">
        <f>H222+H229</f>
        <v>1381.4</v>
      </c>
    </row>
    <row r="222" spans="1:8" ht="19.149999999999999" customHeight="1" x14ac:dyDescent="0.3">
      <c r="A222" s="32" t="s">
        <v>1156</v>
      </c>
      <c r="B222" s="160">
        <v>522</v>
      </c>
      <c r="C222" s="161">
        <v>11</v>
      </c>
      <c r="D222" s="161" t="s">
        <v>103</v>
      </c>
      <c r="E222" s="161" t="s">
        <v>387</v>
      </c>
      <c r="F222" s="161" t="s">
        <v>106</v>
      </c>
      <c r="G222" s="157">
        <f t="shared" ref="G222:H223" si="37">G223</f>
        <v>401.40000000000003</v>
      </c>
      <c r="H222" s="157">
        <f t="shared" si="37"/>
        <v>401.40000000000003</v>
      </c>
    </row>
    <row r="223" spans="1:8" ht="30" x14ac:dyDescent="0.3">
      <c r="A223" s="32" t="s">
        <v>377</v>
      </c>
      <c r="B223" s="160">
        <v>522</v>
      </c>
      <c r="C223" s="161">
        <v>11</v>
      </c>
      <c r="D223" s="161" t="s">
        <v>103</v>
      </c>
      <c r="E223" s="161" t="s">
        <v>435</v>
      </c>
      <c r="F223" s="161" t="s">
        <v>106</v>
      </c>
      <c r="G223" s="157">
        <f t="shared" si="37"/>
        <v>401.40000000000003</v>
      </c>
      <c r="H223" s="157">
        <f t="shared" si="37"/>
        <v>401.40000000000003</v>
      </c>
    </row>
    <row r="224" spans="1:8" ht="30" x14ac:dyDescent="0.3">
      <c r="A224" s="32" t="s">
        <v>379</v>
      </c>
      <c r="B224" s="160">
        <v>522</v>
      </c>
      <c r="C224" s="161">
        <v>11</v>
      </c>
      <c r="D224" s="161" t="s">
        <v>103</v>
      </c>
      <c r="E224" s="161" t="s">
        <v>380</v>
      </c>
      <c r="F224" s="161" t="s">
        <v>106</v>
      </c>
      <c r="G224" s="157">
        <f>G225+G227</f>
        <v>401.40000000000003</v>
      </c>
      <c r="H224" s="157">
        <f>H225+H227</f>
        <v>401.40000000000003</v>
      </c>
    </row>
    <row r="225" spans="1:8" ht="91.5" customHeight="1" x14ac:dyDescent="0.3">
      <c r="A225" s="32" t="s">
        <v>115</v>
      </c>
      <c r="B225" s="160">
        <v>522</v>
      </c>
      <c r="C225" s="161">
        <v>11</v>
      </c>
      <c r="D225" s="161" t="s">
        <v>103</v>
      </c>
      <c r="E225" s="161" t="s">
        <v>380</v>
      </c>
      <c r="F225" s="161">
        <v>100</v>
      </c>
      <c r="G225" s="157">
        <f>G226</f>
        <v>143.80000000000001</v>
      </c>
      <c r="H225" s="157">
        <f>H226</f>
        <v>143.80000000000001</v>
      </c>
    </row>
    <row r="226" spans="1:8" ht="30" x14ac:dyDescent="0.3">
      <c r="A226" s="32" t="s">
        <v>173</v>
      </c>
      <c r="B226" s="160">
        <v>522</v>
      </c>
      <c r="C226" s="161">
        <v>11</v>
      </c>
      <c r="D226" s="161" t="s">
        <v>103</v>
      </c>
      <c r="E226" s="161" t="s">
        <v>380</v>
      </c>
      <c r="F226" s="161">
        <v>110</v>
      </c>
      <c r="G226" s="157">
        <v>143.80000000000001</v>
      </c>
      <c r="H226" s="157">
        <v>143.80000000000001</v>
      </c>
    </row>
    <row r="227" spans="1:8" ht="30" customHeight="1" x14ac:dyDescent="0.3">
      <c r="A227" s="32" t="s">
        <v>127</v>
      </c>
      <c r="B227" s="160">
        <v>522</v>
      </c>
      <c r="C227" s="161">
        <v>11</v>
      </c>
      <c r="D227" s="161" t="s">
        <v>103</v>
      </c>
      <c r="E227" s="161" t="s">
        <v>380</v>
      </c>
      <c r="F227" s="161">
        <v>200</v>
      </c>
      <c r="G227" s="157">
        <f>G228</f>
        <v>257.60000000000002</v>
      </c>
      <c r="H227" s="157">
        <f>H228</f>
        <v>257.60000000000002</v>
      </c>
    </row>
    <row r="228" spans="1:8" ht="45" x14ac:dyDescent="0.3">
      <c r="A228" s="32" t="s">
        <v>128</v>
      </c>
      <c r="B228" s="160">
        <v>522</v>
      </c>
      <c r="C228" s="161">
        <v>11</v>
      </c>
      <c r="D228" s="161" t="s">
        <v>103</v>
      </c>
      <c r="E228" s="161" t="s">
        <v>380</v>
      </c>
      <c r="F228" s="161">
        <v>240</v>
      </c>
      <c r="G228" s="157">
        <v>257.60000000000002</v>
      </c>
      <c r="H228" s="157">
        <v>257.60000000000002</v>
      </c>
    </row>
    <row r="229" spans="1:8" ht="30.75" customHeight="1" x14ac:dyDescent="0.3">
      <c r="A229" s="32" t="s">
        <v>1157</v>
      </c>
      <c r="B229" s="160">
        <v>522</v>
      </c>
      <c r="C229" s="161">
        <v>11</v>
      </c>
      <c r="D229" s="161" t="s">
        <v>103</v>
      </c>
      <c r="E229" s="161" t="s">
        <v>381</v>
      </c>
      <c r="F229" s="161" t="s">
        <v>106</v>
      </c>
      <c r="G229" s="157">
        <f t="shared" ref="G229:H232" si="38">G230</f>
        <v>980</v>
      </c>
      <c r="H229" s="157">
        <f t="shared" si="38"/>
        <v>980</v>
      </c>
    </row>
    <row r="230" spans="1:8" ht="31.5" customHeight="1" x14ac:dyDescent="0.3">
      <c r="A230" s="32" t="s">
        <v>382</v>
      </c>
      <c r="B230" s="160">
        <v>522</v>
      </c>
      <c r="C230" s="161">
        <v>11</v>
      </c>
      <c r="D230" s="161" t="s">
        <v>103</v>
      </c>
      <c r="E230" s="161" t="s">
        <v>383</v>
      </c>
      <c r="F230" s="161" t="s">
        <v>106</v>
      </c>
      <c r="G230" s="157">
        <f t="shared" si="38"/>
        <v>980</v>
      </c>
      <c r="H230" s="157">
        <f t="shared" si="38"/>
        <v>980</v>
      </c>
    </row>
    <row r="231" spans="1:8" ht="32.25" customHeight="1" x14ac:dyDescent="0.3">
      <c r="A231" s="32" t="s">
        <v>384</v>
      </c>
      <c r="B231" s="160">
        <v>522</v>
      </c>
      <c r="C231" s="161">
        <v>11</v>
      </c>
      <c r="D231" s="161" t="s">
        <v>103</v>
      </c>
      <c r="E231" s="161" t="s">
        <v>385</v>
      </c>
      <c r="F231" s="161" t="s">
        <v>106</v>
      </c>
      <c r="G231" s="157">
        <f t="shared" si="38"/>
        <v>980</v>
      </c>
      <c r="H231" s="157">
        <f t="shared" si="38"/>
        <v>980</v>
      </c>
    </row>
    <row r="232" spans="1:8" ht="30" x14ac:dyDescent="0.3">
      <c r="A232" s="32" t="s">
        <v>127</v>
      </c>
      <c r="B232" s="160">
        <v>522</v>
      </c>
      <c r="C232" s="161">
        <v>11</v>
      </c>
      <c r="D232" s="161" t="s">
        <v>103</v>
      </c>
      <c r="E232" s="161" t="s">
        <v>385</v>
      </c>
      <c r="F232" s="161">
        <v>200</v>
      </c>
      <c r="G232" s="157">
        <f t="shared" si="38"/>
        <v>980</v>
      </c>
      <c r="H232" s="157">
        <f t="shared" si="38"/>
        <v>980</v>
      </c>
    </row>
    <row r="233" spans="1:8" ht="45.75" customHeight="1" x14ac:dyDescent="0.3">
      <c r="A233" s="32" t="s">
        <v>128</v>
      </c>
      <c r="B233" s="160">
        <v>522</v>
      </c>
      <c r="C233" s="161">
        <v>11</v>
      </c>
      <c r="D233" s="161" t="s">
        <v>103</v>
      </c>
      <c r="E233" s="161" t="s">
        <v>385</v>
      </c>
      <c r="F233" s="161">
        <v>240</v>
      </c>
      <c r="G233" s="157">
        <v>980</v>
      </c>
      <c r="H233" s="157">
        <v>980</v>
      </c>
    </row>
    <row r="234" spans="1:8" x14ac:dyDescent="0.3">
      <c r="A234" s="32" t="s">
        <v>386</v>
      </c>
      <c r="B234" s="160" t="s">
        <v>560</v>
      </c>
      <c r="C234" s="161" t="s">
        <v>373</v>
      </c>
      <c r="D234" s="161" t="s">
        <v>108</v>
      </c>
      <c r="E234" s="161" t="s">
        <v>105</v>
      </c>
      <c r="F234" s="161" t="s">
        <v>106</v>
      </c>
      <c r="G234" s="157">
        <f t="shared" ref="G234:H239" si="39">G235</f>
        <v>10731.6</v>
      </c>
      <c r="H234" s="157">
        <f t="shared" si="39"/>
        <v>10887.8</v>
      </c>
    </row>
    <row r="235" spans="1:8" ht="44.25" customHeight="1" x14ac:dyDescent="0.3">
      <c r="A235" s="32" t="s">
        <v>859</v>
      </c>
      <c r="B235" s="160" t="s">
        <v>560</v>
      </c>
      <c r="C235" s="161" t="s">
        <v>373</v>
      </c>
      <c r="D235" s="161" t="s">
        <v>108</v>
      </c>
      <c r="E235" s="161" t="s">
        <v>375</v>
      </c>
      <c r="F235" s="161" t="s">
        <v>106</v>
      </c>
      <c r="G235" s="157">
        <f t="shared" si="39"/>
        <v>10731.6</v>
      </c>
      <c r="H235" s="157">
        <f t="shared" si="39"/>
        <v>10887.8</v>
      </c>
    </row>
    <row r="236" spans="1:8" ht="17.45" customHeight="1" x14ac:dyDescent="0.3">
      <c r="A236" s="32" t="s">
        <v>1156</v>
      </c>
      <c r="B236" s="160" t="s">
        <v>560</v>
      </c>
      <c r="C236" s="161" t="s">
        <v>373</v>
      </c>
      <c r="D236" s="161" t="s">
        <v>108</v>
      </c>
      <c r="E236" s="161" t="s">
        <v>387</v>
      </c>
      <c r="F236" s="161" t="s">
        <v>106</v>
      </c>
      <c r="G236" s="157">
        <f t="shared" si="39"/>
        <v>10731.6</v>
      </c>
      <c r="H236" s="157">
        <f t="shared" si="39"/>
        <v>10887.8</v>
      </c>
    </row>
    <row r="237" spans="1:8" ht="47.25" customHeight="1" x14ac:dyDescent="0.3">
      <c r="A237" s="32" t="s">
        <v>624</v>
      </c>
      <c r="B237" s="160" t="s">
        <v>560</v>
      </c>
      <c r="C237" s="161" t="s">
        <v>373</v>
      </c>
      <c r="D237" s="161" t="s">
        <v>108</v>
      </c>
      <c r="E237" s="161" t="s">
        <v>389</v>
      </c>
      <c r="F237" s="161" t="s">
        <v>106</v>
      </c>
      <c r="G237" s="157">
        <f t="shared" si="39"/>
        <v>10731.6</v>
      </c>
      <c r="H237" s="157">
        <f t="shared" si="39"/>
        <v>10887.8</v>
      </c>
    </row>
    <row r="238" spans="1:8" ht="16.5" customHeight="1" x14ac:dyDescent="0.3">
      <c r="A238" s="32" t="s">
        <v>390</v>
      </c>
      <c r="B238" s="160" t="s">
        <v>560</v>
      </c>
      <c r="C238" s="161" t="s">
        <v>373</v>
      </c>
      <c r="D238" s="161" t="s">
        <v>108</v>
      </c>
      <c r="E238" s="161" t="s">
        <v>391</v>
      </c>
      <c r="F238" s="161" t="s">
        <v>106</v>
      </c>
      <c r="G238" s="157">
        <f t="shared" si="39"/>
        <v>10731.6</v>
      </c>
      <c r="H238" s="157">
        <f t="shared" si="39"/>
        <v>10887.8</v>
      </c>
    </row>
    <row r="239" spans="1:8" ht="44.25" customHeight="1" x14ac:dyDescent="0.3">
      <c r="A239" s="32" t="s">
        <v>210</v>
      </c>
      <c r="B239" s="160" t="s">
        <v>560</v>
      </c>
      <c r="C239" s="161" t="s">
        <v>373</v>
      </c>
      <c r="D239" s="161" t="s">
        <v>108</v>
      </c>
      <c r="E239" s="161" t="s">
        <v>391</v>
      </c>
      <c r="F239" s="161" t="s">
        <v>558</v>
      </c>
      <c r="G239" s="157">
        <f t="shared" si="39"/>
        <v>10731.6</v>
      </c>
      <c r="H239" s="157">
        <f t="shared" si="39"/>
        <v>10887.8</v>
      </c>
    </row>
    <row r="240" spans="1:8" ht="16.5" customHeight="1" x14ac:dyDescent="0.3">
      <c r="A240" s="32" t="s">
        <v>445</v>
      </c>
      <c r="B240" s="160" t="s">
        <v>560</v>
      </c>
      <c r="C240" s="161" t="s">
        <v>373</v>
      </c>
      <c r="D240" s="161" t="s">
        <v>108</v>
      </c>
      <c r="E240" s="161" t="s">
        <v>391</v>
      </c>
      <c r="F240" s="161" t="s">
        <v>743</v>
      </c>
      <c r="G240" s="157">
        <v>10731.6</v>
      </c>
      <c r="H240" s="157">
        <v>10887.8</v>
      </c>
    </row>
    <row r="241" spans="1:8" ht="39" customHeight="1" x14ac:dyDescent="0.3">
      <c r="A241" s="31" t="s">
        <v>49</v>
      </c>
      <c r="B241" s="162">
        <v>543</v>
      </c>
      <c r="C241" s="162" t="s">
        <v>104</v>
      </c>
      <c r="D241" s="162" t="s">
        <v>104</v>
      </c>
      <c r="E241" s="162" t="s">
        <v>105</v>
      </c>
      <c r="F241" s="162" t="s">
        <v>106</v>
      </c>
      <c r="G241" s="22">
        <f>G242+G248+G256+G297</f>
        <v>64047.9</v>
      </c>
      <c r="H241" s="22">
        <f>H242+H248+H256+H297</f>
        <v>65681.700000000012</v>
      </c>
    </row>
    <row r="242" spans="1:8" x14ac:dyDescent="0.3">
      <c r="A242" s="31" t="s">
        <v>213</v>
      </c>
      <c r="B242" s="162">
        <v>543</v>
      </c>
      <c r="C242" s="162" t="s">
        <v>132</v>
      </c>
      <c r="D242" s="162" t="s">
        <v>103</v>
      </c>
      <c r="E242" s="162" t="s">
        <v>105</v>
      </c>
      <c r="F242" s="162" t="s">
        <v>106</v>
      </c>
      <c r="G242" s="22">
        <f t="shared" ref="G242:H246" si="40">G243</f>
        <v>100</v>
      </c>
      <c r="H242" s="22">
        <f t="shared" si="40"/>
        <v>100</v>
      </c>
    </row>
    <row r="243" spans="1:8" ht="31.9" customHeight="1" x14ac:dyDescent="0.3">
      <c r="A243" s="32" t="s">
        <v>740</v>
      </c>
      <c r="B243" s="160">
        <v>543</v>
      </c>
      <c r="C243" s="160" t="s">
        <v>132</v>
      </c>
      <c r="D243" s="160" t="s">
        <v>103</v>
      </c>
      <c r="E243" s="160" t="s">
        <v>214</v>
      </c>
      <c r="F243" s="161" t="s">
        <v>106</v>
      </c>
      <c r="G243" s="157">
        <f>G244</f>
        <v>100</v>
      </c>
      <c r="H243" s="157">
        <f>H244</f>
        <v>100</v>
      </c>
    </row>
    <row r="244" spans="1:8" ht="46.5" customHeight="1" x14ac:dyDescent="0.3">
      <c r="A244" s="32" t="s">
        <v>216</v>
      </c>
      <c r="B244" s="160">
        <v>543</v>
      </c>
      <c r="C244" s="160" t="s">
        <v>132</v>
      </c>
      <c r="D244" s="160" t="s">
        <v>103</v>
      </c>
      <c r="E244" s="160" t="s">
        <v>625</v>
      </c>
      <c r="F244" s="161" t="s">
        <v>106</v>
      </c>
      <c r="G244" s="157">
        <f t="shared" si="40"/>
        <v>100</v>
      </c>
      <c r="H244" s="157">
        <f t="shared" si="40"/>
        <v>100</v>
      </c>
    </row>
    <row r="245" spans="1:8" ht="31.9" customHeight="1" x14ac:dyDescent="0.3">
      <c r="A245" s="32" t="s">
        <v>217</v>
      </c>
      <c r="B245" s="160">
        <v>543</v>
      </c>
      <c r="C245" s="160" t="s">
        <v>132</v>
      </c>
      <c r="D245" s="160" t="s">
        <v>103</v>
      </c>
      <c r="E245" s="153" t="s">
        <v>910</v>
      </c>
      <c r="F245" s="161" t="s">
        <v>106</v>
      </c>
      <c r="G245" s="157">
        <f t="shared" si="40"/>
        <v>100</v>
      </c>
      <c r="H245" s="157">
        <f t="shared" si="40"/>
        <v>100</v>
      </c>
    </row>
    <row r="246" spans="1:8" ht="44.25" customHeight="1" x14ac:dyDescent="0.3">
      <c r="A246" s="32" t="s">
        <v>210</v>
      </c>
      <c r="B246" s="160">
        <v>543</v>
      </c>
      <c r="C246" s="160" t="s">
        <v>132</v>
      </c>
      <c r="D246" s="160" t="s">
        <v>103</v>
      </c>
      <c r="E246" s="153" t="s">
        <v>910</v>
      </c>
      <c r="F246" s="160">
        <v>600</v>
      </c>
      <c r="G246" s="157">
        <f t="shared" si="40"/>
        <v>100</v>
      </c>
      <c r="H246" s="157">
        <f t="shared" si="40"/>
        <v>100</v>
      </c>
    </row>
    <row r="247" spans="1:8" ht="16.5" customHeight="1" x14ac:dyDescent="0.3">
      <c r="A247" s="32" t="s">
        <v>218</v>
      </c>
      <c r="B247" s="160">
        <v>543</v>
      </c>
      <c r="C247" s="160" t="s">
        <v>132</v>
      </c>
      <c r="D247" s="160" t="s">
        <v>103</v>
      </c>
      <c r="E247" s="153" t="s">
        <v>910</v>
      </c>
      <c r="F247" s="160">
        <v>610</v>
      </c>
      <c r="G247" s="157">
        <v>100</v>
      </c>
      <c r="H247" s="157">
        <v>100</v>
      </c>
    </row>
    <row r="248" spans="1:8" x14ac:dyDescent="0.3">
      <c r="A248" s="31" t="s">
        <v>262</v>
      </c>
      <c r="B248" s="162">
        <v>543</v>
      </c>
      <c r="C248" s="162" t="s">
        <v>150</v>
      </c>
      <c r="D248" s="162" t="s">
        <v>104</v>
      </c>
      <c r="E248" s="162" t="s">
        <v>105</v>
      </c>
      <c r="F248" s="162" t="s">
        <v>106</v>
      </c>
      <c r="G248" s="22">
        <f t="shared" ref="G248:H254" si="41">G249</f>
        <v>26216.6</v>
      </c>
      <c r="H248" s="22">
        <f t="shared" si="41"/>
        <v>25946.7</v>
      </c>
    </row>
    <row r="249" spans="1:8" ht="16.149999999999999" customHeight="1" x14ac:dyDescent="0.3">
      <c r="A249" s="32" t="s">
        <v>439</v>
      </c>
      <c r="B249" s="160">
        <v>543</v>
      </c>
      <c r="C249" s="161" t="s">
        <v>150</v>
      </c>
      <c r="D249" s="161" t="s">
        <v>120</v>
      </c>
      <c r="E249" s="161" t="s">
        <v>105</v>
      </c>
      <c r="F249" s="161" t="s">
        <v>106</v>
      </c>
      <c r="G249" s="157">
        <f t="shared" si="41"/>
        <v>26216.6</v>
      </c>
      <c r="H249" s="157">
        <f t="shared" si="41"/>
        <v>25946.7</v>
      </c>
    </row>
    <row r="250" spans="1:8" ht="45" customHeight="1" x14ac:dyDescent="0.3">
      <c r="A250" s="221" t="s">
        <v>1181</v>
      </c>
      <c r="B250" s="160">
        <v>543</v>
      </c>
      <c r="C250" s="161" t="s">
        <v>150</v>
      </c>
      <c r="D250" s="161" t="s">
        <v>120</v>
      </c>
      <c r="E250" s="161" t="s">
        <v>300</v>
      </c>
      <c r="F250" s="161" t="s">
        <v>106</v>
      </c>
      <c r="G250" s="157">
        <f t="shared" si="41"/>
        <v>26216.6</v>
      </c>
      <c r="H250" s="157">
        <f t="shared" si="41"/>
        <v>25946.7</v>
      </c>
    </row>
    <row r="251" spans="1:8" ht="60" customHeight="1" x14ac:dyDescent="0.3">
      <c r="A251" s="32" t="s">
        <v>440</v>
      </c>
      <c r="B251" s="160">
        <v>543</v>
      </c>
      <c r="C251" s="161" t="s">
        <v>150</v>
      </c>
      <c r="D251" s="161" t="s">
        <v>120</v>
      </c>
      <c r="E251" s="161" t="s">
        <v>302</v>
      </c>
      <c r="F251" s="161" t="s">
        <v>106</v>
      </c>
      <c r="G251" s="157">
        <f t="shared" si="41"/>
        <v>26216.6</v>
      </c>
      <c r="H251" s="157">
        <f t="shared" si="41"/>
        <v>25946.7</v>
      </c>
    </row>
    <row r="252" spans="1:8" ht="32.450000000000003" customHeight="1" x14ac:dyDescent="0.3">
      <c r="A252" s="32" t="s">
        <v>319</v>
      </c>
      <c r="B252" s="160">
        <v>543</v>
      </c>
      <c r="C252" s="161" t="s">
        <v>150</v>
      </c>
      <c r="D252" s="161" t="s">
        <v>120</v>
      </c>
      <c r="E252" s="161" t="s">
        <v>303</v>
      </c>
      <c r="F252" s="161" t="s">
        <v>106</v>
      </c>
      <c r="G252" s="157">
        <f t="shared" si="41"/>
        <v>26216.6</v>
      </c>
      <c r="H252" s="157">
        <f t="shared" si="41"/>
        <v>25946.7</v>
      </c>
    </row>
    <row r="253" spans="1:8" ht="59.25" customHeight="1" x14ac:dyDescent="0.3">
      <c r="A253" s="32" t="s">
        <v>441</v>
      </c>
      <c r="B253" s="160">
        <v>543</v>
      </c>
      <c r="C253" s="161" t="s">
        <v>150</v>
      </c>
      <c r="D253" s="161" t="s">
        <v>120</v>
      </c>
      <c r="E253" s="161" t="s">
        <v>305</v>
      </c>
      <c r="F253" s="161" t="s">
        <v>106</v>
      </c>
      <c r="G253" s="157">
        <f t="shared" si="41"/>
        <v>26216.6</v>
      </c>
      <c r="H253" s="157">
        <f t="shared" si="41"/>
        <v>25946.7</v>
      </c>
    </row>
    <row r="254" spans="1:8" ht="45.75" customHeight="1" x14ac:dyDescent="0.3">
      <c r="A254" s="32" t="s">
        <v>210</v>
      </c>
      <c r="B254" s="160">
        <v>543</v>
      </c>
      <c r="C254" s="161" t="s">
        <v>150</v>
      </c>
      <c r="D254" s="161" t="s">
        <v>120</v>
      </c>
      <c r="E254" s="161" t="s">
        <v>305</v>
      </c>
      <c r="F254" s="161">
        <v>600</v>
      </c>
      <c r="G254" s="157">
        <f t="shared" si="41"/>
        <v>26216.6</v>
      </c>
      <c r="H254" s="157">
        <f t="shared" si="41"/>
        <v>25946.7</v>
      </c>
    </row>
    <row r="255" spans="1:8" ht="15" customHeight="1" x14ac:dyDescent="0.3">
      <c r="A255" s="32" t="s">
        <v>218</v>
      </c>
      <c r="B255" s="160">
        <v>543</v>
      </c>
      <c r="C255" s="161" t="s">
        <v>150</v>
      </c>
      <c r="D255" s="161" t="s">
        <v>120</v>
      </c>
      <c r="E255" s="161" t="s">
        <v>305</v>
      </c>
      <c r="F255" s="161">
        <v>610</v>
      </c>
      <c r="G255" s="157">
        <v>26216.6</v>
      </c>
      <c r="H255" s="157">
        <v>25946.7</v>
      </c>
    </row>
    <row r="256" spans="1:8" ht="16.5" customHeight="1" x14ac:dyDescent="0.3">
      <c r="A256" s="31" t="s">
        <v>315</v>
      </c>
      <c r="B256" s="162">
        <v>543</v>
      </c>
      <c r="C256" s="183" t="s">
        <v>227</v>
      </c>
      <c r="D256" s="183" t="s">
        <v>104</v>
      </c>
      <c r="E256" s="183" t="s">
        <v>105</v>
      </c>
      <c r="F256" s="183" t="s">
        <v>106</v>
      </c>
      <c r="G256" s="22">
        <f>G257+G283</f>
        <v>37003.200000000004</v>
      </c>
      <c r="H256" s="22">
        <f>H257+H283</f>
        <v>38906.9</v>
      </c>
    </row>
    <row r="257" spans="1:8" x14ac:dyDescent="0.3">
      <c r="A257" s="32" t="s">
        <v>316</v>
      </c>
      <c r="B257" s="160">
        <v>543</v>
      </c>
      <c r="C257" s="161" t="s">
        <v>227</v>
      </c>
      <c r="D257" s="161" t="s">
        <v>103</v>
      </c>
      <c r="E257" s="161" t="s">
        <v>105</v>
      </c>
      <c r="F257" s="161" t="s">
        <v>106</v>
      </c>
      <c r="G257" s="157">
        <f>G258</f>
        <v>32501.300000000003</v>
      </c>
      <c r="H257" s="157">
        <f>H258</f>
        <v>34447</v>
      </c>
    </row>
    <row r="258" spans="1:8" ht="30" x14ac:dyDescent="0.3">
      <c r="A258" s="32" t="s">
        <v>744</v>
      </c>
      <c r="B258" s="160">
        <v>543</v>
      </c>
      <c r="C258" s="161" t="s">
        <v>227</v>
      </c>
      <c r="D258" s="161" t="s">
        <v>103</v>
      </c>
      <c r="E258" s="161" t="s">
        <v>300</v>
      </c>
      <c r="F258" s="161" t="s">
        <v>106</v>
      </c>
      <c r="G258" s="157">
        <f>G259</f>
        <v>32501.300000000003</v>
      </c>
      <c r="H258" s="157">
        <f>H259</f>
        <v>34447</v>
      </c>
    </row>
    <row r="259" spans="1:8" ht="36" customHeight="1" x14ac:dyDescent="0.3">
      <c r="A259" s="32" t="s">
        <v>317</v>
      </c>
      <c r="B259" s="160">
        <v>543</v>
      </c>
      <c r="C259" s="161" t="s">
        <v>227</v>
      </c>
      <c r="D259" s="161" t="s">
        <v>103</v>
      </c>
      <c r="E259" s="161" t="s">
        <v>318</v>
      </c>
      <c r="F259" s="161" t="s">
        <v>106</v>
      </c>
      <c r="G259" s="157">
        <f>G260+G273</f>
        <v>32501.300000000003</v>
      </c>
      <c r="H259" s="157">
        <f>H260+H273</f>
        <v>34447</v>
      </c>
    </row>
    <row r="260" spans="1:8" ht="30" x14ac:dyDescent="0.3">
      <c r="A260" s="32" t="s">
        <v>319</v>
      </c>
      <c r="B260" s="160">
        <v>543</v>
      </c>
      <c r="C260" s="161" t="s">
        <v>227</v>
      </c>
      <c r="D260" s="161" t="s">
        <v>103</v>
      </c>
      <c r="E260" s="161" t="s">
        <v>320</v>
      </c>
      <c r="F260" s="161" t="s">
        <v>106</v>
      </c>
      <c r="G260" s="157">
        <f>G261+G264+G267+G270</f>
        <v>15336.699999999999</v>
      </c>
      <c r="H260" s="157">
        <f>H261+H264+H267+H270</f>
        <v>17559.599999999999</v>
      </c>
    </row>
    <row r="261" spans="1:8" ht="44.25" customHeight="1" x14ac:dyDescent="0.3">
      <c r="A261" s="32" t="s">
        <v>321</v>
      </c>
      <c r="B261" s="160">
        <v>543</v>
      </c>
      <c r="C261" s="161" t="s">
        <v>227</v>
      </c>
      <c r="D261" s="161" t="s">
        <v>103</v>
      </c>
      <c r="E261" s="161" t="s">
        <v>322</v>
      </c>
      <c r="F261" s="161" t="s">
        <v>106</v>
      </c>
      <c r="G261" s="157">
        <f t="shared" ref="G261:H262" si="42">G262</f>
        <v>11858.5</v>
      </c>
      <c r="H261" s="157">
        <f t="shared" si="42"/>
        <v>13340.9</v>
      </c>
    </row>
    <row r="262" spans="1:8" ht="45" customHeight="1" x14ac:dyDescent="0.3">
      <c r="A262" s="32" t="s">
        <v>210</v>
      </c>
      <c r="B262" s="160">
        <v>543</v>
      </c>
      <c r="C262" s="161" t="s">
        <v>227</v>
      </c>
      <c r="D262" s="161" t="s">
        <v>103</v>
      </c>
      <c r="E262" s="161" t="s">
        <v>322</v>
      </c>
      <c r="F262" s="161">
        <v>600</v>
      </c>
      <c r="G262" s="157">
        <f t="shared" si="42"/>
        <v>11858.5</v>
      </c>
      <c r="H262" s="157">
        <f t="shared" si="42"/>
        <v>13340.9</v>
      </c>
    </row>
    <row r="263" spans="1:8" ht="15" customHeight="1" x14ac:dyDescent="0.3">
      <c r="A263" s="32" t="s">
        <v>218</v>
      </c>
      <c r="B263" s="160">
        <v>543</v>
      </c>
      <c r="C263" s="161" t="s">
        <v>227</v>
      </c>
      <c r="D263" s="161" t="s">
        <v>103</v>
      </c>
      <c r="E263" s="161" t="s">
        <v>322</v>
      </c>
      <c r="F263" s="161">
        <v>610</v>
      </c>
      <c r="G263" s="157">
        <v>11858.5</v>
      </c>
      <c r="H263" s="157">
        <v>13340.9</v>
      </c>
    </row>
    <row r="264" spans="1:8" ht="46.5" customHeight="1" x14ac:dyDescent="0.3">
      <c r="A264" s="32" t="s">
        <v>323</v>
      </c>
      <c r="B264" s="160">
        <v>543</v>
      </c>
      <c r="C264" s="161" t="s">
        <v>227</v>
      </c>
      <c r="D264" s="161" t="s">
        <v>103</v>
      </c>
      <c r="E264" s="161" t="s">
        <v>324</v>
      </c>
      <c r="F264" s="161" t="s">
        <v>106</v>
      </c>
      <c r="G264" s="157">
        <f t="shared" ref="G264:H265" si="43">G265</f>
        <v>3107.9</v>
      </c>
      <c r="H264" s="157">
        <f t="shared" si="43"/>
        <v>3207.2</v>
      </c>
    </row>
    <row r="265" spans="1:8" ht="45" x14ac:dyDescent="0.3">
      <c r="A265" s="32" t="s">
        <v>210</v>
      </c>
      <c r="B265" s="160">
        <v>543</v>
      </c>
      <c r="C265" s="161" t="s">
        <v>227</v>
      </c>
      <c r="D265" s="161" t="s">
        <v>103</v>
      </c>
      <c r="E265" s="161" t="s">
        <v>324</v>
      </c>
      <c r="F265" s="161">
        <v>600</v>
      </c>
      <c r="G265" s="157">
        <f t="shared" si="43"/>
        <v>3107.9</v>
      </c>
      <c r="H265" s="157">
        <f t="shared" si="43"/>
        <v>3207.2</v>
      </c>
    </row>
    <row r="266" spans="1:8" ht="17.25" customHeight="1" x14ac:dyDescent="0.3">
      <c r="A266" s="32" t="s">
        <v>218</v>
      </c>
      <c r="B266" s="160">
        <v>543</v>
      </c>
      <c r="C266" s="161" t="s">
        <v>227</v>
      </c>
      <c r="D266" s="161" t="s">
        <v>103</v>
      </c>
      <c r="E266" s="161" t="s">
        <v>324</v>
      </c>
      <c r="F266" s="161">
        <v>610</v>
      </c>
      <c r="G266" s="157">
        <v>3107.9</v>
      </c>
      <c r="H266" s="157">
        <v>3207.2</v>
      </c>
    </row>
    <row r="267" spans="1:8" ht="45.75" customHeight="1" x14ac:dyDescent="0.3">
      <c r="A267" s="32" t="s">
        <v>990</v>
      </c>
      <c r="B267" s="160" t="s">
        <v>908</v>
      </c>
      <c r="C267" s="161" t="s">
        <v>227</v>
      </c>
      <c r="D267" s="161" t="s">
        <v>103</v>
      </c>
      <c r="E267" s="161" t="s">
        <v>1018</v>
      </c>
      <c r="F267" s="161" t="s">
        <v>106</v>
      </c>
      <c r="G267" s="157">
        <f>G268</f>
        <v>370.3</v>
      </c>
      <c r="H267" s="157">
        <f>H268</f>
        <v>1011.5</v>
      </c>
    </row>
    <row r="268" spans="1:8" ht="47.25" customHeight="1" x14ac:dyDescent="0.3">
      <c r="A268" s="32" t="s">
        <v>210</v>
      </c>
      <c r="B268" s="160" t="s">
        <v>908</v>
      </c>
      <c r="C268" s="161" t="s">
        <v>227</v>
      </c>
      <c r="D268" s="161" t="s">
        <v>103</v>
      </c>
      <c r="E268" s="161" t="s">
        <v>1018</v>
      </c>
      <c r="F268" s="161">
        <v>600</v>
      </c>
      <c r="G268" s="157">
        <f>G269</f>
        <v>370.3</v>
      </c>
      <c r="H268" s="157">
        <f>H269</f>
        <v>1011.5</v>
      </c>
    </row>
    <row r="269" spans="1:8" x14ac:dyDescent="0.3">
      <c r="A269" s="32" t="s">
        <v>218</v>
      </c>
      <c r="B269" s="160" t="s">
        <v>908</v>
      </c>
      <c r="C269" s="161" t="s">
        <v>227</v>
      </c>
      <c r="D269" s="161" t="s">
        <v>103</v>
      </c>
      <c r="E269" s="161" t="s">
        <v>1018</v>
      </c>
      <c r="F269" s="161">
        <v>610</v>
      </c>
      <c r="G269" s="157">
        <v>370.3</v>
      </c>
      <c r="H269" s="157">
        <v>1011.5</v>
      </c>
    </row>
    <row r="270" spans="1:8" ht="47.45" hidden="1" customHeight="1" x14ac:dyDescent="0.3">
      <c r="A270" s="32" t="s">
        <v>943</v>
      </c>
      <c r="B270" s="160" t="s">
        <v>908</v>
      </c>
      <c r="C270" s="161" t="s">
        <v>227</v>
      </c>
      <c r="D270" s="161" t="s">
        <v>103</v>
      </c>
      <c r="E270" s="161" t="s">
        <v>909</v>
      </c>
      <c r="F270" s="161" t="s">
        <v>106</v>
      </c>
      <c r="G270" s="157">
        <f>G271</f>
        <v>0</v>
      </c>
      <c r="H270" s="157">
        <f>H271</f>
        <v>0</v>
      </c>
    </row>
    <row r="271" spans="1:8" ht="41.45" hidden="1" customHeight="1" x14ac:dyDescent="0.3">
      <c r="A271" s="32" t="s">
        <v>210</v>
      </c>
      <c r="B271" s="160" t="s">
        <v>908</v>
      </c>
      <c r="C271" s="161" t="s">
        <v>227</v>
      </c>
      <c r="D271" s="161" t="s">
        <v>103</v>
      </c>
      <c r="E271" s="161" t="s">
        <v>909</v>
      </c>
      <c r="F271" s="161">
        <v>600</v>
      </c>
      <c r="G271" s="157">
        <f>G272</f>
        <v>0</v>
      </c>
      <c r="H271" s="157">
        <f>H272</f>
        <v>0</v>
      </c>
    </row>
    <row r="272" spans="1:8" ht="22.15" hidden="1" customHeight="1" x14ac:dyDescent="0.3">
      <c r="A272" s="32" t="s">
        <v>218</v>
      </c>
      <c r="B272" s="160" t="s">
        <v>908</v>
      </c>
      <c r="C272" s="161" t="s">
        <v>227</v>
      </c>
      <c r="D272" s="161" t="s">
        <v>103</v>
      </c>
      <c r="E272" s="161" t="s">
        <v>909</v>
      </c>
      <c r="F272" s="161">
        <v>610</v>
      </c>
      <c r="G272" s="157"/>
      <c r="H272" s="157"/>
    </row>
    <row r="273" spans="1:8" ht="30" x14ac:dyDescent="0.3">
      <c r="A273" s="32" t="s">
        <v>442</v>
      </c>
      <c r="B273" s="160">
        <v>543</v>
      </c>
      <c r="C273" s="161" t="s">
        <v>227</v>
      </c>
      <c r="D273" s="161" t="s">
        <v>103</v>
      </c>
      <c r="E273" s="161" t="s">
        <v>326</v>
      </c>
      <c r="F273" s="161" t="s">
        <v>106</v>
      </c>
      <c r="G273" s="157">
        <f>G274+G280+G277</f>
        <v>17164.600000000002</v>
      </c>
      <c r="H273" s="157">
        <f>H274+H280+H277</f>
        <v>16887.399999999998</v>
      </c>
    </row>
    <row r="274" spans="1:8" ht="43.15" customHeight="1" x14ac:dyDescent="0.3">
      <c r="A274" s="32" t="s">
        <v>327</v>
      </c>
      <c r="B274" s="160">
        <v>543</v>
      </c>
      <c r="C274" s="161" t="s">
        <v>227</v>
      </c>
      <c r="D274" s="161" t="s">
        <v>103</v>
      </c>
      <c r="E274" s="161" t="s">
        <v>328</v>
      </c>
      <c r="F274" s="161" t="s">
        <v>106</v>
      </c>
      <c r="G274" s="157">
        <f t="shared" ref="G274:H275" si="44">G275</f>
        <v>16734.400000000001</v>
      </c>
      <c r="H274" s="157">
        <f t="shared" si="44"/>
        <v>16602.3</v>
      </c>
    </row>
    <row r="275" spans="1:8" ht="45" x14ac:dyDescent="0.3">
      <c r="A275" s="32" t="s">
        <v>210</v>
      </c>
      <c r="B275" s="160">
        <v>543</v>
      </c>
      <c r="C275" s="161" t="s">
        <v>227</v>
      </c>
      <c r="D275" s="161" t="s">
        <v>103</v>
      </c>
      <c r="E275" s="161" t="s">
        <v>328</v>
      </c>
      <c r="F275" s="161">
        <v>600</v>
      </c>
      <c r="G275" s="157">
        <f t="shared" si="44"/>
        <v>16734.400000000001</v>
      </c>
      <c r="H275" s="157">
        <f t="shared" si="44"/>
        <v>16602.3</v>
      </c>
    </row>
    <row r="276" spans="1:8" x14ac:dyDescent="0.3">
      <c r="A276" s="32" t="s">
        <v>218</v>
      </c>
      <c r="B276" s="160">
        <v>543</v>
      </c>
      <c r="C276" s="161" t="s">
        <v>227</v>
      </c>
      <c r="D276" s="161" t="s">
        <v>103</v>
      </c>
      <c r="E276" s="161" t="s">
        <v>328</v>
      </c>
      <c r="F276" s="161">
        <v>610</v>
      </c>
      <c r="G276" s="157">
        <v>16734.400000000001</v>
      </c>
      <c r="H276" s="157">
        <v>16602.3</v>
      </c>
    </row>
    <row r="277" spans="1:8" ht="30" x14ac:dyDescent="0.3">
      <c r="A277" s="32" t="s">
        <v>1127</v>
      </c>
      <c r="B277" s="160">
        <v>543</v>
      </c>
      <c r="C277" s="161" t="s">
        <v>227</v>
      </c>
      <c r="D277" s="161" t="s">
        <v>103</v>
      </c>
      <c r="E277" s="161" t="s">
        <v>1117</v>
      </c>
      <c r="F277" s="161" t="s">
        <v>106</v>
      </c>
      <c r="G277" s="157">
        <f>G278</f>
        <v>429.2</v>
      </c>
      <c r="H277" s="157">
        <f>H278</f>
        <v>284.10000000000002</v>
      </c>
    </row>
    <row r="278" spans="1:8" ht="45" x14ac:dyDescent="0.3">
      <c r="A278" s="32" t="s">
        <v>210</v>
      </c>
      <c r="B278" s="160">
        <v>543</v>
      </c>
      <c r="C278" s="161" t="s">
        <v>227</v>
      </c>
      <c r="D278" s="161" t="s">
        <v>103</v>
      </c>
      <c r="E278" s="161" t="s">
        <v>1117</v>
      </c>
      <c r="F278" s="161">
        <v>600</v>
      </c>
      <c r="G278" s="157">
        <f>G279</f>
        <v>429.2</v>
      </c>
      <c r="H278" s="157">
        <f>H279</f>
        <v>284.10000000000002</v>
      </c>
    </row>
    <row r="279" spans="1:8" x14ac:dyDescent="0.3">
      <c r="A279" s="32" t="s">
        <v>218</v>
      </c>
      <c r="B279" s="160">
        <v>543</v>
      </c>
      <c r="C279" s="161" t="s">
        <v>227</v>
      </c>
      <c r="D279" s="161" t="s">
        <v>103</v>
      </c>
      <c r="E279" s="161" t="s">
        <v>1117</v>
      </c>
      <c r="F279" s="161">
        <v>610</v>
      </c>
      <c r="G279" s="157">
        <v>429.2</v>
      </c>
      <c r="H279" s="157">
        <v>284.10000000000002</v>
      </c>
    </row>
    <row r="280" spans="1:8" ht="27.75" customHeight="1" x14ac:dyDescent="0.3">
      <c r="A280" s="32" t="s">
        <v>745</v>
      </c>
      <c r="B280" s="160">
        <v>543</v>
      </c>
      <c r="C280" s="161" t="s">
        <v>227</v>
      </c>
      <c r="D280" s="161" t="s">
        <v>103</v>
      </c>
      <c r="E280" s="161" t="s">
        <v>746</v>
      </c>
      <c r="F280" s="161" t="s">
        <v>106</v>
      </c>
      <c r="G280" s="157">
        <f t="shared" ref="G280:H281" si="45">G281</f>
        <v>1</v>
      </c>
      <c r="H280" s="157">
        <f t="shared" si="45"/>
        <v>1</v>
      </c>
    </row>
    <row r="281" spans="1:8" ht="45" x14ac:dyDescent="0.3">
      <c r="A281" s="32" t="s">
        <v>210</v>
      </c>
      <c r="B281" s="160">
        <v>543</v>
      </c>
      <c r="C281" s="161" t="s">
        <v>227</v>
      </c>
      <c r="D281" s="161" t="s">
        <v>103</v>
      </c>
      <c r="E281" s="161" t="s">
        <v>746</v>
      </c>
      <c r="F281" s="161">
        <v>600</v>
      </c>
      <c r="G281" s="157">
        <f t="shared" si="45"/>
        <v>1</v>
      </c>
      <c r="H281" s="157">
        <f t="shared" si="45"/>
        <v>1</v>
      </c>
    </row>
    <row r="282" spans="1:8" ht="17.45" customHeight="1" x14ac:dyDescent="0.3">
      <c r="A282" s="32" t="s">
        <v>218</v>
      </c>
      <c r="B282" s="160">
        <v>543</v>
      </c>
      <c r="C282" s="161" t="s">
        <v>227</v>
      </c>
      <c r="D282" s="161" t="s">
        <v>103</v>
      </c>
      <c r="E282" s="161" t="s">
        <v>746</v>
      </c>
      <c r="F282" s="161">
        <v>610</v>
      </c>
      <c r="G282" s="157">
        <v>1</v>
      </c>
      <c r="H282" s="157">
        <v>1</v>
      </c>
    </row>
    <row r="283" spans="1:8" ht="30" x14ac:dyDescent="0.3">
      <c r="A283" s="37" t="s">
        <v>443</v>
      </c>
      <c r="B283" s="160">
        <v>543</v>
      </c>
      <c r="C283" s="161" t="s">
        <v>227</v>
      </c>
      <c r="D283" s="161" t="s">
        <v>132</v>
      </c>
      <c r="E283" s="161" t="s">
        <v>105</v>
      </c>
      <c r="F283" s="161" t="s">
        <v>106</v>
      </c>
      <c r="G283" s="157">
        <f t="shared" ref="G283:H285" si="46">G284</f>
        <v>4501.8999999999996</v>
      </c>
      <c r="H283" s="157">
        <f t="shared" si="46"/>
        <v>4459.8999999999996</v>
      </c>
    </row>
    <row r="284" spans="1:8" ht="31.5" customHeight="1" x14ac:dyDescent="0.3">
      <c r="A284" s="32" t="s">
        <v>772</v>
      </c>
      <c r="B284" s="160">
        <v>543</v>
      </c>
      <c r="C284" s="161" t="s">
        <v>227</v>
      </c>
      <c r="D284" s="161" t="s">
        <v>132</v>
      </c>
      <c r="E284" s="161" t="s">
        <v>300</v>
      </c>
      <c r="F284" s="161" t="s">
        <v>106</v>
      </c>
      <c r="G284" s="157">
        <f t="shared" si="46"/>
        <v>4501.8999999999996</v>
      </c>
      <c r="H284" s="157">
        <f t="shared" si="46"/>
        <v>4459.8999999999996</v>
      </c>
    </row>
    <row r="285" spans="1:8" ht="47.25" customHeight="1" x14ac:dyDescent="0.3">
      <c r="A285" s="32" t="s">
        <v>781</v>
      </c>
      <c r="B285" s="160">
        <v>543</v>
      </c>
      <c r="C285" s="161" t="s">
        <v>227</v>
      </c>
      <c r="D285" s="161" t="s">
        <v>132</v>
      </c>
      <c r="E285" s="161" t="s">
        <v>329</v>
      </c>
      <c r="F285" s="161" t="s">
        <v>106</v>
      </c>
      <c r="G285" s="157">
        <f t="shared" si="46"/>
        <v>4501.8999999999996</v>
      </c>
      <c r="H285" s="157">
        <f t="shared" si="46"/>
        <v>4459.8999999999996</v>
      </c>
    </row>
    <row r="286" spans="1:8" ht="59.25" customHeight="1" x14ac:dyDescent="0.3">
      <c r="A286" s="32" t="s">
        <v>330</v>
      </c>
      <c r="B286" s="160">
        <v>543</v>
      </c>
      <c r="C286" s="161" t="s">
        <v>227</v>
      </c>
      <c r="D286" s="161" t="s">
        <v>132</v>
      </c>
      <c r="E286" s="161" t="s">
        <v>331</v>
      </c>
      <c r="F286" s="161" t="s">
        <v>106</v>
      </c>
      <c r="G286" s="157">
        <f>G287+G290</f>
        <v>4501.8999999999996</v>
      </c>
      <c r="H286" s="157">
        <f>H287+H290</f>
        <v>4459.8999999999996</v>
      </c>
    </row>
    <row r="287" spans="1:8" ht="27.75" customHeight="1" x14ac:dyDescent="0.3">
      <c r="A287" s="32" t="s">
        <v>113</v>
      </c>
      <c r="B287" s="160">
        <v>543</v>
      </c>
      <c r="C287" s="161" t="s">
        <v>227</v>
      </c>
      <c r="D287" s="161" t="s">
        <v>132</v>
      </c>
      <c r="E287" s="161" t="s">
        <v>338</v>
      </c>
      <c r="F287" s="161" t="s">
        <v>106</v>
      </c>
      <c r="G287" s="157">
        <f t="shared" ref="G287:H288" si="47">G288</f>
        <v>1404.5</v>
      </c>
      <c r="H287" s="157">
        <f t="shared" si="47"/>
        <v>1382.5</v>
      </c>
    </row>
    <row r="288" spans="1:8" ht="89.25" customHeight="1" x14ac:dyDescent="0.3">
      <c r="A288" s="32" t="s">
        <v>115</v>
      </c>
      <c r="B288" s="160">
        <v>543</v>
      </c>
      <c r="C288" s="161" t="s">
        <v>227</v>
      </c>
      <c r="D288" s="161" t="s">
        <v>132</v>
      </c>
      <c r="E288" s="161" t="s">
        <v>338</v>
      </c>
      <c r="F288" s="161">
        <v>100</v>
      </c>
      <c r="G288" s="157">
        <f t="shared" si="47"/>
        <v>1404.5</v>
      </c>
      <c r="H288" s="157">
        <f t="shared" si="47"/>
        <v>1382.5</v>
      </c>
    </row>
    <row r="289" spans="1:8" ht="28.5" customHeight="1" x14ac:dyDescent="0.3">
      <c r="A289" s="32" t="s">
        <v>116</v>
      </c>
      <c r="B289" s="160">
        <v>543</v>
      </c>
      <c r="C289" s="161" t="s">
        <v>227</v>
      </c>
      <c r="D289" s="161" t="s">
        <v>132</v>
      </c>
      <c r="E289" s="161" t="s">
        <v>338</v>
      </c>
      <c r="F289" s="161">
        <v>120</v>
      </c>
      <c r="G289" s="157">
        <v>1404.5</v>
      </c>
      <c r="H289" s="157">
        <v>1382.5</v>
      </c>
    </row>
    <row r="290" spans="1:8" ht="30" customHeight="1" x14ac:dyDescent="0.3">
      <c r="A290" s="32" t="s">
        <v>444</v>
      </c>
      <c r="B290" s="160">
        <v>543</v>
      </c>
      <c r="C290" s="161" t="s">
        <v>227</v>
      </c>
      <c r="D290" s="161" t="s">
        <v>132</v>
      </c>
      <c r="E290" s="161" t="s">
        <v>341</v>
      </c>
      <c r="F290" s="161" t="s">
        <v>106</v>
      </c>
      <c r="G290" s="157">
        <f>G291+G293+G295</f>
        <v>3097.4</v>
      </c>
      <c r="H290" s="157">
        <f>H291+H293+H295</f>
        <v>3077.4</v>
      </c>
    </row>
    <row r="291" spans="1:8" ht="90" customHeight="1" x14ac:dyDescent="0.3">
      <c r="A291" s="32" t="s">
        <v>115</v>
      </c>
      <c r="B291" s="160">
        <v>543</v>
      </c>
      <c r="C291" s="161" t="s">
        <v>227</v>
      </c>
      <c r="D291" s="161" t="s">
        <v>132</v>
      </c>
      <c r="E291" s="161" t="s">
        <v>341</v>
      </c>
      <c r="F291" s="161">
        <v>100</v>
      </c>
      <c r="G291" s="157">
        <f>G292</f>
        <v>2135.3000000000002</v>
      </c>
      <c r="H291" s="157">
        <f>H292</f>
        <v>2102.1</v>
      </c>
    </row>
    <row r="292" spans="1:8" ht="31.5" customHeight="1" x14ac:dyDescent="0.3">
      <c r="A292" s="32" t="s">
        <v>173</v>
      </c>
      <c r="B292" s="160">
        <v>543</v>
      </c>
      <c r="C292" s="161" t="s">
        <v>227</v>
      </c>
      <c r="D292" s="161" t="s">
        <v>132</v>
      </c>
      <c r="E292" s="161" t="s">
        <v>341</v>
      </c>
      <c r="F292" s="161">
        <v>110</v>
      </c>
      <c r="G292" s="157">
        <v>2135.3000000000002</v>
      </c>
      <c r="H292" s="157">
        <v>2102.1</v>
      </c>
    </row>
    <row r="293" spans="1:8" ht="30" x14ac:dyDescent="0.3">
      <c r="A293" s="32" t="s">
        <v>127</v>
      </c>
      <c r="B293" s="160">
        <v>543</v>
      </c>
      <c r="C293" s="161" t="s">
        <v>227</v>
      </c>
      <c r="D293" s="161" t="s">
        <v>132</v>
      </c>
      <c r="E293" s="161" t="s">
        <v>341</v>
      </c>
      <c r="F293" s="161">
        <v>200</v>
      </c>
      <c r="G293" s="157">
        <f>G294</f>
        <v>958</v>
      </c>
      <c r="H293" s="157">
        <f>H294</f>
        <v>971.2</v>
      </c>
    </row>
    <row r="294" spans="1:8" ht="45" x14ac:dyDescent="0.3">
      <c r="A294" s="32" t="s">
        <v>128</v>
      </c>
      <c r="B294" s="160">
        <v>543</v>
      </c>
      <c r="C294" s="161" t="s">
        <v>227</v>
      </c>
      <c r="D294" s="161" t="s">
        <v>132</v>
      </c>
      <c r="E294" s="161" t="s">
        <v>341</v>
      </c>
      <c r="F294" s="161">
        <v>240</v>
      </c>
      <c r="G294" s="157">
        <v>958</v>
      </c>
      <c r="H294" s="157">
        <v>971.2</v>
      </c>
    </row>
    <row r="295" spans="1:8" x14ac:dyDescent="0.3">
      <c r="A295" s="32" t="s">
        <v>129</v>
      </c>
      <c r="B295" s="160">
        <v>543</v>
      </c>
      <c r="C295" s="161" t="s">
        <v>227</v>
      </c>
      <c r="D295" s="161" t="s">
        <v>132</v>
      </c>
      <c r="E295" s="161" t="s">
        <v>341</v>
      </c>
      <c r="F295" s="161">
        <v>800</v>
      </c>
      <c r="G295" s="157">
        <f>G296</f>
        <v>4.0999999999999996</v>
      </c>
      <c r="H295" s="157">
        <f>H296</f>
        <v>4.0999999999999996</v>
      </c>
    </row>
    <row r="296" spans="1:8" x14ac:dyDescent="0.3">
      <c r="A296" s="32" t="s">
        <v>130</v>
      </c>
      <c r="B296" s="160">
        <v>543</v>
      </c>
      <c r="C296" s="161" t="s">
        <v>227</v>
      </c>
      <c r="D296" s="161" t="s">
        <v>132</v>
      </c>
      <c r="E296" s="161" t="s">
        <v>341</v>
      </c>
      <c r="F296" s="161">
        <v>850</v>
      </c>
      <c r="G296" s="157">
        <v>4.0999999999999996</v>
      </c>
      <c r="H296" s="157">
        <v>4.0999999999999996</v>
      </c>
    </row>
    <row r="297" spans="1:8" x14ac:dyDescent="0.3">
      <c r="A297" s="31" t="s">
        <v>342</v>
      </c>
      <c r="B297" s="162">
        <v>543</v>
      </c>
      <c r="C297" s="183">
        <v>10</v>
      </c>
      <c r="D297" s="183" t="s">
        <v>104</v>
      </c>
      <c r="E297" s="183" t="s">
        <v>105</v>
      </c>
      <c r="F297" s="183" t="s">
        <v>106</v>
      </c>
      <c r="G297" s="22">
        <f t="shared" ref="G297:H303" si="48">G298</f>
        <v>728.1</v>
      </c>
      <c r="H297" s="22">
        <f t="shared" si="48"/>
        <v>728.1</v>
      </c>
    </row>
    <row r="298" spans="1:8" x14ac:dyDescent="0.3">
      <c r="A298" s="32" t="s">
        <v>345</v>
      </c>
      <c r="B298" s="160">
        <v>543</v>
      </c>
      <c r="C298" s="161">
        <v>10</v>
      </c>
      <c r="D298" s="161" t="s">
        <v>103</v>
      </c>
      <c r="E298" s="161" t="s">
        <v>105</v>
      </c>
      <c r="F298" s="161" t="s">
        <v>106</v>
      </c>
      <c r="G298" s="157">
        <f t="shared" si="48"/>
        <v>728.1</v>
      </c>
      <c r="H298" s="157">
        <f t="shared" si="48"/>
        <v>728.1</v>
      </c>
    </row>
    <row r="299" spans="1:8" ht="28.15" customHeight="1" x14ac:dyDescent="0.3">
      <c r="A299" s="32" t="s">
        <v>747</v>
      </c>
      <c r="B299" s="160">
        <v>543</v>
      </c>
      <c r="C299" s="161">
        <v>10</v>
      </c>
      <c r="D299" s="161" t="s">
        <v>103</v>
      </c>
      <c r="E299" s="161" t="s">
        <v>346</v>
      </c>
      <c r="F299" s="161" t="s">
        <v>106</v>
      </c>
      <c r="G299" s="157">
        <f t="shared" si="48"/>
        <v>728.1</v>
      </c>
      <c r="H299" s="157">
        <f t="shared" si="48"/>
        <v>728.1</v>
      </c>
    </row>
    <row r="300" spans="1:8" ht="90.75" customHeight="1" x14ac:dyDescent="0.3">
      <c r="A300" s="37" t="s">
        <v>860</v>
      </c>
      <c r="B300" s="160">
        <v>543</v>
      </c>
      <c r="C300" s="161">
        <v>10</v>
      </c>
      <c r="D300" s="161" t="s">
        <v>103</v>
      </c>
      <c r="E300" s="161" t="s">
        <v>347</v>
      </c>
      <c r="F300" s="161" t="s">
        <v>106</v>
      </c>
      <c r="G300" s="157">
        <f t="shared" si="48"/>
        <v>728.1</v>
      </c>
      <c r="H300" s="157">
        <f t="shared" si="48"/>
        <v>728.1</v>
      </c>
    </row>
    <row r="301" spans="1:8" ht="75.75" customHeight="1" x14ac:dyDescent="0.3">
      <c r="A301" s="37" t="s">
        <v>763</v>
      </c>
      <c r="B301" s="160">
        <v>543</v>
      </c>
      <c r="C301" s="161">
        <v>10</v>
      </c>
      <c r="D301" s="161" t="s">
        <v>103</v>
      </c>
      <c r="E301" s="161" t="s">
        <v>348</v>
      </c>
      <c r="F301" s="161" t="s">
        <v>106</v>
      </c>
      <c r="G301" s="157">
        <f t="shared" si="48"/>
        <v>728.1</v>
      </c>
      <c r="H301" s="157">
        <f t="shared" si="48"/>
        <v>728.1</v>
      </c>
    </row>
    <row r="302" spans="1:8" ht="57.75" customHeight="1" x14ac:dyDescent="0.3">
      <c r="A302" s="37" t="s">
        <v>668</v>
      </c>
      <c r="B302" s="160">
        <v>543</v>
      </c>
      <c r="C302" s="161">
        <v>10</v>
      </c>
      <c r="D302" s="161" t="s">
        <v>103</v>
      </c>
      <c r="E302" s="161" t="s">
        <v>349</v>
      </c>
      <c r="F302" s="161" t="s">
        <v>106</v>
      </c>
      <c r="G302" s="157">
        <f t="shared" si="48"/>
        <v>728.1</v>
      </c>
      <c r="H302" s="157">
        <f t="shared" si="48"/>
        <v>728.1</v>
      </c>
    </row>
    <row r="303" spans="1:8" ht="30" x14ac:dyDescent="0.3">
      <c r="A303" s="32" t="s">
        <v>350</v>
      </c>
      <c r="B303" s="160">
        <v>543</v>
      </c>
      <c r="C303" s="161">
        <v>10</v>
      </c>
      <c r="D303" s="161" t="s">
        <v>103</v>
      </c>
      <c r="E303" s="161" t="s">
        <v>349</v>
      </c>
      <c r="F303" s="161">
        <v>300</v>
      </c>
      <c r="G303" s="157">
        <f t="shared" si="48"/>
        <v>728.1</v>
      </c>
      <c r="H303" s="157">
        <f t="shared" si="48"/>
        <v>728.1</v>
      </c>
    </row>
    <row r="304" spans="1:8" ht="29.25" customHeight="1" x14ac:dyDescent="0.3">
      <c r="A304" s="32" t="s">
        <v>351</v>
      </c>
      <c r="B304" s="160">
        <v>543</v>
      </c>
      <c r="C304" s="161">
        <v>10</v>
      </c>
      <c r="D304" s="161" t="s">
        <v>103</v>
      </c>
      <c r="E304" s="161" t="s">
        <v>349</v>
      </c>
      <c r="F304" s="161">
        <v>310</v>
      </c>
      <c r="G304" s="157">
        <v>728.1</v>
      </c>
      <c r="H304" s="157">
        <v>728.1</v>
      </c>
    </row>
    <row r="305" spans="1:8" ht="40.9" customHeight="1" x14ac:dyDescent="0.3">
      <c r="A305" s="31" t="s">
        <v>50</v>
      </c>
      <c r="B305" s="162">
        <v>544</v>
      </c>
      <c r="C305" s="162" t="s">
        <v>104</v>
      </c>
      <c r="D305" s="162" t="s">
        <v>104</v>
      </c>
      <c r="E305" s="162" t="s">
        <v>105</v>
      </c>
      <c r="F305" s="162" t="s">
        <v>106</v>
      </c>
      <c r="G305" s="22">
        <f>G306+G317+G336+G344+G463</f>
        <v>1322444.7</v>
      </c>
      <c r="H305" s="22">
        <f>H306+H317+H336+H344+H463</f>
        <v>1345207.5999999999</v>
      </c>
    </row>
    <row r="306" spans="1:8" ht="29.25" customHeight="1" x14ac:dyDescent="0.3">
      <c r="A306" s="31" t="s">
        <v>446</v>
      </c>
      <c r="B306" s="162">
        <v>544</v>
      </c>
      <c r="C306" s="183" t="s">
        <v>120</v>
      </c>
      <c r="D306" s="183" t="s">
        <v>104</v>
      </c>
      <c r="E306" s="183" t="s">
        <v>105</v>
      </c>
      <c r="F306" s="183" t="s">
        <v>106</v>
      </c>
      <c r="G306" s="22">
        <f t="shared" ref="G306:H312" si="49">G307</f>
        <v>2241.4</v>
      </c>
      <c r="H306" s="22">
        <f t="shared" si="49"/>
        <v>2106.9</v>
      </c>
    </row>
    <row r="307" spans="1:8" ht="45" customHeight="1" x14ac:dyDescent="0.3">
      <c r="A307" s="32" t="s">
        <v>201</v>
      </c>
      <c r="B307" s="160">
        <v>544</v>
      </c>
      <c r="C307" s="161" t="s">
        <v>120</v>
      </c>
      <c r="D307" s="161">
        <v>14</v>
      </c>
      <c r="E307" s="161" t="s">
        <v>105</v>
      </c>
      <c r="F307" s="161" t="s">
        <v>106</v>
      </c>
      <c r="G307" s="157">
        <f>G308+G314</f>
        <v>2241.4</v>
      </c>
      <c r="H307" s="157">
        <f>H308+H314</f>
        <v>2106.9</v>
      </c>
    </row>
    <row r="308" spans="1:8" ht="44.25" customHeight="1" x14ac:dyDescent="0.3">
      <c r="A308" s="32" t="s">
        <v>738</v>
      </c>
      <c r="B308" s="160">
        <v>544</v>
      </c>
      <c r="C308" s="161" t="s">
        <v>120</v>
      </c>
      <c r="D308" s="161">
        <v>14</v>
      </c>
      <c r="E308" s="161" t="s">
        <v>203</v>
      </c>
      <c r="F308" s="161" t="s">
        <v>106</v>
      </c>
      <c r="G308" s="157">
        <f t="shared" si="49"/>
        <v>1593.4</v>
      </c>
      <c r="H308" s="157">
        <f t="shared" si="49"/>
        <v>1458.9</v>
      </c>
    </row>
    <row r="309" spans="1:8" ht="60" customHeight="1" x14ac:dyDescent="0.3">
      <c r="A309" s="32" t="s">
        <v>204</v>
      </c>
      <c r="B309" s="160">
        <v>544</v>
      </c>
      <c r="C309" s="161" t="s">
        <v>120</v>
      </c>
      <c r="D309" s="161">
        <v>14</v>
      </c>
      <c r="E309" s="161" t="s">
        <v>205</v>
      </c>
      <c r="F309" s="161" t="s">
        <v>106</v>
      </c>
      <c r="G309" s="157">
        <f t="shared" si="49"/>
        <v>1593.4</v>
      </c>
      <c r="H309" s="157">
        <f t="shared" si="49"/>
        <v>1458.9</v>
      </c>
    </row>
    <row r="310" spans="1:8" ht="60.75" customHeight="1" x14ac:dyDescent="0.3">
      <c r="A310" s="32" t="s">
        <v>206</v>
      </c>
      <c r="B310" s="160">
        <v>544</v>
      </c>
      <c r="C310" s="161" t="s">
        <v>120</v>
      </c>
      <c r="D310" s="161">
        <v>14</v>
      </c>
      <c r="E310" s="161" t="s">
        <v>207</v>
      </c>
      <c r="F310" s="161" t="s">
        <v>106</v>
      </c>
      <c r="G310" s="157">
        <f t="shared" si="49"/>
        <v>1593.4</v>
      </c>
      <c r="H310" s="157">
        <f t="shared" si="49"/>
        <v>1458.9</v>
      </c>
    </row>
    <row r="311" spans="1:8" ht="58.5" customHeight="1" x14ac:dyDescent="0.3">
      <c r="A311" s="32" t="s">
        <v>208</v>
      </c>
      <c r="B311" s="160">
        <v>544</v>
      </c>
      <c r="C311" s="161" t="s">
        <v>120</v>
      </c>
      <c r="D311" s="161">
        <v>14</v>
      </c>
      <c r="E311" s="161" t="s">
        <v>209</v>
      </c>
      <c r="F311" s="161" t="s">
        <v>106</v>
      </c>
      <c r="G311" s="157">
        <f t="shared" si="49"/>
        <v>1593.4</v>
      </c>
      <c r="H311" s="157">
        <f t="shared" si="49"/>
        <v>1458.9</v>
      </c>
    </row>
    <row r="312" spans="1:8" ht="45" customHeight="1" x14ac:dyDescent="0.3">
      <c r="A312" s="32" t="s">
        <v>210</v>
      </c>
      <c r="B312" s="160">
        <v>544</v>
      </c>
      <c r="C312" s="161" t="s">
        <v>120</v>
      </c>
      <c r="D312" s="161">
        <v>14</v>
      </c>
      <c r="E312" s="161" t="s">
        <v>209</v>
      </c>
      <c r="F312" s="161">
        <v>600</v>
      </c>
      <c r="G312" s="157">
        <f t="shared" si="49"/>
        <v>1593.4</v>
      </c>
      <c r="H312" s="157">
        <f t="shared" si="49"/>
        <v>1458.9</v>
      </c>
    </row>
    <row r="313" spans="1:8" ht="15.75" customHeight="1" x14ac:dyDescent="0.3">
      <c r="A313" s="32" t="s">
        <v>218</v>
      </c>
      <c r="B313" s="160">
        <v>544</v>
      </c>
      <c r="C313" s="161" t="s">
        <v>120</v>
      </c>
      <c r="D313" s="161">
        <v>14</v>
      </c>
      <c r="E313" s="161" t="s">
        <v>209</v>
      </c>
      <c r="F313" s="161">
        <v>610</v>
      </c>
      <c r="G313" s="157">
        <v>1593.4</v>
      </c>
      <c r="H313" s="157">
        <v>1458.9</v>
      </c>
    </row>
    <row r="314" spans="1:8" ht="45" customHeight="1" x14ac:dyDescent="0.3">
      <c r="A314" s="184" t="s">
        <v>749</v>
      </c>
      <c r="B314" s="160">
        <v>544</v>
      </c>
      <c r="C314" s="161" t="s">
        <v>120</v>
      </c>
      <c r="D314" s="161">
        <v>14</v>
      </c>
      <c r="E314" s="186" t="s">
        <v>750</v>
      </c>
      <c r="F314" s="161" t="s">
        <v>106</v>
      </c>
      <c r="G314" s="157">
        <f t="shared" ref="G314:H315" si="50">G315</f>
        <v>648</v>
      </c>
      <c r="H314" s="157">
        <f t="shared" si="50"/>
        <v>648</v>
      </c>
    </row>
    <row r="315" spans="1:8" ht="45.75" customHeight="1" x14ac:dyDescent="0.3">
      <c r="A315" s="32" t="s">
        <v>210</v>
      </c>
      <c r="B315" s="160">
        <v>544</v>
      </c>
      <c r="C315" s="161" t="s">
        <v>120</v>
      </c>
      <c r="D315" s="161">
        <v>14</v>
      </c>
      <c r="E315" s="186" t="s">
        <v>750</v>
      </c>
      <c r="F315" s="161">
        <v>600</v>
      </c>
      <c r="G315" s="157">
        <f t="shared" si="50"/>
        <v>648</v>
      </c>
      <c r="H315" s="157">
        <f t="shared" si="50"/>
        <v>648</v>
      </c>
    </row>
    <row r="316" spans="1:8" ht="15.75" customHeight="1" x14ac:dyDescent="0.3">
      <c r="A316" s="32" t="s">
        <v>218</v>
      </c>
      <c r="B316" s="160">
        <v>544</v>
      </c>
      <c r="C316" s="161" t="s">
        <v>120</v>
      </c>
      <c r="D316" s="161">
        <v>14</v>
      </c>
      <c r="E316" s="186" t="s">
        <v>750</v>
      </c>
      <c r="F316" s="161">
        <v>610</v>
      </c>
      <c r="G316" s="157">
        <v>648</v>
      </c>
      <c r="H316" s="157">
        <v>648</v>
      </c>
    </row>
    <row r="317" spans="1:8" ht="15" customHeight="1" x14ac:dyDescent="0.3">
      <c r="A317" s="31" t="s">
        <v>212</v>
      </c>
      <c r="B317" s="162">
        <v>544</v>
      </c>
      <c r="C317" s="183" t="s">
        <v>132</v>
      </c>
      <c r="D317" s="183" t="s">
        <v>104</v>
      </c>
      <c r="E317" s="183" t="s">
        <v>105</v>
      </c>
      <c r="F317" s="183" t="s">
        <v>106</v>
      </c>
      <c r="G317" s="22">
        <f>G318+G330</f>
        <v>797.8</v>
      </c>
      <c r="H317" s="22">
        <f>H318+H330</f>
        <v>816.5</v>
      </c>
    </row>
    <row r="318" spans="1:8" x14ac:dyDescent="0.3">
      <c r="A318" s="32" t="s">
        <v>213</v>
      </c>
      <c r="B318" s="160">
        <v>544</v>
      </c>
      <c r="C318" s="161" t="s">
        <v>132</v>
      </c>
      <c r="D318" s="161" t="s">
        <v>103</v>
      </c>
      <c r="E318" s="161" t="s">
        <v>105</v>
      </c>
      <c r="F318" s="161" t="s">
        <v>106</v>
      </c>
      <c r="G318" s="157">
        <f>G319+G324</f>
        <v>607.79999999999995</v>
      </c>
      <c r="H318" s="157">
        <f>H319+H324</f>
        <v>626.5</v>
      </c>
    </row>
    <row r="319" spans="1:8" ht="30" customHeight="1" x14ac:dyDescent="0.3">
      <c r="A319" s="32" t="s">
        <v>740</v>
      </c>
      <c r="B319" s="160">
        <v>544</v>
      </c>
      <c r="C319" s="161" t="s">
        <v>132</v>
      </c>
      <c r="D319" s="161" t="s">
        <v>103</v>
      </c>
      <c r="E319" s="161" t="s">
        <v>214</v>
      </c>
      <c r="F319" s="161" t="s">
        <v>106</v>
      </c>
      <c r="G319" s="157">
        <f t="shared" ref="G319:H322" si="51">G320</f>
        <v>477.8</v>
      </c>
      <c r="H319" s="157">
        <f t="shared" si="51"/>
        <v>496.5</v>
      </c>
    </row>
    <row r="320" spans="1:8" ht="45.75" customHeight="1" x14ac:dyDescent="0.3">
      <c r="A320" s="32" t="s">
        <v>216</v>
      </c>
      <c r="B320" s="160">
        <v>544</v>
      </c>
      <c r="C320" s="161" t="s">
        <v>132</v>
      </c>
      <c r="D320" s="161" t="s">
        <v>103</v>
      </c>
      <c r="E320" s="161" t="s">
        <v>625</v>
      </c>
      <c r="F320" s="161" t="s">
        <v>106</v>
      </c>
      <c r="G320" s="157">
        <f t="shared" si="51"/>
        <v>477.8</v>
      </c>
      <c r="H320" s="157">
        <f t="shared" si="51"/>
        <v>496.5</v>
      </c>
    </row>
    <row r="321" spans="1:8" ht="31.5" customHeight="1" x14ac:dyDescent="0.3">
      <c r="A321" s="32" t="s">
        <v>217</v>
      </c>
      <c r="B321" s="160">
        <v>544</v>
      </c>
      <c r="C321" s="161" t="s">
        <v>132</v>
      </c>
      <c r="D321" s="161" t="s">
        <v>103</v>
      </c>
      <c r="E321" s="161" t="s">
        <v>910</v>
      </c>
      <c r="F321" s="161" t="s">
        <v>106</v>
      </c>
      <c r="G321" s="157">
        <f t="shared" si="51"/>
        <v>477.8</v>
      </c>
      <c r="H321" s="157">
        <f t="shared" si="51"/>
        <v>496.5</v>
      </c>
    </row>
    <row r="322" spans="1:8" ht="45" customHeight="1" x14ac:dyDescent="0.3">
      <c r="A322" s="32" t="s">
        <v>210</v>
      </c>
      <c r="B322" s="160">
        <v>544</v>
      </c>
      <c r="C322" s="161" t="s">
        <v>132</v>
      </c>
      <c r="D322" s="161" t="s">
        <v>103</v>
      </c>
      <c r="E322" s="161" t="s">
        <v>910</v>
      </c>
      <c r="F322" s="161">
        <v>600</v>
      </c>
      <c r="G322" s="157">
        <f t="shared" si="51"/>
        <v>477.8</v>
      </c>
      <c r="H322" s="157">
        <f t="shared" si="51"/>
        <v>496.5</v>
      </c>
    </row>
    <row r="323" spans="1:8" x14ac:dyDescent="0.3">
      <c r="A323" s="32" t="s">
        <v>218</v>
      </c>
      <c r="B323" s="160">
        <v>544</v>
      </c>
      <c r="C323" s="161" t="s">
        <v>132</v>
      </c>
      <c r="D323" s="161" t="s">
        <v>103</v>
      </c>
      <c r="E323" s="161" t="s">
        <v>910</v>
      </c>
      <c r="F323" s="161">
        <v>610</v>
      </c>
      <c r="G323" s="157">
        <v>477.8</v>
      </c>
      <c r="H323" s="157">
        <v>496.5</v>
      </c>
    </row>
    <row r="324" spans="1:8" ht="45.75" customHeight="1" x14ac:dyDescent="0.3">
      <c r="A324" s="32" t="s">
        <v>748</v>
      </c>
      <c r="B324" s="160">
        <v>544</v>
      </c>
      <c r="C324" s="161" t="s">
        <v>132</v>
      </c>
      <c r="D324" s="161" t="s">
        <v>103</v>
      </c>
      <c r="E324" s="161" t="s">
        <v>219</v>
      </c>
      <c r="F324" s="161" t="s">
        <v>106</v>
      </c>
      <c r="G324" s="157">
        <f t="shared" ref="G324:H328" si="52">G325</f>
        <v>130</v>
      </c>
      <c r="H324" s="157">
        <f t="shared" si="52"/>
        <v>130</v>
      </c>
    </row>
    <row r="325" spans="1:8" ht="45" customHeight="1" x14ac:dyDescent="0.3">
      <c r="A325" s="32" t="s">
        <v>861</v>
      </c>
      <c r="B325" s="160">
        <v>544</v>
      </c>
      <c r="C325" s="161" t="s">
        <v>132</v>
      </c>
      <c r="D325" s="161" t="s">
        <v>103</v>
      </c>
      <c r="E325" s="161" t="s">
        <v>221</v>
      </c>
      <c r="F325" s="161" t="s">
        <v>106</v>
      </c>
      <c r="G325" s="157">
        <f t="shared" si="52"/>
        <v>130</v>
      </c>
      <c r="H325" s="157">
        <f t="shared" si="52"/>
        <v>130</v>
      </c>
    </row>
    <row r="326" spans="1:8" ht="30" customHeight="1" x14ac:dyDescent="0.3">
      <c r="A326" s="32" t="s">
        <v>222</v>
      </c>
      <c r="B326" s="160">
        <v>544</v>
      </c>
      <c r="C326" s="161" t="s">
        <v>132</v>
      </c>
      <c r="D326" s="161" t="s">
        <v>103</v>
      </c>
      <c r="E326" s="161" t="s">
        <v>223</v>
      </c>
      <c r="F326" s="161" t="s">
        <v>106</v>
      </c>
      <c r="G326" s="157">
        <f t="shared" si="52"/>
        <v>130</v>
      </c>
      <c r="H326" s="157">
        <f t="shared" si="52"/>
        <v>130</v>
      </c>
    </row>
    <row r="327" spans="1:8" ht="44.45" customHeight="1" x14ac:dyDescent="0.3">
      <c r="A327" s="32" t="s">
        <v>224</v>
      </c>
      <c r="B327" s="160">
        <v>544</v>
      </c>
      <c r="C327" s="161" t="s">
        <v>132</v>
      </c>
      <c r="D327" s="161" t="s">
        <v>103</v>
      </c>
      <c r="E327" s="161" t="s">
        <v>225</v>
      </c>
      <c r="F327" s="161" t="s">
        <v>106</v>
      </c>
      <c r="G327" s="157">
        <f t="shared" si="52"/>
        <v>130</v>
      </c>
      <c r="H327" s="157">
        <f t="shared" si="52"/>
        <v>130</v>
      </c>
    </row>
    <row r="328" spans="1:8" ht="45" customHeight="1" x14ac:dyDescent="0.3">
      <c r="A328" s="32" t="s">
        <v>210</v>
      </c>
      <c r="B328" s="160">
        <v>544</v>
      </c>
      <c r="C328" s="161" t="s">
        <v>132</v>
      </c>
      <c r="D328" s="161" t="s">
        <v>103</v>
      </c>
      <c r="E328" s="161" t="s">
        <v>225</v>
      </c>
      <c r="F328" s="161">
        <v>600</v>
      </c>
      <c r="G328" s="157">
        <f t="shared" si="52"/>
        <v>130</v>
      </c>
      <c r="H328" s="157">
        <f t="shared" si="52"/>
        <v>130</v>
      </c>
    </row>
    <row r="329" spans="1:8" ht="14.25" customHeight="1" x14ac:dyDescent="0.3">
      <c r="A329" s="32" t="s">
        <v>226</v>
      </c>
      <c r="B329" s="160">
        <v>544</v>
      </c>
      <c r="C329" s="161" t="s">
        <v>132</v>
      </c>
      <c r="D329" s="161" t="s">
        <v>103</v>
      </c>
      <c r="E329" s="161" t="s">
        <v>225</v>
      </c>
      <c r="F329" s="161">
        <v>610</v>
      </c>
      <c r="G329" s="157">
        <v>130</v>
      </c>
      <c r="H329" s="157">
        <v>130</v>
      </c>
    </row>
    <row r="330" spans="1:8" ht="30" x14ac:dyDescent="0.3">
      <c r="A330" s="32" t="s">
        <v>236</v>
      </c>
      <c r="B330" s="160">
        <v>544</v>
      </c>
      <c r="C330" s="161" t="s">
        <v>132</v>
      </c>
      <c r="D330" s="161" t="s">
        <v>237</v>
      </c>
      <c r="E330" s="161" t="s">
        <v>619</v>
      </c>
      <c r="F330" s="161" t="s">
        <v>106</v>
      </c>
      <c r="G330" s="157">
        <f t="shared" ref="G330:H334" si="53">G331</f>
        <v>190</v>
      </c>
      <c r="H330" s="157">
        <f t="shared" si="53"/>
        <v>190</v>
      </c>
    </row>
    <row r="331" spans="1:8" ht="62.25" customHeight="1" x14ac:dyDescent="0.3">
      <c r="A331" s="32" t="s">
        <v>793</v>
      </c>
      <c r="B331" s="160">
        <v>544</v>
      </c>
      <c r="C331" s="161" t="s">
        <v>132</v>
      </c>
      <c r="D331" s="161" t="s">
        <v>237</v>
      </c>
      <c r="E331" s="153" t="s">
        <v>619</v>
      </c>
      <c r="F331" s="161" t="s">
        <v>106</v>
      </c>
      <c r="G331" s="158">
        <f t="shared" si="53"/>
        <v>190</v>
      </c>
      <c r="H331" s="158">
        <f t="shared" si="53"/>
        <v>190</v>
      </c>
    </row>
    <row r="332" spans="1:8" ht="78" customHeight="1" x14ac:dyDescent="0.3">
      <c r="A332" s="32" t="s">
        <v>791</v>
      </c>
      <c r="B332" s="160">
        <v>544</v>
      </c>
      <c r="C332" s="161" t="s">
        <v>132</v>
      </c>
      <c r="D332" s="161" t="s">
        <v>237</v>
      </c>
      <c r="E332" s="153" t="s">
        <v>620</v>
      </c>
      <c r="F332" s="161" t="s">
        <v>106</v>
      </c>
      <c r="G332" s="158">
        <f t="shared" si="53"/>
        <v>190</v>
      </c>
      <c r="H332" s="158">
        <f t="shared" si="53"/>
        <v>190</v>
      </c>
    </row>
    <row r="333" spans="1:8" ht="75" customHeight="1" x14ac:dyDescent="0.3">
      <c r="A333" s="32" t="s">
        <v>621</v>
      </c>
      <c r="B333" s="160">
        <v>544</v>
      </c>
      <c r="C333" s="161" t="s">
        <v>132</v>
      </c>
      <c r="D333" s="161" t="s">
        <v>237</v>
      </c>
      <c r="E333" s="153" t="s">
        <v>622</v>
      </c>
      <c r="F333" s="161" t="s">
        <v>106</v>
      </c>
      <c r="G333" s="158">
        <f t="shared" si="53"/>
        <v>190</v>
      </c>
      <c r="H333" s="158">
        <f t="shared" si="53"/>
        <v>190</v>
      </c>
    </row>
    <row r="334" spans="1:8" ht="45" x14ac:dyDescent="0.3">
      <c r="A334" s="32" t="s">
        <v>210</v>
      </c>
      <c r="B334" s="160">
        <v>544</v>
      </c>
      <c r="C334" s="161" t="s">
        <v>132</v>
      </c>
      <c r="D334" s="161" t="s">
        <v>237</v>
      </c>
      <c r="E334" s="153" t="s">
        <v>622</v>
      </c>
      <c r="F334" s="161" t="s">
        <v>558</v>
      </c>
      <c r="G334" s="158">
        <f t="shared" si="53"/>
        <v>190</v>
      </c>
      <c r="H334" s="158">
        <f t="shared" si="53"/>
        <v>190</v>
      </c>
    </row>
    <row r="335" spans="1:8" ht="15.75" customHeight="1" x14ac:dyDescent="0.3">
      <c r="A335" s="32" t="s">
        <v>218</v>
      </c>
      <c r="B335" s="160">
        <v>544</v>
      </c>
      <c r="C335" s="161" t="s">
        <v>132</v>
      </c>
      <c r="D335" s="161" t="s">
        <v>237</v>
      </c>
      <c r="E335" s="153" t="s">
        <v>622</v>
      </c>
      <c r="F335" s="161" t="s">
        <v>559</v>
      </c>
      <c r="G335" s="158">
        <v>190</v>
      </c>
      <c r="H335" s="158">
        <v>190</v>
      </c>
    </row>
    <row r="336" spans="1:8" ht="16.5" customHeight="1" x14ac:dyDescent="0.3">
      <c r="A336" s="31" t="s">
        <v>250</v>
      </c>
      <c r="B336" s="162">
        <v>544</v>
      </c>
      <c r="C336" s="183" t="s">
        <v>251</v>
      </c>
      <c r="D336" s="183" t="s">
        <v>104</v>
      </c>
      <c r="E336" s="183" t="s">
        <v>105</v>
      </c>
      <c r="F336" s="183" t="s">
        <v>106</v>
      </c>
      <c r="G336" s="22">
        <f t="shared" ref="G336:H342" si="54">G337</f>
        <v>953.4</v>
      </c>
      <c r="H336" s="22">
        <f t="shared" si="54"/>
        <v>992.4</v>
      </c>
    </row>
    <row r="337" spans="1:8" x14ac:dyDescent="0.3">
      <c r="A337" s="32" t="s">
        <v>253</v>
      </c>
      <c r="B337" s="160">
        <v>544</v>
      </c>
      <c r="C337" s="161" t="s">
        <v>251</v>
      </c>
      <c r="D337" s="161" t="s">
        <v>108</v>
      </c>
      <c r="E337" s="161" t="s">
        <v>105</v>
      </c>
      <c r="F337" s="161" t="s">
        <v>106</v>
      </c>
      <c r="G337" s="157">
        <f t="shared" si="54"/>
        <v>953.4</v>
      </c>
      <c r="H337" s="157">
        <f t="shared" si="54"/>
        <v>992.4</v>
      </c>
    </row>
    <row r="338" spans="1:8" ht="43.15" customHeight="1" x14ac:dyDescent="0.3">
      <c r="A338" s="32" t="s">
        <v>751</v>
      </c>
      <c r="B338" s="160">
        <v>544</v>
      </c>
      <c r="C338" s="161" t="s">
        <v>251</v>
      </c>
      <c r="D338" s="161" t="s">
        <v>108</v>
      </c>
      <c r="E338" s="161" t="s">
        <v>254</v>
      </c>
      <c r="F338" s="161" t="s">
        <v>106</v>
      </c>
      <c r="G338" s="157">
        <f t="shared" si="54"/>
        <v>953.4</v>
      </c>
      <c r="H338" s="157">
        <f t="shared" si="54"/>
        <v>992.4</v>
      </c>
    </row>
    <row r="339" spans="1:8" ht="42" customHeight="1" x14ac:dyDescent="0.3">
      <c r="A339" s="32" t="s">
        <v>946</v>
      </c>
      <c r="B339" s="160">
        <v>544</v>
      </c>
      <c r="C339" s="161" t="s">
        <v>251</v>
      </c>
      <c r="D339" s="161" t="s">
        <v>108</v>
      </c>
      <c r="E339" s="161" t="s">
        <v>368</v>
      </c>
      <c r="F339" s="161" t="s">
        <v>106</v>
      </c>
      <c r="G339" s="157">
        <f t="shared" si="54"/>
        <v>953.4</v>
      </c>
      <c r="H339" s="157">
        <f t="shared" si="54"/>
        <v>992.4</v>
      </c>
    </row>
    <row r="340" spans="1:8" ht="61.5" customHeight="1" x14ac:dyDescent="0.3">
      <c r="A340" s="32" t="s">
        <v>448</v>
      </c>
      <c r="B340" s="160">
        <v>544</v>
      </c>
      <c r="C340" s="161" t="s">
        <v>251</v>
      </c>
      <c r="D340" s="161" t="s">
        <v>108</v>
      </c>
      <c r="E340" s="161" t="s">
        <v>370</v>
      </c>
      <c r="F340" s="161" t="s">
        <v>106</v>
      </c>
      <c r="G340" s="157">
        <f t="shared" si="54"/>
        <v>953.4</v>
      </c>
      <c r="H340" s="157">
        <f t="shared" si="54"/>
        <v>992.4</v>
      </c>
    </row>
    <row r="341" spans="1:8" ht="45" x14ac:dyDescent="0.3">
      <c r="A341" s="32" t="s">
        <v>258</v>
      </c>
      <c r="B341" s="160">
        <v>544</v>
      </c>
      <c r="C341" s="161" t="s">
        <v>251</v>
      </c>
      <c r="D341" s="161" t="s">
        <v>108</v>
      </c>
      <c r="E341" s="161" t="s">
        <v>911</v>
      </c>
      <c r="F341" s="161" t="s">
        <v>106</v>
      </c>
      <c r="G341" s="157">
        <f t="shared" si="54"/>
        <v>953.4</v>
      </c>
      <c r="H341" s="157">
        <f t="shared" si="54"/>
        <v>992.4</v>
      </c>
    </row>
    <row r="342" spans="1:8" ht="45" customHeight="1" x14ac:dyDescent="0.3">
      <c r="A342" s="32" t="s">
        <v>210</v>
      </c>
      <c r="B342" s="160">
        <v>544</v>
      </c>
      <c r="C342" s="161" t="s">
        <v>251</v>
      </c>
      <c r="D342" s="161" t="s">
        <v>108</v>
      </c>
      <c r="E342" s="161" t="s">
        <v>911</v>
      </c>
      <c r="F342" s="161">
        <v>600</v>
      </c>
      <c r="G342" s="157">
        <f t="shared" si="54"/>
        <v>953.4</v>
      </c>
      <c r="H342" s="157">
        <f t="shared" si="54"/>
        <v>992.4</v>
      </c>
    </row>
    <row r="343" spans="1:8" ht="16.5" customHeight="1" x14ac:dyDescent="0.3">
      <c r="A343" s="32" t="s">
        <v>218</v>
      </c>
      <c r="B343" s="160">
        <v>544</v>
      </c>
      <c r="C343" s="161" t="s">
        <v>251</v>
      </c>
      <c r="D343" s="161" t="s">
        <v>108</v>
      </c>
      <c r="E343" s="161" t="s">
        <v>911</v>
      </c>
      <c r="F343" s="161">
        <v>610</v>
      </c>
      <c r="G343" s="157">
        <v>953.4</v>
      </c>
      <c r="H343" s="157">
        <v>992.4</v>
      </c>
    </row>
    <row r="344" spans="1:8" x14ac:dyDescent="0.3">
      <c r="A344" s="31" t="s">
        <v>262</v>
      </c>
      <c r="B344" s="162">
        <v>544</v>
      </c>
      <c r="C344" s="183" t="s">
        <v>150</v>
      </c>
      <c r="D344" s="183" t="s">
        <v>104</v>
      </c>
      <c r="E344" s="183" t="s">
        <v>105</v>
      </c>
      <c r="F344" s="183" t="s">
        <v>106</v>
      </c>
      <c r="G344" s="22">
        <f>G345+G375+G420+G444</f>
        <v>1314428.0999999999</v>
      </c>
      <c r="H344" s="22">
        <f>H345+H375+H420+H444</f>
        <v>1337267.7999999998</v>
      </c>
    </row>
    <row r="345" spans="1:8" x14ac:dyDescent="0.3">
      <c r="A345" s="32" t="s">
        <v>263</v>
      </c>
      <c r="B345" s="160">
        <v>544</v>
      </c>
      <c r="C345" s="161" t="s">
        <v>150</v>
      </c>
      <c r="D345" s="161" t="s">
        <v>103</v>
      </c>
      <c r="E345" s="161" t="s">
        <v>105</v>
      </c>
      <c r="F345" s="161" t="s">
        <v>106</v>
      </c>
      <c r="G345" s="157">
        <f>G346+G370</f>
        <v>457184.5</v>
      </c>
      <c r="H345" s="157">
        <f>H346+H370</f>
        <v>453419.1</v>
      </c>
    </row>
    <row r="346" spans="1:8" ht="45" customHeight="1" x14ac:dyDescent="0.3">
      <c r="A346" s="32" t="s">
        <v>752</v>
      </c>
      <c r="B346" s="160">
        <v>544</v>
      </c>
      <c r="C346" s="161" t="s">
        <v>150</v>
      </c>
      <c r="D346" s="161" t="s">
        <v>103</v>
      </c>
      <c r="E346" s="161" t="s">
        <v>254</v>
      </c>
      <c r="F346" s="161" t="s">
        <v>106</v>
      </c>
      <c r="G346" s="157">
        <f>G347+G355+G360+G365</f>
        <v>456994.5</v>
      </c>
      <c r="H346" s="157">
        <f>H347+H355+H360+H365</f>
        <v>452919.1</v>
      </c>
    </row>
    <row r="347" spans="1:8" ht="32.25" customHeight="1" x14ac:dyDescent="0.3">
      <c r="A347" s="32" t="s">
        <v>449</v>
      </c>
      <c r="B347" s="160">
        <v>544</v>
      </c>
      <c r="C347" s="161" t="s">
        <v>150</v>
      </c>
      <c r="D347" s="161" t="s">
        <v>103</v>
      </c>
      <c r="E347" s="161" t="s">
        <v>265</v>
      </c>
      <c r="F347" s="161" t="s">
        <v>106</v>
      </c>
      <c r="G347" s="157">
        <f>G348</f>
        <v>382855.3</v>
      </c>
      <c r="H347" s="157">
        <f>H348</f>
        <v>389094.8</v>
      </c>
    </row>
    <row r="348" spans="1:8" ht="77.25" customHeight="1" x14ac:dyDescent="0.3">
      <c r="A348" s="32" t="s">
        <v>266</v>
      </c>
      <c r="B348" s="160">
        <v>544</v>
      </c>
      <c r="C348" s="161" t="s">
        <v>150</v>
      </c>
      <c r="D348" s="161" t="s">
        <v>103</v>
      </c>
      <c r="E348" s="161" t="s">
        <v>267</v>
      </c>
      <c r="F348" s="161" t="s">
        <v>106</v>
      </c>
      <c r="G348" s="157">
        <f>G349+G352</f>
        <v>382855.3</v>
      </c>
      <c r="H348" s="157">
        <f>H349+H352</f>
        <v>389094.8</v>
      </c>
    </row>
    <row r="349" spans="1:8" ht="45" customHeight="1" x14ac:dyDescent="0.3">
      <c r="A349" s="32" t="s">
        <v>450</v>
      </c>
      <c r="B349" s="160">
        <v>544</v>
      </c>
      <c r="C349" s="161" t="s">
        <v>150</v>
      </c>
      <c r="D349" s="161" t="s">
        <v>103</v>
      </c>
      <c r="E349" s="161" t="s">
        <v>269</v>
      </c>
      <c r="F349" s="161" t="s">
        <v>106</v>
      </c>
      <c r="G349" s="157">
        <f t="shared" ref="G349:H350" si="55">G350</f>
        <v>262515.8</v>
      </c>
      <c r="H349" s="157">
        <f t="shared" si="55"/>
        <v>268028.59999999998</v>
      </c>
    </row>
    <row r="350" spans="1:8" ht="46.5" customHeight="1" x14ac:dyDescent="0.3">
      <c r="A350" s="32" t="s">
        <v>210</v>
      </c>
      <c r="B350" s="160">
        <v>544</v>
      </c>
      <c r="C350" s="161" t="s">
        <v>150</v>
      </c>
      <c r="D350" s="161" t="s">
        <v>103</v>
      </c>
      <c r="E350" s="161" t="s">
        <v>269</v>
      </c>
      <c r="F350" s="161">
        <v>600</v>
      </c>
      <c r="G350" s="157">
        <f t="shared" si="55"/>
        <v>262515.8</v>
      </c>
      <c r="H350" s="157">
        <f t="shared" si="55"/>
        <v>268028.59999999998</v>
      </c>
    </row>
    <row r="351" spans="1:8" ht="17.25" customHeight="1" x14ac:dyDescent="0.3">
      <c r="A351" s="32" t="s">
        <v>218</v>
      </c>
      <c r="B351" s="160">
        <v>544</v>
      </c>
      <c r="C351" s="161" t="s">
        <v>150</v>
      </c>
      <c r="D351" s="161" t="s">
        <v>103</v>
      </c>
      <c r="E351" s="161" t="s">
        <v>269</v>
      </c>
      <c r="F351" s="161">
        <v>610</v>
      </c>
      <c r="G351" s="157">
        <v>262515.8</v>
      </c>
      <c r="H351" s="157">
        <v>268028.59999999998</v>
      </c>
    </row>
    <row r="352" spans="1:8" ht="45" x14ac:dyDescent="0.3">
      <c r="A352" s="32" t="s">
        <v>270</v>
      </c>
      <c r="B352" s="160">
        <v>544</v>
      </c>
      <c r="C352" s="161" t="s">
        <v>150</v>
      </c>
      <c r="D352" s="161" t="s">
        <v>103</v>
      </c>
      <c r="E352" s="161" t="s">
        <v>271</v>
      </c>
      <c r="F352" s="161" t="s">
        <v>106</v>
      </c>
      <c r="G352" s="157">
        <f t="shared" ref="G352:H353" si="56">G353</f>
        <v>120339.5</v>
      </c>
      <c r="H352" s="157">
        <f t="shared" si="56"/>
        <v>121066.2</v>
      </c>
    </row>
    <row r="353" spans="1:8" ht="45" customHeight="1" x14ac:dyDescent="0.3">
      <c r="A353" s="32" t="s">
        <v>210</v>
      </c>
      <c r="B353" s="160">
        <v>544</v>
      </c>
      <c r="C353" s="161" t="s">
        <v>150</v>
      </c>
      <c r="D353" s="161" t="s">
        <v>103</v>
      </c>
      <c r="E353" s="161" t="s">
        <v>271</v>
      </c>
      <c r="F353" s="161">
        <v>600</v>
      </c>
      <c r="G353" s="157">
        <f t="shared" si="56"/>
        <v>120339.5</v>
      </c>
      <c r="H353" s="157">
        <f t="shared" si="56"/>
        <v>121066.2</v>
      </c>
    </row>
    <row r="354" spans="1:8" ht="19.5" customHeight="1" x14ac:dyDescent="0.3">
      <c r="A354" s="32" t="s">
        <v>218</v>
      </c>
      <c r="B354" s="160">
        <v>544</v>
      </c>
      <c r="C354" s="161" t="s">
        <v>150</v>
      </c>
      <c r="D354" s="161" t="s">
        <v>103</v>
      </c>
      <c r="E354" s="161" t="s">
        <v>271</v>
      </c>
      <c r="F354" s="161">
        <v>610</v>
      </c>
      <c r="G354" s="157">
        <v>120339.5</v>
      </c>
      <c r="H354" s="157">
        <v>121066.2</v>
      </c>
    </row>
    <row r="355" spans="1:8" x14ac:dyDescent="0.3">
      <c r="A355" s="32" t="s">
        <v>451</v>
      </c>
      <c r="B355" s="160">
        <v>544</v>
      </c>
      <c r="C355" s="161" t="s">
        <v>150</v>
      </c>
      <c r="D355" s="161" t="s">
        <v>103</v>
      </c>
      <c r="E355" s="161" t="s">
        <v>278</v>
      </c>
      <c r="F355" s="161" t="s">
        <v>106</v>
      </c>
      <c r="G355" s="157">
        <f t="shared" ref="G355:H358" si="57">G356</f>
        <v>40</v>
      </c>
      <c r="H355" s="157">
        <f t="shared" si="57"/>
        <v>40</v>
      </c>
    </row>
    <row r="356" spans="1:8" ht="31.5" customHeight="1" x14ac:dyDescent="0.3">
      <c r="A356" s="32" t="s">
        <v>274</v>
      </c>
      <c r="B356" s="160">
        <v>544</v>
      </c>
      <c r="C356" s="161" t="s">
        <v>150</v>
      </c>
      <c r="D356" s="161" t="s">
        <v>103</v>
      </c>
      <c r="E356" s="161" t="s">
        <v>280</v>
      </c>
      <c r="F356" s="161" t="s">
        <v>106</v>
      </c>
      <c r="G356" s="157">
        <f t="shared" si="57"/>
        <v>40</v>
      </c>
      <c r="H356" s="157">
        <f t="shared" si="57"/>
        <v>40</v>
      </c>
    </row>
    <row r="357" spans="1:8" ht="30" customHeight="1" x14ac:dyDescent="0.3">
      <c r="A357" s="32" t="s">
        <v>276</v>
      </c>
      <c r="B357" s="160">
        <v>544</v>
      </c>
      <c r="C357" s="161" t="s">
        <v>150</v>
      </c>
      <c r="D357" s="161" t="s">
        <v>103</v>
      </c>
      <c r="E357" s="161" t="s">
        <v>912</v>
      </c>
      <c r="F357" s="161" t="s">
        <v>106</v>
      </c>
      <c r="G357" s="157">
        <f t="shared" si="57"/>
        <v>40</v>
      </c>
      <c r="H357" s="157">
        <f t="shared" si="57"/>
        <v>40</v>
      </c>
    </row>
    <row r="358" spans="1:8" ht="48" customHeight="1" x14ac:dyDescent="0.3">
      <c r="A358" s="32" t="s">
        <v>210</v>
      </c>
      <c r="B358" s="160">
        <v>544</v>
      </c>
      <c r="C358" s="161" t="s">
        <v>150</v>
      </c>
      <c r="D358" s="161" t="s">
        <v>103</v>
      </c>
      <c r="E358" s="161" t="s">
        <v>912</v>
      </c>
      <c r="F358" s="161">
        <v>600</v>
      </c>
      <c r="G358" s="157">
        <f t="shared" si="57"/>
        <v>40</v>
      </c>
      <c r="H358" s="157">
        <f t="shared" si="57"/>
        <v>40</v>
      </c>
    </row>
    <row r="359" spans="1:8" ht="17.25" customHeight="1" x14ac:dyDescent="0.3">
      <c r="A359" s="32" t="s">
        <v>218</v>
      </c>
      <c r="B359" s="160">
        <v>544</v>
      </c>
      <c r="C359" s="161" t="s">
        <v>150</v>
      </c>
      <c r="D359" s="161" t="s">
        <v>103</v>
      </c>
      <c r="E359" s="161" t="s">
        <v>912</v>
      </c>
      <c r="F359" s="161">
        <v>610</v>
      </c>
      <c r="G359" s="157">
        <v>40</v>
      </c>
      <c r="H359" s="157">
        <v>40</v>
      </c>
    </row>
    <row r="360" spans="1:8" ht="16.5" customHeight="1" x14ac:dyDescent="0.3">
      <c r="A360" s="32" t="s">
        <v>277</v>
      </c>
      <c r="B360" s="160">
        <v>544</v>
      </c>
      <c r="C360" s="161" t="s">
        <v>150</v>
      </c>
      <c r="D360" s="161" t="s">
        <v>103</v>
      </c>
      <c r="E360" s="161" t="s">
        <v>255</v>
      </c>
      <c r="F360" s="161" t="s">
        <v>106</v>
      </c>
      <c r="G360" s="157">
        <f t="shared" ref="G360:H363" si="58">G361</f>
        <v>68807.7</v>
      </c>
      <c r="H360" s="157">
        <f t="shared" si="58"/>
        <v>60006.8</v>
      </c>
    </row>
    <row r="361" spans="1:8" ht="28.15" customHeight="1" x14ac:dyDescent="0.3">
      <c r="A361" s="32" t="s">
        <v>296</v>
      </c>
      <c r="B361" s="160">
        <v>544</v>
      </c>
      <c r="C361" s="161" t="s">
        <v>150</v>
      </c>
      <c r="D361" s="161" t="s">
        <v>103</v>
      </c>
      <c r="E361" s="161" t="s">
        <v>257</v>
      </c>
      <c r="F361" s="161" t="s">
        <v>106</v>
      </c>
      <c r="G361" s="157">
        <f t="shared" si="58"/>
        <v>68807.7</v>
      </c>
      <c r="H361" s="157">
        <f t="shared" si="58"/>
        <v>60006.8</v>
      </c>
    </row>
    <row r="362" spans="1:8" x14ac:dyDescent="0.3">
      <c r="A362" s="32" t="s">
        <v>281</v>
      </c>
      <c r="B362" s="160">
        <v>544</v>
      </c>
      <c r="C362" s="161" t="s">
        <v>150</v>
      </c>
      <c r="D362" s="161" t="s">
        <v>103</v>
      </c>
      <c r="E362" s="161" t="s">
        <v>913</v>
      </c>
      <c r="F362" s="161" t="s">
        <v>106</v>
      </c>
      <c r="G362" s="157">
        <f t="shared" si="58"/>
        <v>68807.7</v>
      </c>
      <c r="H362" s="157">
        <f t="shared" si="58"/>
        <v>60006.8</v>
      </c>
    </row>
    <row r="363" spans="1:8" ht="46.5" customHeight="1" x14ac:dyDescent="0.3">
      <c r="A363" s="32" t="s">
        <v>210</v>
      </c>
      <c r="B363" s="160">
        <v>544</v>
      </c>
      <c r="C363" s="161" t="s">
        <v>150</v>
      </c>
      <c r="D363" s="161" t="s">
        <v>103</v>
      </c>
      <c r="E363" s="161" t="s">
        <v>913</v>
      </c>
      <c r="F363" s="161">
        <v>600</v>
      </c>
      <c r="G363" s="157">
        <f t="shared" si="58"/>
        <v>68807.7</v>
      </c>
      <c r="H363" s="157">
        <f t="shared" si="58"/>
        <v>60006.8</v>
      </c>
    </row>
    <row r="364" spans="1:8" ht="16.149999999999999" customHeight="1" x14ac:dyDescent="0.3">
      <c r="A364" s="32" t="s">
        <v>218</v>
      </c>
      <c r="B364" s="160">
        <v>544</v>
      </c>
      <c r="C364" s="161" t="s">
        <v>150</v>
      </c>
      <c r="D364" s="161" t="s">
        <v>103</v>
      </c>
      <c r="E364" s="161" t="s">
        <v>913</v>
      </c>
      <c r="F364" s="161">
        <v>610</v>
      </c>
      <c r="G364" s="157">
        <v>68807.7</v>
      </c>
      <c r="H364" s="157">
        <v>60006.8</v>
      </c>
    </row>
    <row r="365" spans="1:8" ht="30" customHeight="1" x14ac:dyDescent="0.3">
      <c r="A365" s="32" t="s">
        <v>916</v>
      </c>
      <c r="B365" s="160">
        <v>544</v>
      </c>
      <c r="C365" s="161" t="s">
        <v>150</v>
      </c>
      <c r="D365" s="161" t="s">
        <v>103</v>
      </c>
      <c r="E365" s="161" t="s">
        <v>311</v>
      </c>
      <c r="F365" s="161" t="s">
        <v>106</v>
      </c>
      <c r="G365" s="157">
        <f t="shared" ref="G365:H368" si="59">G366</f>
        <v>5291.5</v>
      </c>
      <c r="H365" s="157">
        <f t="shared" si="59"/>
        <v>3777.5</v>
      </c>
    </row>
    <row r="366" spans="1:8" ht="62.25" customHeight="1" x14ac:dyDescent="0.3">
      <c r="A366" s="32" t="s">
        <v>283</v>
      </c>
      <c r="B366" s="160">
        <v>544</v>
      </c>
      <c r="C366" s="161" t="s">
        <v>150</v>
      </c>
      <c r="D366" s="161" t="s">
        <v>103</v>
      </c>
      <c r="E366" s="161" t="s">
        <v>313</v>
      </c>
      <c r="F366" s="161" t="s">
        <v>106</v>
      </c>
      <c r="G366" s="157">
        <f t="shared" si="59"/>
        <v>5291.5</v>
      </c>
      <c r="H366" s="157">
        <f t="shared" si="59"/>
        <v>3777.5</v>
      </c>
    </row>
    <row r="367" spans="1:8" ht="30.75" customHeight="1" x14ac:dyDescent="0.3">
      <c r="A367" s="32" t="s">
        <v>452</v>
      </c>
      <c r="B367" s="160">
        <v>544</v>
      </c>
      <c r="C367" s="161" t="s">
        <v>150</v>
      </c>
      <c r="D367" s="161" t="s">
        <v>103</v>
      </c>
      <c r="E367" s="161" t="s">
        <v>914</v>
      </c>
      <c r="F367" s="161" t="s">
        <v>106</v>
      </c>
      <c r="G367" s="157">
        <f t="shared" si="59"/>
        <v>5291.5</v>
      </c>
      <c r="H367" s="157">
        <f t="shared" si="59"/>
        <v>3777.5</v>
      </c>
    </row>
    <row r="368" spans="1:8" ht="45" customHeight="1" x14ac:dyDescent="0.3">
      <c r="A368" s="32" t="s">
        <v>210</v>
      </c>
      <c r="B368" s="160">
        <v>544</v>
      </c>
      <c r="C368" s="161" t="s">
        <v>150</v>
      </c>
      <c r="D368" s="161" t="s">
        <v>103</v>
      </c>
      <c r="E368" s="161" t="s">
        <v>915</v>
      </c>
      <c r="F368" s="161">
        <v>600</v>
      </c>
      <c r="G368" s="157">
        <f t="shared" si="59"/>
        <v>5291.5</v>
      </c>
      <c r="H368" s="157">
        <f t="shared" si="59"/>
        <v>3777.5</v>
      </c>
    </row>
    <row r="369" spans="1:8" ht="15" customHeight="1" x14ac:dyDescent="0.3">
      <c r="A369" s="32" t="s">
        <v>218</v>
      </c>
      <c r="B369" s="160">
        <v>544</v>
      </c>
      <c r="C369" s="161" t="s">
        <v>150</v>
      </c>
      <c r="D369" s="161" t="s">
        <v>103</v>
      </c>
      <c r="E369" s="161" t="s">
        <v>915</v>
      </c>
      <c r="F369" s="161">
        <v>610</v>
      </c>
      <c r="G369" s="157">
        <v>5291.5</v>
      </c>
      <c r="H369" s="157">
        <v>3777.5</v>
      </c>
    </row>
    <row r="370" spans="1:8" ht="15" customHeight="1" x14ac:dyDescent="0.3">
      <c r="A370" s="32" t="s">
        <v>753</v>
      </c>
      <c r="B370" s="160">
        <v>544</v>
      </c>
      <c r="C370" s="161" t="s">
        <v>150</v>
      </c>
      <c r="D370" s="161" t="s">
        <v>103</v>
      </c>
      <c r="E370" s="161" t="s">
        <v>555</v>
      </c>
      <c r="F370" s="161" t="s">
        <v>106</v>
      </c>
      <c r="G370" s="157">
        <f t="shared" ref="G370:H373" si="60">G371</f>
        <v>190</v>
      </c>
      <c r="H370" s="157">
        <f t="shared" si="60"/>
        <v>500</v>
      </c>
    </row>
    <row r="371" spans="1:8" ht="15" customHeight="1" x14ac:dyDescent="0.3">
      <c r="A371" s="32" t="s">
        <v>556</v>
      </c>
      <c r="B371" s="160">
        <v>544</v>
      </c>
      <c r="C371" s="161" t="s">
        <v>150</v>
      </c>
      <c r="D371" s="161" t="s">
        <v>103</v>
      </c>
      <c r="E371" s="161" t="s">
        <v>557</v>
      </c>
      <c r="F371" s="161" t="s">
        <v>106</v>
      </c>
      <c r="G371" s="157">
        <f t="shared" si="60"/>
        <v>190</v>
      </c>
      <c r="H371" s="157">
        <f t="shared" si="60"/>
        <v>500</v>
      </c>
    </row>
    <row r="372" spans="1:8" ht="15" customHeight="1" x14ac:dyDescent="0.3">
      <c r="A372" s="32" t="s">
        <v>754</v>
      </c>
      <c r="B372" s="160">
        <v>544</v>
      </c>
      <c r="C372" s="161" t="s">
        <v>150</v>
      </c>
      <c r="D372" s="161" t="s">
        <v>103</v>
      </c>
      <c r="E372" s="161" t="s">
        <v>650</v>
      </c>
      <c r="F372" s="161" t="s">
        <v>106</v>
      </c>
      <c r="G372" s="157">
        <f t="shared" si="60"/>
        <v>190</v>
      </c>
      <c r="H372" s="157">
        <f t="shared" si="60"/>
        <v>500</v>
      </c>
    </row>
    <row r="373" spans="1:8" ht="15" customHeight="1" x14ac:dyDescent="0.3">
      <c r="A373" s="32" t="s">
        <v>210</v>
      </c>
      <c r="B373" s="160">
        <v>544</v>
      </c>
      <c r="C373" s="161" t="s">
        <v>150</v>
      </c>
      <c r="D373" s="161" t="s">
        <v>103</v>
      </c>
      <c r="E373" s="161" t="s">
        <v>650</v>
      </c>
      <c r="F373" s="161" t="s">
        <v>558</v>
      </c>
      <c r="G373" s="157">
        <f t="shared" si="60"/>
        <v>190</v>
      </c>
      <c r="H373" s="157">
        <f t="shared" si="60"/>
        <v>500</v>
      </c>
    </row>
    <row r="374" spans="1:8" ht="15" customHeight="1" x14ac:dyDescent="0.3">
      <c r="A374" s="32" t="s">
        <v>218</v>
      </c>
      <c r="B374" s="160">
        <v>544</v>
      </c>
      <c r="C374" s="161" t="s">
        <v>150</v>
      </c>
      <c r="D374" s="161" t="s">
        <v>103</v>
      </c>
      <c r="E374" s="161" t="s">
        <v>650</v>
      </c>
      <c r="F374" s="161" t="s">
        <v>559</v>
      </c>
      <c r="G374" s="157">
        <v>190</v>
      </c>
      <c r="H374" s="157">
        <v>500</v>
      </c>
    </row>
    <row r="375" spans="1:8" x14ac:dyDescent="0.3">
      <c r="A375" s="32" t="s">
        <v>286</v>
      </c>
      <c r="B375" s="160">
        <v>544</v>
      </c>
      <c r="C375" s="161" t="s">
        <v>150</v>
      </c>
      <c r="D375" s="161" t="s">
        <v>108</v>
      </c>
      <c r="E375" s="161" t="s">
        <v>105</v>
      </c>
      <c r="F375" s="161" t="s">
        <v>106</v>
      </c>
      <c r="G375" s="157">
        <f>G376+G415</f>
        <v>787003.89999999991</v>
      </c>
      <c r="H375" s="157">
        <f>H376+H415</f>
        <v>813929.2</v>
      </c>
    </row>
    <row r="376" spans="1:8" ht="45" x14ac:dyDescent="0.3">
      <c r="A376" s="32" t="s">
        <v>751</v>
      </c>
      <c r="B376" s="160">
        <v>544</v>
      </c>
      <c r="C376" s="161" t="s">
        <v>150</v>
      </c>
      <c r="D376" s="161" t="s">
        <v>108</v>
      </c>
      <c r="E376" s="161" t="s">
        <v>254</v>
      </c>
      <c r="F376" s="161" t="s">
        <v>106</v>
      </c>
      <c r="G376" s="157">
        <f>G377+G394+G399+G410</f>
        <v>786243.89999999991</v>
      </c>
      <c r="H376" s="157">
        <f>H377+H394+H399+H410</f>
        <v>813229.2</v>
      </c>
    </row>
    <row r="377" spans="1:8" x14ac:dyDescent="0.3">
      <c r="A377" s="32" t="s">
        <v>862</v>
      </c>
      <c r="B377" s="160">
        <v>544</v>
      </c>
      <c r="C377" s="161" t="s">
        <v>150</v>
      </c>
      <c r="D377" s="161" t="s">
        <v>108</v>
      </c>
      <c r="E377" s="161" t="s">
        <v>287</v>
      </c>
      <c r="F377" s="161" t="s">
        <v>106</v>
      </c>
      <c r="G377" s="157">
        <f>G378</f>
        <v>705778.09999999986</v>
      </c>
      <c r="H377" s="157">
        <f>H378</f>
        <v>734281.8</v>
      </c>
    </row>
    <row r="378" spans="1:8" ht="106.5" customHeight="1" x14ac:dyDescent="0.3">
      <c r="A378" s="32" t="s">
        <v>288</v>
      </c>
      <c r="B378" s="160">
        <v>544</v>
      </c>
      <c r="C378" s="161" t="s">
        <v>150</v>
      </c>
      <c r="D378" s="161" t="s">
        <v>108</v>
      </c>
      <c r="E378" s="161" t="s">
        <v>289</v>
      </c>
      <c r="F378" s="161" t="s">
        <v>106</v>
      </c>
      <c r="G378" s="157">
        <f>G379+G385+G388+G391+G382</f>
        <v>705778.09999999986</v>
      </c>
      <c r="H378" s="157">
        <f>H379+H385+H388+H391+H382</f>
        <v>734281.8</v>
      </c>
    </row>
    <row r="379" spans="1:8" ht="45" customHeight="1" x14ac:dyDescent="0.3">
      <c r="A379" s="32" t="s">
        <v>290</v>
      </c>
      <c r="B379" s="160">
        <v>544</v>
      </c>
      <c r="C379" s="161" t="s">
        <v>150</v>
      </c>
      <c r="D379" s="161" t="s">
        <v>108</v>
      </c>
      <c r="E379" s="161" t="s">
        <v>291</v>
      </c>
      <c r="F379" s="161" t="s">
        <v>106</v>
      </c>
      <c r="G379" s="157">
        <f t="shared" ref="G379:H380" si="61">G380</f>
        <v>505894.1</v>
      </c>
      <c r="H379" s="157">
        <f t="shared" si="61"/>
        <v>516742.7</v>
      </c>
    </row>
    <row r="380" spans="1:8" ht="45" customHeight="1" x14ac:dyDescent="0.3">
      <c r="A380" s="32" t="s">
        <v>210</v>
      </c>
      <c r="B380" s="160">
        <v>544</v>
      </c>
      <c r="C380" s="161" t="s">
        <v>150</v>
      </c>
      <c r="D380" s="161" t="s">
        <v>108</v>
      </c>
      <c r="E380" s="161" t="s">
        <v>291</v>
      </c>
      <c r="F380" s="161">
        <v>600</v>
      </c>
      <c r="G380" s="157">
        <f t="shared" si="61"/>
        <v>505894.1</v>
      </c>
      <c r="H380" s="157">
        <f t="shared" si="61"/>
        <v>516742.7</v>
      </c>
    </row>
    <row r="381" spans="1:8" ht="15" customHeight="1" x14ac:dyDescent="0.3">
      <c r="A381" s="32" t="s">
        <v>218</v>
      </c>
      <c r="B381" s="160">
        <v>544</v>
      </c>
      <c r="C381" s="161" t="s">
        <v>150</v>
      </c>
      <c r="D381" s="161" t="s">
        <v>108</v>
      </c>
      <c r="E381" s="161" t="s">
        <v>291</v>
      </c>
      <c r="F381" s="161">
        <v>610</v>
      </c>
      <c r="G381" s="157">
        <v>505894.1</v>
      </c>
      <c r="H381" s="157">
        <v>516742.7</v>
      </c>
    </row>
    <row r="382" spans="1:8" ht="90" x14ac:dyDescent="0.3">
      <c r="A382" s="32" t="s">
        <v>1174</v>
      </c>
      <c r="B382" s="160">
        <v>544</v>
      </c>
      <c r="C382" s="161" t="s">
        <v>150</v>
      </c>
      <c r="D382" s="161" t="s">
        <v>108</v>
      </c>
      <c r="E382" s="161" t="s">
        <v>1173</v>
      </c>
      <c r="F382" s="161" t="s">
        <v>106</v>
      </c>
      <c r="G382" s="157">
        <f>G383</f>
        <v>2992.9</v>
      </c>
      <c r="H382" s="157">
        <f>H383</f>
        <v>2992.9</v>
      </c>
    </row>
    <row r="383" spans="1:8" ht="45" x14ac:dyDescent="0.3">
      <c r="A383" s="32" t="s">
        <v>210</v>
      </c>
      <c r="B383" s="160">
        <v>544</v>
      </c>
      <c r="C383" s="161" t="s">
        <v>150</v>
      </c>
      <c r="D383" s="161" t="s">
        <v>108</v>
      </c>
      <c r="E383" s="161" t="s">
        <v>1173</v>
      </c>
      <c r="F383" s="161">
        <v>600</v>
      </c>
      <c r="G383" s="157">
        <f>G384</f>
        <v>2992.9</v>
      </c>
      <c r="H383" s="157">
        <f>H384</f>
        <v>2992.9</v>
      </c>
    </row>
    <row r="384" spans="1:8" x14ac:dyDescent="0.3">
      <c r="A384" s="32" t="s">
        <v>218</v>
      </c>
      <c r="B384" s="160">
        <v>544</v>
      </c>
      <c r="C384" s="161" t="s">
        <v>150</v>
      </c>
      <c r="D384" s="161" t="s">
        <v>108</v>
      </c>
      <c r="E384" s="161" t="s">
        <v>1173</v>
      </c>
      <c r="F384" s="161">
        <v>610</v>
      </c>
      <c r="G384" s="157">
        <v>2992.9</v>
      </c>
      <c r="H384" s="157">
        <v>2992.9</v>
      </c>
    </row>
    <row r="385" spans="1:8" ht="44.25" customHeight="1" x14ac:dyDescent="0.3">
      <c r="A385" s="32" t="s">
        <v>453</v>
      </c>
      <c r="B385" s="160">
        <v>544</v>
      </c>
      <c r="C385" s="161" t="s">
        <v>150</v>
      </c>
      <c r="D385" s="161" t="s">
        <v>108</v>
      </c>
      <c r="E385" s="161" t="s">
        <v>293</v>
      </c>
      <c r="F385" s="161" t="s">
        <v>106</v>
      </c>
      <c r="G385" s="157">
        <f t="shared" ref="G385:H386" si="62">G386</f>
        <v>144379.79999999999</v>
      </c>
      <c r="H385" s="157">
        <f t="shared" si="62"/>
        <v>161943.6</v>
      </c>
    </row>
    <row r="386" spans="1:8" ht="45.75" customHeight="1" x14ac:dyDescent="0.3">
      <c r="A386" s="32" t="s">
        <v>210</v>
      </c>
      <c r="B386" s="160">
        <v>544</v>
      </c>
      <c r="C386" s="161" t="s">
        <v>150</v>
      </c>
      <c r="D386" s="161" t="s">
        <v>108</v>
      </c>
      <c r="E386" s="161" t="s">
        <v>293</v>
      </c>
      <c r="F386" s="161">
        <v>600</v>
      </c>
      <c r="G386" s="157">
        <f t="shared" si="62"/>
        <v>144379.79999999999</v>
      </c>
      <c r="H386" s="157">
        <f t="shared" si="62"/>
        <v>161943.6</v>
      </c>
    </row>
    <row r="387" spans="1:8" ht="15.75" customHeight="1" x14ac:dyDescent="0.3">
      <c r="A387" s="32" t="s">
        <v>218</v>
      </c>
      <c r="B387" s="160">
        <v>544</v>
      </c>
      <c r="C387" s="161" t="s">
        <v>150</v>
      </c>
      <c r="D387" s="161" t="s">
        <v>108</v>
      </c>
      <c r="E387" s="161" t="s">
        <v>293</v>
      </c>
      <c r="F387" s="161">
        <v>610</v>
      </c>
      <c r="G387" s="157">
        <v>144379.79999999999</v>
      </c>
      <c r="H387" s="157">
        <v>161943.6</v>
      </c>
    </row>
    <row r="388" spans="1:8" ht="33.6" customHeight="1" x14ac:dyDescent="0.3">
      <c r="A388" s="32" t="s">
        <v>454</v>
      </c>
      <c r="B388" s="160">
        <v>544</v>
      </c>
      <c r="C388" s="161" t="s">
        <v>150</v>
      </c>
      <c r="D388" s="161" t="s">
        <v>108</v>
      </c>
      <c r="E388" s="161" t="s">
        <v>294</v>
      </c>
      <c r="F388" s="161" t="s">
        <v>106</v>
      </c>
      <c r="G388" s="157">
        <f t="shared" ref="G388:H389" si="63">G389</f>
        <v>8529.7000000000007</v>
      </c>
      <c r="H388" s="157">
        <f t="shared" si="63"/>
        <v>8621</v>
      </c>
    </row>
    <row r="389" spans="1:8" ht="45" customHeight="1" x14ac:dyDescent="0.3">
      <c r="A389" s="32" t="s">
        <v>210</v>
      </c>
      <c r="B389" s="160">
        <v>544</v>
      </c>
      <c r="C389" s="161" t="s">
        <v>150</v>
      </c>
      <c r="D389" s="161" t="s">
        <v>108</v>
      </c>
      <c r="E389" s="161" t="s">
        <v>294</v>
      </c>
      <c r="F389" s="161">
        <v>600</v>
      </c>
      <c r="G389" s="157">
        <f t="shared" si="63"/>
        <v>8529.7000000000007</v>
      </c>
      <c r="H389" s="157">
        <f t="shared" si="63"/>
        <v>8621</v>
      </c>
    </row>
    <row r="390" spans="1:8" ht="15" customHeight="1" x14ac:dyDescent="0.3">
      <c r="A390" s="32" t="s">
        <v>218</v>
      </c>
      <c r="B390" s="160">
        <v>544</v>
      </c>
      <c r="C390" s="161" t="s">
        <v>150</v>
      </c>
      <c r="D390" s="161" t="s">
        <v>108</v>
      </c>
      <c r="E390" s="161" t="s">
        <v>294</v>
      </c>
      <c r="F390" s="161">
        <v>610</v>
      </c>
      <c r="G390" s="157">
        <v>8529.7000000000007</v>
      </c>
      <c r="H390" s="157">
        <v>8621</v>
      </c>
    </row>
    <row r="391" spans="1:8" ht="148.5" customHeight="1" x14ac:dyDescent="0.3">
      <c r="A391" s="188" t="s">
        <v>993</v>
      </c>
      <c r="B391" s="160">
        <v>544</v>
      </c>
      <c r="C391" s="161" t="s">
        <v>150</v>
      </c>
      <c r="D391" s="161" t="s">
        <v>108</v>
      </c>
      <c r="E391" s="161" t="s">
        <v>994</v>
      </c>
      <c r="F391" s="161" t="s">
        <v>106</v>
      </c>
      <c r="G391" s="157">
        <f t="shared" ref="G391:H392" si="64">G392</f>
        <v>43981.599999999999</v>
      </c>
      <c r="H391" s="157">
        <f t="shared" si="64"/>
        <v>43981.599999999999</v>
      </c>
    </row>
    <row r="392" spans="1:8" ht="44.45" customHeight="1" x14ac:dyDescent="0.3">
      <c r="A392" s="32" t="s">
        <v>210</v>
      </c>
      <c r="B392" s="160">
        <v>544</v>
      </c>
      <c r="C392" s="161" t="s">
        <v>150</v>
      </c>
      <c r="D392" s="161" t="s">
        <v>108</v>
      </c>
      <c r="E392" s="161" t="s">
        <v>994</v>
      </c>
      <c r="F392" s="161">
        <v>600</v>
      </c>
      <c r="G392" s="157">
        <f t="shared" si="64"/>
        <v>43981.599999999999</v>
      </c>
      <c r="H392" s="157">
        <f t="shared" si="64"/>
        <v>43981.599999999999</v>
      </c>
    </row>
    <row r="393" spans="1:8" ht="17.25" customHeight="1" x14ac:dyDescent="0.3">
      <c r="A393" s="32" t="s">
        <v>218</v>
      </c>
      <c r="B393" s="160">
        <v>544</v>
      </c>
      <c r="C393" s="161" t="s">
        <v>150</v>
      </c>
      <c r="D393" s="161" t="s">
        <v>108</v>
      </c>
      <c r="E393" s="161" t="s">
        <v>994</v>
      </c>
      <c r="F393" s="161">
        <v>610</v>
      </c>
      <c r="G393" s="157">
        <v>43981.599999999999</v>
      </c>
      <c r="H393" s="157">
        <v>43981.599999999999</v>
      </c>
    </row>
    <row r="394" spans="1:8" x14ac:dyDescent="0.3">
      <c r="A394" s="32" t="s">
        <v>272</v>
      </c>
      <c r="B394" s="160">
        <v>544</v>
      </c>
      <c r="C394" s="161" t="s">
        <v>150</v>
      </c>
      <c r="D394" s="161" t="s">
        <v>108</v>
      </c>
      <c r="E394" s="161" t="s">
        <v>278</v>
      </c>
      <c r="F394" s="161" t="s">
        <v>106</v>
      </c>
      <c r="G394" s="157">
        <f t="shared" ref="G394:H397" si="65">G395</f>
        <v>354</v>
      </c>
      <c r="H394" s="157">
        <f t="shared" si="65"/>
        <v>368.2</v>
      </c>
    </row>
    <row r="395" spans="1:8" ht="32.25" customHeight="1" x14ac:dyDescent="0.3">
      <c r="A395" s="32" t="s">
        <v>274</v>
      </c>
      <c r="B395" s="160">
        <v>544</v>
      </c>
      <c r="C395" s="161" t="s">
        <v>150</v>
      </c>
      <c r="D395" s="161" t="s">
        <v>108</v>
      </c>
      <c r="E395" s="161" t="s">
        <v>280</v>
      </c>
      <c r="F395" s="161" t="s">
        <v>106</v>
      </c>
      <c r="G395" s="157">
        <f t="shared" si="65"/>
        <v>354</v>
      </c>
      <c r="H395" s="157">
        <f t="shared" si="65"/>
        <v>368.2</v>
      </c>
    </row>
    <row r="396" spans="1:8" ht="28.5" customHeight="1" x14ac:dyDescent="0.3">
      <c r="A396" s="32" t="s">
        <v>295</v>
      </c>
      <c r="B396" s="160">
        <v>544</v>
      </c>
      <c r="C396" s="161" t="s">
        <v>150</v>
      </c>
      <c r="D396" s="161" t="s">
        <v>108</v>
      </c>
      <c r="E396" s="161" t="s">
        <v>917</v>
      </c>
      <c r="F396" s="161" t="s">
        <v>106</v>
      </c>
      <c r="G396" s="157">
        <f t="shared" si="65"/>
        <v>354</v>
      </c>
      <c r="H396" s="157">
        <f t="shared" si="65"/>
        <v>368.2</v>
      </c>
    </row>
    <row r="397" spans="1:8" ht="45" customHeight="1" x14ac:dyDescent="0.3">
      <c r="A397" s="32" t="s">
        <v>210</v>
      </c>
      <c r="B397" s="160">
        <v>544</v>
      </c>
      <c r="C397" s="161" t="s">
        <v>150</v>
      </c>
      <c r="D397" s="161" t="s">
        <v>108</v>
      </c>
      <c r="E397" s="161" t="s">
        <v>917</v>
      </c>
      <c r="F397" s="161">
        <v>600</v>
      </c>
      <c r="G397" s="157">
        <f t="shared" si="65"/>
        <v>354</v>
      </c>
      <c r="H397" s="157">
        <f t="shared" si="65"/>
        <v>368.2</v>
      </c>
    </row>
    <row r="398" spans="1:8" ht="15" customHeight="1" x14ac:dyDescent="0.3">
      <c r="A398" s="32" t="s">
        <v>218</v>
      </c>
      <c r="B398" s="160">
        <v>544</v>
      </c>
      <c r="C398" s="161" t="s">
        <v>150</v>
      </c>
      <c r="D398" s="161" t="s">
        <v>108</v>
      </c>
      <c r="E398" s="161" t="s">
        <v>917</v>
      </c>
      <c r="F398" s="161">
        <v>610</v>
      </c>
      <c r="G398" s="157">
        <v>354</v>
      </c>
      <c r="H398" s="157">
        <v>368.2</v>
      </c>
    </row>
    <row r="399" spans="1:8" ht="15.75" customHeight="1" x14ac:dyDescent="0.3">
      <c r="A399" s="32" t="s">
        <v>277</v>
      </c>
      <c r="B399" s="160">
        <v>544</v>
      </c>
      <c r="C399" s="161" t="s">
        <v>150</v>
      </c>
      <c r="D399" s="161" t="s">
        <v>108</v>
      </c>
      <c r="E399" s="161" t="s">
        <v>255</v>
      </c>
      <c r="F399" s="161" t="s">
        <v>106</v>
      </c>
      <c r="G399" s="157">
        <f>G400</f>
        <v>75249.3</v>
      </c>
      <c r="H399" s="157">
        <f>H400</f>
        <v>73559.7</v>
      </c>
    </row>
    <row r="400" spans="1:8" ht="30" x14ac:dyDescent="0.3">
      <c r="A400" s="32" t="s">
        <v>296</v>
      </c>
      <c r="B400" s="160">
        <v>544</v>
      </c>
      <c r="C400" s="161" t="s">
        <v>150</v>
      </c>
      <c r="D400" s="161" t="s">
        <v>108</v>
      </c>
      <c r="E400" s="161" t="s">
        <v>257</v>
      </c>
      <c r="F400" s="161" t="s">
        <v>106</v>
      </c>
      <c r="G400" s="157">
        <f>G401+G404+G407</f>
        <v>75249.3</v>
      </c>
      <c r="H400" s="157">
        <f>H401+H404+H407</f>
        <v>73559.7</v>
      </c>
    </row>
    <row r="401" spans="1:8" ht="30.75" customHeight="1" x14ac:dyDescent="0.3">
      <c r="A401" s="32" t="s">
        <v>297</v>
      </c>
      <c r="B401" s="160">
        <v>544</v>
      </c>
      <c r="C401" s="161" t="s">
        <v>150</v>
      </c>
      <c r="D401" s="161" t="s">
        <v>108</v>
      </c>
      <c r="E401" s="161" t="s">
        <v>918</v>
      </c>
      <c r="F401" s="161" t="s">
        <v>106</v>
      </c>
      <c r="G401" s="157">
        <f t="shared" ref="G401:H402" si="66">G402</f>
        <v>17378.5</v>
      </c>
      <c r="H401" s="157">
        <f t="shared" si="66"/>
        <v>17378.5</v>
      </c>
    </row>
    <row r="402" spans="1:8" ht="47.25" customHeight="1" x14ac:dyDescent="0.3">
      <c r="A402" s="32" t="s">
        <v>210</v>
      </c>
      <c r="B402" s="160">
        <v>544</v>
      </c>
      <c r="C402" s="161" t="s">
        <v>150</v>
      </c>
      <c r="D402" s="161" t="s">
        <v>108</v>
      </c>
      <c r="E402" s="161" t="s">
        <v>918</v>
      </c>
      <c r="F402" s="161">
        <v>600</v>
      </c>
      <c r="G402" s="157">
        <f t="shared" si="66"/>
        <v>17378.5</v>
      </c>
      <c r="H402" s="157">
        <f t="shared" si="66"/>
        <v>17378.5</v>
      </c>
    </row>
    <row r="403" spans="1:8" ht="16.5" customHeight="1" x14ac:dyDescent="0.3">
      <c r="A403" s="32" t="s">
        <v>218</v>
      </c>
      <c r="B403" s="160">
        <v>544</v>
      </c>
      <c r="C403" s="161" t="s">
        <v>150</v>
      </c>
      <c r="D403" s="161" t="s">
        <v>108</v>
      </c>
      <c r="E403" s="161" t="s">
        <v>918</v>
      </c>
      <c r="F403" s="161">
        <v>610</v>
      </c>
      <c r="G403" s="157">
        <v>17378.5</v>
      </c>
      <c r="H403" s="157">
        <v>17378.5</v>
      </c>
    </row>
    <row r="404" spans="1:8" ht="105.75" customHeight="1" x14ac:dyDescent="0.3">
      <c r="A404" s="188" t="s">
        <v>995</v>
      </c>
      <c r="B404" s="160">
        <v>544</v>
      </c>
      <c r="C404" s="161" t="s">
        <v>150</v>
      </c>
      <c r="D404" s="161" t="s">
        <v>108</v>
      </c>
      <c r="E404" s="161" t="s">
        <v>996</v>
      </c>
      <c r="F404" s="161" t="s">
        <v>106</v>
      </c>
      <c r="G404" s="157">
        <f t="shared" ref="G404:H405" si="67">G405</f>
        <v>57870.8</v>
      </c>
      <c r="H404" s="157">
        <f t="shared" si="67"/>
        <v>56181.2</v>
      </c>
    </row>
    <row r="405" spans="1:8" ht="46.15" customHeight="1" x14ac:dyDescent="0.3">
      <c r="A405" s="32" t="s">
        <v>210</v>
      </c>
      <c r="B405" s="160">
        <v>544</v>
      </c>
      <c r="C405" s="161" t="s">
        <v>150</v>
      </c>
      <c r="D405" s="161" t="s">
        <v>108</v>
      </c>
      <c r="E405" s="161" t="s">
        <v>996</v>
      </c>
      <c r="F405" s="161">
        <v>600</v>
      </c>
      <c r="G405" s="157">
        <f t="shared" si="67"/>
        <v>57870.8</v>
      </c>
      <c r="H405" s="157">
        <f t="shared" si="67"/>
        <v>56181.2</v>
      </c>
    </row>
    <row r="406" spans="1:8" ht="18" customHeight="1" x14ac:dyDescent="0.3">
      <c r="A406" s="32" t="s">
        <v>218</v>
      </c>
      <c r="B406" s="160">
        <v>544</v>
      </c>
      <c r="C406" s="161" t="s">
        <v>150</v>
      </c>
      <c r="D406" s="161" t="s">
        <v>108</v>
      </c>
      <c r="E406" s="161" t="s">
        <v>996</v>
      </c>
      <c r="F406" s="161">
        <v>610</v>
      </c>
      <c r="G406" s="157">
        <v>57870.8</v>
      </c>
      <c r="H406" s="157">
        <v>56181.2</v>
      </c>
    </row>
    <row r="407" spans="1:8" ht="85.15" hidden="1" customHeight="1" x14ac:dyDescent="0.3">
      <c r="A407" s="187" t="s">
        <v>997</v>
      </c>
      <c r="B407" s="160">
        <v>544</v>
      </c>
      <c r="C407" s="161" t="s">
        <v>150</v>
      </c>
      <c r="D407" s="161" t="s">
        <v>108</v>
      </c>
      <c r="E407" s="161" t="s">
        <v>998</v>
      </c>
      <c r="F407" s="161" t="s">
        <v>106</v>
      </c>
      <c r="G407" s="157">
        <f>G408</f>
        <v>0</v>
      </c>
      <c r="H407" s="157">
        <f>H408</f>
        <v>0</v>
      </c>
    </row>
    <row r="408" spans="1:8" ht="48.6" hidden="1" customHeight="1" x14ac:dyDescent="0.3">
      <c r="A408" s="32" t="s">
        <v>210</v>
      </c>
      <c r="B408" s="160">
        <v>544</v>
      </c>
      <c r="C408" s="161" t="s">
        <v>150</v>
      </c>
      <c r="D408" s="161" t="s">
        <v>108</v>
      </c>
      <c r="E408" s="161" t="s">
        <v>998</v>
      </c>
      <c r="F408" s="161" t="s">
        <v>558</v>
      </c>
      <c r="G408" s="157">
        <f>G409</f>
        <v>0</v>
      </c>
      <c r="H408" s="157">
        <f>H409</f>
        <v>0</v>
      </c>
    </row>
    <row r="409" spans="1:8" ht="21.6" hidden="1" customHeight="1" x14ac:dyDescent="0.3">
      <c r="A409" s="32" t="s">
        <v>218</v>
      </c>
      <c r="B409" s="160">
        <v>544</v>
      </c>
      <c r="C409" s="161" t="s">
        <v>150</v>
      </c>
      <c r="D409" s="161" t="s">
        <v>108</v>
      </c>
      <c r="E409" s="161" t="s">
        <v>998</v>
      </c>
      <c r="F409" s="161" t="s">
        <v>559</v>
      </c>
      <c r="G409" s="157"/>
      <c r="H409" s="157"/>
    </row>
    <row r="410" spans="1:8" ht="31.15" customHeight="1" x14ac:dyDescent="0.3">
      <c r="A410" s="32" t="s">
        <v>919</v>
      </c>
      <c r="B410" s="160">
        <v>544</v>
      </c>
      <c r="C410" s="161" t="s">
        <v>150</v>
      </c>
      <c r="D410" s="161" t="s">
        <v>108</v>
      </c>
      <c r="E410" s="161" t="s">
        <v>311</v>
      </c>
      <c r="F410" s="161" t="s">
        <v>106</v>
      </c>
      <c r="G410" s="157">
        <f t="shared" ref="G410:H413" si="68">G411</f>
        <v>4862.5</v>
      </c>
      <c r="H410" s="157">
        <f t="shared" si="68"/>
        <v>5019.5</v>
      </c>
    </row>
    <row r="411" spans="1:8" ht="59.25" customHeight="1" x14ac:dyDescent="0.3">
      <c r="A411" s="32" t="s">
        <v>283</v>
      </c>
      <c r="B411" s="160">
        <v>544</v>
      </c>
      <c r="C411" s="161" t="s">
        <v>150</v>
      </c>
      <c r="D411" s="161" t="s">
        <v>108</v>
      </c>
      <c r="E411" s="161" t="s">
        <v>313</v>
      </c>
      <c r="F411" s="161" t="s">
        <v>106</v>
      </c>
      <c r="G411" s="157">
        <f t="shared" si="68"/>
        <v>4862.5</v>
      </c>
      <c r="H411" s="157">
        <f t="shared" si="68"/>
        <v>5019.5</v>
      </c>
    </row>
    <row r="412" spans="1:8" ht="33" customHeight="1" x14ac:dyDescent="0.3">
      <c r="A412" s="32" t="s">
        <v>298</v>
      </c>
      <c r="B412" s="160">
        <v>544</v>
      </c>
      <c r="C412" s="161" t="s">
        <v>150</v>
      </c>
      <c r="D412" s="161" t="s">
        <v>108</v>
      </c>
      <c r="E412" s="161" t="s">
        <v>920</v>
      </c>
      <c r="F412" s="161" t="s">
        <v>106</v>
      </c>
      <c r="G412" s="157">
        <f t="shared" si="68"/>
        <v>4862.5</v>
      </c>
      <c r="H412" s="157">
        <f t="shared" si="68"/>
        <v>5019.5</v>
      </c>
    </row>
    <row r="413" spans="1:8" ht="47.25" customHeight="1" x14ac:dyDescent="0.3">
      <c r="A413" s="32" t="s">
        <v>210</v>
      </c>
      <c r="B413" s="160">
        <v>544</v>
      </c>
      <c r="C413" s="161" t="s">
        <v>150</v>
      </c>
      <c r="D413" s="161" t="s">
        <v>108</v>
      </c>
      <c r="E413" s="161" t="s">
        <v>920</v>
      </c>
      <c r="F413" s="161">
        <v>600</v>
      </c>
      <c r="G413" s="157">
        <f t="shared" si="68"/>
        <v>4862.5</v>
      </c>
      <c r="H413" s="157">
        <f t="shared" si="68"/>
        <v>5019.5</v>
      </c>
    </row>
    <row r="414" spans="1:8" ht="18.75" customHeight="1" x14ac:dyDescent="0.3">
      <c r="A414" s="32" t="s">
        <v>218</v>
      </c>
      <c r="B414" s="160">
        <v>544</v>
      </c>
      <c r="C414" s="161" t="s">
        <v>150</v>
      </c>
      <c r="D414" s="161" t="s">
        <v>108</v>
      </c>
      <c r="E414" s="161" t="s">
        <v>920</v>
      </c>
      <c r="F414" s="161">
        <v>610</v>
      </c>
      <c r="G414" s="157">
        <v>4862.5</v>
      </c>
      <c r="H414" s="157">
        <v>5019.5</v>
      </c>
    </row>
    <row r="415" spans="1:8" ht="18.75" customHeight="1" x14ac:dyDescent="0.3">
      <c r="A415" s="32" t="s">
        <v>753</v>
      </c>
      <c r="B415" s="160">
        <v>544</v>
      </c>
      <c r="C415" s="161" t="s">
        <v>150</v>
      </c>
      <c r="D415" s="161" t="s">
        <v>108</v>
      </c>
      <c r="E415" s="161" t="s">
        <v>555</v>
      </c>
      <c r="F415" s="161" t="s">
        <v>106</v>
      </c>
      <c r="G415" s="157">
        <f t="shared" ref="G415:H418" si="69">G416</f>
        <v>760</v>
      </c>
      <c r="H415" s="157">
        <f t="shared" si="69"/>
        <v>700</v>
      </c>
    </row>
    <row r="416" spans="1:8" ht="62.45" customHeight="1" x14ac:dyDescent="0.3">
      <c r="A416" s="32" t="s">
        <v>556</v>
      </c>
      <c r="B416" s="160">
        <v>544</v>
      </c>
      <c r="C416" s="161" t="s">
        <v>150</v>
      </c>
      <c r="D416" s="161" t="s">
        <v>108</v>
      </c>
      <c r="E416" s="161" t="s">
        <v>557</v>
      </c>
      <c r="F416" s="161" t="s">
        <v>106</v>
      </c>
      <c r="G416" s="157">
        <f t="shared" si="69"/>
        <v>760</v>
      </c>
      <c r="H416" s="157">
        <f t="shared" si="69"/>
        <v>700</v>
      </c>
    </row>
    <row r="417" spans="1:8" ht="58.15" customHeight="1" x14ac:dyDescent="0.3">
      <c r="A417" s="32" t="s">
        <v>754</v>
      </c>
      <c r="B417" s="160">
        <v>544</v>
      </c>
      <c r="C417" s="161" t="s">
        <v>150</v>
      </c>
      <c r="D417" s="161" t="s">
        <v>108</v>
      </c>
      <c r="E417" s="161" t="s">
        <v>650</v>
      </c>
      <c r="F417" s="161" t="s">
        <v>106</v>
      </c>
      <c r="G417" s="157">
        <f t="shared" si="69"/>
        <v>760</v>
      </c>
      <c r="H417" s="157">
        <f t="shared" si="69"/>
        <v>700</v>
      </c>
    </row>
    <row r="418" spans="1:8" ht="45" customHeight="1" x14ac:dyDescent="0.3">
      <c r="A418" s="32" t="s">
        <v>210</v>
      </c>
      <c r="B418" s="160">
        <v>544</v>
      </c>
      <c r="C418" s="161" t="s">
        <v>150</v>
      </c>
      <c r="D418" s="161" t="s">
        <v>108</v>
      </c>
      <c r="E418" s="161" t="s">
        <v>650</v>
      </c>
      <c r="F418" s="161" t="s">
        <v>558</v>
      </c>
      <c r="G418" s="157">
        <f t="shared" si="69"/>
        <v>760</v>
      </c>
      <c r="H418" s="157">
        <f t="shared" si="69"/>
        <v>700</v>
      </c>
    </row>
    <row r="419" spans="1:8" ht="18.75" customHeight="1" x14ac:dyDescent="0.3">
      <c r="A419" s="32" t="s">
        <v>218</v>
      </c>
      <c r="B419" s="160">
        <v>544</v>
      </c>
      <c r="C419" s="161" t="s">
        <v>150</v>
      </c>
      <c r="D419" s="161" t="s">
        <v>108</v>
      </c>
      <c r="E419" s="161" t="s">
        <v>650</v>
      </c>
      <c r="F419" s="161" t="s">
        <v>559</v>
      </c>
      <c r="G419" s="157">
        <v>760</v>
      </c>
      <c r="H419" s="157">
        <v>700</v>
      </c>
    </row>
    <row r="420" spans="1:8" ht="16.5" customHeight="1" x14ac:dyDescent="0.3">
      <c r="A420" s="32" t="s">
        <v>299</v>
      </c>
      <c r="B420" s="160">
        <v>544</v>
      </c>
      <c r="C420" s="161" t="s">
        <v>150</v>
      </c>
      <c r="D420" s="161" t="s">
        <v>120</v>
      </c>
      <c r="E420" s="161" t="s">
        <v>105</v>
      </c>
      <c r="F420" s="161" t="s">
        <v>106</v>
      </c>
      <c r="G420" s="157">
        <f>G421+G438</f>
        <v>38244.699999999997</v>
      </c>
      <c r="H420" s="157">
        <f>H421+H438</f>
        <v>38154.5</v>
      </c>
    </row>
    <row r="421" spans="1:8" ht="46.5" customHeight="1" x14ac:dyDescent="0.3">
      <c r="A421" s="32" t="s">
        <v>863</v>
      </c>
      <c r="B421" s="160">
        <v>544</v>
      </c>
      <c r="C421" s="161" t="s">
        <v>150</v>
      </c>
      <c r="D421" s="161" t="s">
        <v>120</v>
      </c>
      <c r="E421" s="161" t="s">
        <v>254</v>
      </c>
      <c r="F421" s="161" t="s">
        <v>106</v>
      </c>
      <c r="G421" s="157">
        <f>G422+G428+G433</f>
        <v>37864.699999999997</v>
      </c>
      <c r="H421" s="157">
        <f>H422+H428+H433</f>
        <v>37774.5</v>
      </c>
    </row>
    <row r="422" spans="1:8" ht="30.75" customHeight="1" x14ac:dyDescent="0.3">
      <c r="A422" s="32" t="s">
        <v>669</v>
      </c>
      <c r="B422" s="160">
        <v>544</v>
      </c>
      <c r="C422" s="161" t="s">
        <v>150</v>
      </c>
      <c r="D422" s="161" t="s">
        <v>120</v>
      </c>
      <c r="E422" s="161" t="s">
        <v>273</v>
      </c>
      <c r="F422" s="161" t="s">
        <v>106</v>
      </c>
      <c r="G422" s="157">
        <f>G423</f>
        <v>37264.1</v>
      </c>
      <c r="H422" s="157">
        <f>H423</f>
        <v>37248.5</v>
      </c>
    </row>
    <row r="423" spans="1:8" ht="60.6" customHeight="1" x14ac:dyDescent="0.3">
      <c r="A423" s="32" t="s">
        <v>308</v>
      </c>
      <c r="B423" s="160">
        <v>544</v>
      </c>
      <c r="C423" s="161" t="s">
        <v>150</v>
      </c>
      <c r="D423" s="161" t="s">
        <v>120</v>
      </c>
      <c r="E423" s="161" t="s">
        <v>275</v>
      </c>
      <c r="F423" s="161" t="s">
        <v>106</v>
      </c>
      <c r="G423" s="157">
        <f t="shared" ref="G423:H424" si="70">G424</f>
        <v>37264.1</v>
      </c>
      <c r="H423" s="157">
        <f t="shared" si="70"/>
        <v>37248.5</v>
      </c>
    </row>
    <row r="424" spans="1:8" ht="45" customHeight="1" x14ac:dyDescent="0.3">
      <c r="A424" s="32" t="s">
        <v>309</v>
      </c>
      <c r="B424" s="160">
        <v>544</v>
      </c>
      <c r="C424" s="161" t="s">
        <v>150</v>
      </c>
      <c r="D424" s="161" t="s">
        <v>120</v>
      </c>
      <c r="E424" s="161" t="s">
        <v>922</v>
      </c>
      <c r="F424" s="161" t="s">
        <v>106</v>
      </c>
      <c r="G424" s="157">
        <f t="shared" si="70"/>
        <v>37264.1</v>
      </c>
      <c r="H424" s="157">
        <f t="shared" si="70"/>
        <v>37248.5</v>
      </c>
    </row>
    <row r="425" spans="1:8" ht="43.5" customHeight="1" x14ac:dyDescent="0.3">
      <c r="A425" s="32" t="s">
        <v>210</v>
      </c>
      <c r="B425" s="160">
        <v>544</v>
      </c>
      <c r="C425" s="161" t="s">
        <v>150</v>
      </c>
      <c r="D425" s="161" t="s">
        <v>120</v>
      </c>
      <c r="E425" s="161" t="s">
        <v>922</v>
      </c>
      <c r="F425" s="161">
        <v>600</v>
      </c>
      <c r="G425" s="157">
        <f>G426+G427</f>
        <v>37264.1</v>
      </c>
      <c r="H425" s="157">
        <f>H426+H427</f>
        <v>37248.5</v>
      </c>
    </row>
    <row r="426" spans="1:8" ht="15" customHeight="1" x14ac:dyDescent="0.3">
      <c r="A426" s="32" t="s">
        <v>218</v>
      </c>
      <c r="B426" s="160">
        <v>544</v>
      </c>
      <c r="C426" s="161" t="s">
        <v>150</v>
      </c>
      <c r="D426" s="161" t="s">
        <v>120</v>
      </c>
      <c r="E426" s="161" t="s">
        <v>922</v>
      </c>
      <c r="F426" s="161">
        <v>610</v>
      </c>
      <c r="G426" s="157">
        <v>37083.199999999997</v>
      </c>
      <c r="H426" s="157">
        <v>37067.599999999999</v>
      </c>
    </row>
    <row r="427" spans="1:8" ht="44.25" customHeight="1" x14ac:dyDescent="0.3">
      <c r="A427" s="32" t="s">
        <v>365</v>
      </c>
      <c r="B427" s="160">
        <v>544</v>
      </c>
      <c r="C427" s="161" t="s">
        <v>150</v>
      </c>
      <c r="D427" s="161" t="s">
        <v>120</v>
      </c>
      <c r="E427" s="161" t="s">
        <v>922</v>
      </c>
      <c r="F427" s="161" t="s">
        <v>1119</v>
      </c>
      <c r="G427" s="157">
        <v>180.9</v>
      </c>
      <c r="H427" s="157">
        <v>180.9</v>
      </c>
    </row>
    <row r="428" spans="1:8" ht="16.149999999999999" customHeight="1" x14ac:dyDescent="0.3">
      <c r="A428" s="32" t="s">
        <v>272</v>
      </c>
      <c r="B428" s="160">
        <v>544</v>
      </c>
      <c r="C428" s="161" t="s">
        <v>150</v>
      </c>
      <c r="D428" s="161" t="s">
        <v>120</v>
      </c>
      <c r="E428" s="161" t="s">
        <v>278</v>
      </c>
      <c r="F428" s="161" t="s">
        <v>106</v>
      </c>
      <c r="G428" s="157">
        <f t="shared" ref="G428:H431" si="71">G429</f>
        <v>120</v>
      </c>
      <c r="H428" s="157">
        <f t="shared" si="71"/>
        <v>120</v>
      </c>
    </row>
    <row r="429" spans="1:8" ht="30.75" customHeight="1" x14ac:dyDescent="0.3">
      <c r="A429" s="32" t="s">
        <v>274</v>
      </c>
      <c r="B429" s="160">
        <v>544</v>
      </c>
      <c r="C429" s="161" t="s">
        <v>150</v>
      </c>
      <c r="D429" s="161" t="s">
        <v>120</v>
      </c>
      <c r="E429" s="161" t="s">
        <v>280</v>
      </c>
      <c r="F429" s="161" t="s">
        <v>106</v>
      </c>
      <c r="G429" s="157">
        <f t="shared" si="71"/>
        <v>120</v>
      </c>
      <c r="H429" s="157">
        <f t="shared" si="71"/>
        <v>120</v>
      </c>
    </row>
    <row r="430" spans="1:8" ht="30.6" customHeight="1" x14ac:dyDescent="0.3">
      <c r="A430" s="32" t="s">
        <v>455</v>
      </c>
      <c r="B430" s="160">
        <v>544</v>
      </c>
      <c r="C430" s="161" t="s">
        <v>150</v>
      </c>
      <c r="D430" s="161" t="s">
        <v>120</v>
      </c>
      <c r="E430" s="161" t="s">
        <v>921</v>
      </c>
      <c r="F430" s="161" t="s">
        <v>106</v>
      </c>
      <c r="G430" s="157">
        <f t="shared" si="71"/>
        <v>120</v>
      </c>
      <c r="H430" s="157">
        <f t="shared" si="71"/>
        <v>120</v>
      </c>
    </row>
    <row r="431" spans="1:8" ht="46.5" customHeight="1" x14ac:dyDescent="0.3">
      <c r="A431" s="32" t="s">
        <v>210</v>
      </c>
      <c r="B431" s="160">
        <v>544</v>
      </c>
      <c r="C431" s="161" t="s">
        <v>150</v>
      </c>
      <c r="D431" s="161" t="s">
        <v>120</v>
      </c>
      <c r="E431" s="161" t="s">
        <v>921</v>
      </c>
      <c r="F431" s="161">
        <v>600</v>
      </c>
      <c r="G431" s="157">
        <f t="shared" si="71"/>
        <v>120</v>
      </c>
      <c r="H431" s="157">
        <f t="shared" si="71"/>
        <v>120</v>
      </c>
    </row>
    <row r="432" spans="1:8" ht="17.45" customHeight="1" x14ac:dyDescent="0.3">
      <c r="A432" s="32" t="s">
        <v>218</v>
      </c>
      <c r="B432" s="160">
        <v>544</v>
      </c>
      <c r="C432" s="161" t="s">
        <v>150</v>
      </c>
      <c r="D432" s="161" t="s">
        <v>120</v>
      </c>
      <c r="E432" s="161" t="s">
        <v>921</v>
      </c>
      <c r="F432" s="161">
        <v>610</v>
      </c>
      <c r="G432" s="157">
        <v>120</v>
      </c>
      <c r="H432" s="157">
        <v>120</v>
      </c>
    </row>
    <row r="433" spans="1:8" ht="33.6" customHeight="1" x14ac:dyDescent="0.3">
      <c r="A433" s="32" t="s">
        <v>923</v>
      </c>
      <c r="B433" s="160">
        <v>544</v>
      </c>
      <c r="C433" s="161" t="s">
        <v>150</v>
      </c>
      <c r="D433" s="161" t="s">
        <v>120</v>
      </c>
      <c r="E433" s="161" t="s">
        <v>311</v>
      </c>
      <c r="F433" s="161" t="s">
        <v>106</v>
      </c>
      <c r="G433" s="157">
        <f t="shared" ref="G433:H436" si="72">G434</f>
        <v>480.6</v>
      </c>
      <c r="H433" s="157">
        <f t="shared" si="72"/>
        <v>406</v>
      </c>
    </row>
    <row r="434" spans="1:8" ht="60" customHeight="1" x14ac:dyDescent="0.3">
      <c r="A434" s="32" t="s">
        <v>283</v>
      </c>
      <c r="B434" s="160">
        <v>544</v>
      </c>
      <c r="C434" s="161" t="s">
        <v>150</v>
      </c>
      <c r="D434" s="161" t="s">
        <v>120</v>
      </c>
      <c r="E434" s="161" t="s">
        <v>313</v>
      </c>
      <c r="F434" s="161" t="s">
        <v>106</v>
      </c>
      <c r="G434" s="157">
        <f t="shared" si="72"/>
        <v>480.6</v>
      </c>
      <c r="H434" s="157">
        <f t="shared" si="72"/>
        <v>406</v>
      </c>
    </row>
    <row r="435" spans="1:8" ht="31.5" customHeight="1" x14ac:dyDescent="0.3">
      <c r="A435" s="32" t="s">
        <v>307</v>
      </c>
      <c r="B435" s="160">
        <v>544</v>
      </c>
      <c r="C435" s="161" t="s">
        <v>150</v>
      </c>
      <c r="D435" s="161" t="s">
        <v>120</v>
      </c>
      <c r="E435" s="161" t="s">
        <v>924</v>
      </c>
      <c r="F435" s="161" t="s">
        <v>106</v>
      </c>
      <c r="G435" s="157">
        <f t="shared" si="72"/>
        <v>480.6</v>
      </c>
      <c r="H435" s="157">
        <f t="shared" si="72"/>
        <v>406</v>
      </c>
    </row>
    <row r="436" spans="1:8" ht="45.75" customHeight="1" x14ac:dyDescent="0.3">
      <c r="A436" s="32" t="s">
        <v>210</v>
      </c>
      <c r="B436" s="160">
        <v>544</v>
      </c>
      <c r="C436" s="161" t="s">
        <v>150</v>
      </c>
      <c r="D436" s="161" t="s">
        <v>120</v>
      </c>
      <c r="E436" s="161" t="s">
        <v>924</v>
      </c>
      <c r="F436" s="161">
        <v>600</v>
      </c>
      <c r="G436" s="157">
        <f t="shared" si="72"/>
        <v>480.6</v>
      </c>
      <c r="H436" s="157">
        <f t="shared" si="72"/>
        <v>406</v>
      </c>
    </row>
    <row r="437" spans="1:8" ht="15.75" customHeight="1" x14ac:dyDescent="0.3">
      <c r="A437" s="32" t="s">
        <v>218</v>
      </c>
      <c r="B437" s="160">
        <v>544</v>
      </c>
      <c r="C437" s="161" t="s">
        <v>150</v>
      </c>
      <c r="D437" s="161" t="s">
        <v>120</v>
      </c>
      <c r="E437" s="161" t="s">
        <v>924</v>
      </c>
      <c r="F437" s="161">
        <v>610</v>
      </c>
      <c r="G437" s="157">
        <v>480.6</v>
      </c>
      <c r="H437" s="157">
        <v>406</v>
      </c>
    </row>
    <row r="438" spans="1:8" ht="44.45" customHeight="1" x14ac:dyDescent="0.3">
      <c r="A438" s="191" t="s">
        <v>1236</v>
      </c>
      <c r="B438" s="160">
        <v>544</v>
      </c>
      <c r="C438" s="161" t="s">
        <v>150</v>
      </c>
      <c r="D438" s="161" t="s">
        <v>120</v>
      </c>
      <c r="E438" s="161" t="s">
        <v>375</v>
      </c>
      <c r="F438" s="161" t="s">
        <v>106</v>
      </c>
      <c r="G438" s="157">
        <f t="shared" ref="G438:H442" si="73">G439</f>
        <v>380</v>
      </c>
      <c r="H438" s="157">
        <f t="shared" si="73"/>
        <v>380</v>
      </c>
    </row>
    <row r="439" spans="1:8" ht="46.5" customHeight="1" x14ac:dyDescent="0.3">
      <c r="A439" s="191" t="s">
        <v>1237</v>
      </c>
      <c r="B439" s="160">
        <v>544</v>
      </c>
      <c r="C439" s="161" t="s">
        <v>150</v>
      </c>
      <c r="D439" s="161" t="s">
        <v>120</v>
      </c>
      <c r="E439" s="161" t="s">
        <v>387</v>
      </c>
      <c r="F439" s="161" t="s">
        <v>106</v>
      </c>
      <c r="G439" s="157">
        <f t="shared" si="73"/>
        <v>380</v>
      </c>
      <c r="H439" s="157">
        <f t="shared" si="73"/>
        <v>380</v>
      </c>
    </row>
    <row r="440" spans="1:8" ht="31.15" customHeight="1" x14ac:dyDescent="0.3">
      <c r="A440" s="191" t="s">
        <v>1001</v>
      </c>
      <c r="B440" s="160">
        <v>544</v>
      </c>
      <c r="C440" s="161" t="s">
        <v>150</v>
      </c>
      <c r="D440" s="161" t="s">
        <v>120</v>
      </c>
      <c r="E440" s="161" t="s">
        <v>435</v>
      </c>
      <c r="F440" s="161" t="s">
        <v>106</v>
      </c>
      <c r="G440" s="157">
        <f t="shared" si="73"/>
        <v>380</v>
      </c>
      <c r="H440" s="157">
        <f t="shared" si="73"/>
        <v>380</v>
      </c>
    </row>
    <row r="441" spans="1:8" ht="31.9" customHeight="1" x14ac:dyDescent="0.3">
      <c r="A441" s="191" t="s">
        <v>1002</v>
      </c>
      <c r="B441" s="160">
        <v>544</v>
      </c>
      <c r="C441" s="161" t="s">
        <v>150</v>
      </c>
      <c r="D441" s="161" t="s">
        <v>120</v>
      </c>
      <c r="E441" s="161" t="s">
        <v>380</v>
      </c>
      <c r="F441" s="161" t="s">
        <v>106</v>
      </c>
      <c r="G441" s="157">
        <f t="shared" si="73"/>
        <v>380</v>
      </c>
      <c r="H441" s="157">
        <f t="shared" si="73"/>
        <v>380</v>
      </c>
    </row>
    <row r="442" spans="1:8" ht="45.75" customHeight="1" x14ac:dyDescent="0.3">
      <c r="A442" s="32" t="s">
        <v>210</v>
      </c>
      <c r="B442" s="160">
        <v>544</v>
      </c>
      <c r="C442" s="161" t="s">
        <v>150</v>
      </c>
      <c r="D442" s="161" t="s">
        <v>120</v>
      </c>
      <c r="E442" s="161" t="s">
        <v>380</v>
      </c>
      <c r="F442" s="161">
        <v>600</v>
      </c>
      <c r="G442" s="157">
        <f t="shared" si="73"/>
        <v>380</v>
      </c>
      <c r="H442" s="157">
        <f t="shared" si="73"/>
        <v>380</v>
      </c>
    </row>
    <row r="443" spans="1:8" ht="15.75" customHeight="1" x14ac:dyDescent="0.3">
      <c r="A443" s="32" t="s">
        <v>218</v>
      </c>
      <c r="B443" s="160">
        <v>544</v>
      </c>
      <c r="C443" s="161" t="s">
        <v>150</v>
      </c>
      <c r="D443" s="161" t="s">
        <v>120</v>
      </c>
      <c r="E443" s="161" t="s">
        <v>380</v>
      </c>
      <c r="F443" s="161">
        <v>610</v>
      </c>
      <c r="G443" s="157">
        <v>380</v>
      </c>
      <c r="H443" s="157">
        <v>380</v>
      </c>
    </row>
    <row r="444" spans="1:8" ht="15.75" customHeight="1" x14ac:dyDescent="0.3">
      <c r="A444" s="32" t="s">
        <v>456</v>
      </c>
      <c r="B444" s="160">
        <v>544</v>
      </c>
      <c r="C444" s="161" t="s">
        <v>150</v>
      </c>
      <c r="D444" s="161" t="s">
        <v>184</v>
      </c>
      <c r="E444" s="161" t="s">
        <v>105</v>
      </c>
      <c r="F444" s="161" t="s">
        <v>106</v>
      </c>
      <c r="G444" s="157">
        <f t="shared" ref="G444:H446" si="74">G445</f>
        <v>31995</v>
      </c>
      <c r="H444" s="157">
        <f t="shared" si="74"/>
        <v>31765</v>
      </c>
    </row>
    <row r="445" spans="1:8" ht="44.25" customHeight="1" x14ac:dyDescent="0.3">
      <c r="A445" s="32" t="s">
        <v>751</v>
      </c>
      <c r="B445" s="160">
        <v>544</v>
      </c>
      <c r="C445" s="161" t="s">
        <v>150</v>
      </c>
      <c r="D445" s="161" t="s">
        <v>184</v>
      </c>
      <c r="E445" s="161" t="s">
        <v>254</v>
      </c>
      <c r="F445" s="161" t="s">
        <v>106</v>
      </c>
      <c r="G445" s="157">
        <f t="shared" si="74"/>
        <v>31995</v>
      </c>
      <c r="H445" s="157">
        <f t="shared" si="74"/>
        <v>31765</v>
      </c>
    </row>
    <row r="446" spans="1:8" ht="62.25" customHeight="1" x14ac:dyDescent="0.3">
      <c r="A446" s="32" t="s">
        <v>755</v>
      </c>
      <c r="B446" s="160">
        <v>544</v>
      </c>
      <c r="C446" s="161" t="s">
        <v>150</v>
      </c>
      <c r="D446" s="161" t="s">
        <v>184</v>
      </c>
      <c r="E446" s="161" t="s">
        <v>282</v>
      </c>
      <c r="F446" s="161" t="s">
        <v>106</v>
      </c>
      <c r="G446" s="157">
        <f t="shared" si="74"/>
        <v>31995</v>
      </c>
      <c r="H446" s="157">
        <f t="shared" si="74"/>
        <v>31765</v>
      </c>
    </row>
    <row r="447" spans="1:8" ht="59.25" customHeight="1" x14ac:dyDescent="0.3">
      <c r="A447" s="32" t="s">
        <v>312</v>
      </c>
      <c r="B447" s="160">
        <v>544</v>
      </c>
      <c r="C447" s="161" t="s">
        <v>150</v>
      </c>
      <c r="D447" s="161" t="s">
        <v>184</v>
      </c>
      <c r="E447" s="161" t="s">
        <v>284</v>
      </c>
      <c r="F447" s="161" t="s">
        <v>106</v>
      </c>
      <c r="G447" s="157">
        <f>G448+G451+G456</f>
        <v>31995</v>
      </c>
      <c r="H447" s="157">
        <f>H448+H451+H456</f>
        <v>31765</v>
      </c>
    </row>
    <row r="448" spans="1:8" ht="31.5" customHeight="1" x14ac:dyDescent="0.3">
      <c r="A448" s="32" t="s">
        <v>113</v>
      </c>
      <c r="B448" s="160">
        <v>544</v>
      </c>
      <c r="C448" s="161" t="s">
        <v>150</v>
      </c>
      <c r="D448" s="161" t="s">
        <v>184</v>
      </c>
      <c r="E448" s="161" t="s">
        <v>925</v>
      </c>
      <c r="F448" s="161" t="s">
        <v>106</v>
      </c>
      <c r="G448" s="157">
        <f t="shared" ref="G448:H449" si="75">G449</f>
        <v>3541.3</v>
      </c>
      <c r="H448" s="157">
        <f t="shared" si="75"/>
        <v>3486.8</v>
      </c>
    </row>
    <row r="449" spans="1:8" ht="76.900000000000006" customHeight="1" x14ac:dyDescent="0.3">
      <c r="A449" s="32" t="s">
        <v>115</v>
      </c>
      <c r="B449" s="160">
        <v>544</v>
      </c>
      <c r="C449" s="161" t="s">
        <v>150</v>
      </c>
      <c r="D449" s="161" t="s">
        <v>184</v>
      </c>
      <c r="E449" s="161" t="s">
        <v>925</v>
      </c>
      <c r="F449" s="161">
        <v>100</v>
      </c>
      <c r="G449" s="157">
        <f t="shared" si="75"/>
        <v>3541.3</v>
      </c>
      <c r="H449" s="157">
        <f t="shared" si="75"/>
        <v>3486.8</v>
      </c>
    </row>
    <row r="450" spans="1:8" ht="30.75" customHeight="1" x14ac:dyDescent="0.3">
      <c r="A450" s="32" t="s">
        <v>116</v>
      </c>
      <c r="B450" s="160">
        <v>544</v>
      </c>
      <c r="C450" s="161" t="s">
        <v>150</v>
      </c>
      <c r="D450" s="161" t="s">
        <v>184</v>
      </c>
      <c r="E450" s="161" t="s">
        <v>925</v>
      </c>
      <c r="F450" s="161">
        <v>120</v>
      </c>
      <c r="G450" s="157">
        <v>3541.3</v>
      </c>
      <c r="H450" s="157">
        <v>3486.8</v>
      </c>
    </row>
    <row r="451" spans="1:8" ht="30" x14ac:dyDescent="0.3">
      <c r="A451" s="32" t="s">
        <v>117</v>
      </c>
      <c r="B451" s="160">
        <v>544</v>
      </c>
      <c r="C451" s="161" t="s">
        <v>150</v>
      </c>
      <c r="D451" s="161" t="s">
        <v>184</v>
      </c>
      <c r="E451" s="161" t="s">
        <v>926</v>
      </c>
      <c r="F451" s="161" t="s">
        <v>106</v>
      </c>
      <c r="G451" s="157">
        <f>G452+G454</f>
        <v>158.5</v>
      </c>
      <c r="H451" s="157">
        <f>H452+H454</f>
        <v>161.1</v>
      </c>
    </row>
    <row r="452" spans="1:8" ht="90.75" customHeight="1" x14ac:dyDescent="0.3">
      <c r="A452" s="32" t="s">
        <v>115</v>
      </c>
      <c r="B452" s="160">
        <v>544</v>
      </c>
      <c r="C452" s="161" t="s">
        <v>150</v>
      </c>
      <c r="D452" s="161" t="s">
        <v>184</v>
      </c>
      <c r="E452" s="161" t="s">
        <v>926</v>
      </c>
      <c r="F452" s="161">
        <v>100</v>
      </c>
      <c r="G452" s="157">
        <f>G453</f>
        <v>91.6</v>
      </c>
      <c r="H452" s="157">
        <f>H453</f>
        <v>91.6</v>
      </c>
    </row>
    <row r="453" spans="1:8" ht="30" x14ac:dyDescent="0.3">
      <c r="A453" s="32" t="s">
        <v>116</v>
      </c>
      <c r="B453" s="160">
        <v>544</v>
      </c>
      <c r="C453" s="161" t="s">
        <v>150</v>
      </c>
      <c r="D453" s="161" t="s">
        <v>184</v>
      </c>
      <c r="E453" s="161" t="s">
        <v>926</v>
      </c>
      <c r="F453" s="161">
        <v>120</v>
      </c>
      <c r="G453" s="157">
        <v>91.6</v>
      </c>
      <c r="H453" s="157">
        <v>91.6</v>
      </c>
    </row>
    <row r="454" spans="1:8" ht="30" x14ac:dyDescent="0.3">
      <c r="A454" s="32" t="s">
        <v>127</v>
      </c>
      <c r="B454" s="160">
        <v>544</v>
      </c>
      <c r="C454" s="161" t="s">
        <v>150</v>
      </c>
      <c r="D454" s="161" t="s">
        <v>184</v>
      </c>
      <c r="E454" s="161" t="s">
        <v>926</v>
      </c>
      <c r="F454" s="161">
        <v>200</v>
      </c>
      <c r="G454" s="157">
        <f>G455</f>
        <v>66.900000000000006</v>
      </c>
      <c r="H454" s="157">
        <f>H455</f>
        <v>69.5</v>
      </c>
    </row>
    <row r="455" spans="1:8" ht="45" customHeight="1" x14ac:dyDescent="0.3">
      <c r="A455" s="32" t="s">
        <v>128</v>
      </c>
      <c r="B455" s="160">
        <v>544</v>
      </c>
      <c r="C455" s="161" t="s">
        <v>150</v>
      </c>
      <c r="D455" s="161" t="s">
        <v>184</v>
      </c>
      <c r="E455" s="161" t="s">
        <v>926</v>
      </c>
      <c r="F455" s="161">
        <v>240</v>
      </c>
      <c r="G455" s="157">
        <v>66.900000000000006</v>
      </c>
      <c r="H455" s="157">
        <v>69.5</v>
      </c>
    </row>
    <row r="456" spans="1:8" ht="33" customHeight="1" x14ac:dyDescent="0.3">
      <c r="A456" s="32" t="s">
        <v>457</v>
      </c>
      <c r="B456" s="160">
        <v>544</v>
      </c>
      <c r="C456" s="161" t="s">
        <v>150</v>
      </c>
      <c r="D456" s="161" t="s">
        <v>184</v>
      </c>
      <c r="E456" s="161" t="s">
        <v>927</v>
      </c>
      <c r="F456" s="161" t="s">
        <v>106</v>
      </c>
      <c r="G456" s="157">
        <f>G457+G459+G461</f>
        <v>28295.200000000001</v>
      </c>
      <c r="H456" s="157">
        <f>H457+H459+H461</f>
        <v>28117.1</v>
      </c>
    </row>
    <row r="457" spans="1:8" ht="90" customHeight="1" x14ac:dyDescent="0.3">
      <c r="A457" s="32" t="s">
        <v>115</v>
      </c>
      <c r="B457" s="160">
        <v>544</v>
      </c>
      <c r="C457" s="161" t="s">
        <v>150</v>
      </c>
      <c r="D457" s="161" t="s">
        <v>184</v>
      </c>
      <c r="E457" s="161" t="s">
        <v>927</v>
      </c>
      <c r="F457" s="161">
        <v>100</v>
      </c>
      <c r="G457" s="157">
        <f>G458</f>
        <v>22797.5</v>
      </c>
      <c r="H457" s="157">
        <f>H458</f>
        <v>22446.6</v>
      </c>
    </row>
    <row r="458" spans="1:8" ht="30.75" customHeight="1" x14ac:dyDescent="0.3">
      <c r="A458" s="32" t="s">
        <v>173</v>
      </c>
      <c r="B458" s="160">
        <v>544</v>
      </c>
      <c r="C458" s="161" t="s">
        <v>150</v>
      </c>
      <c r="D458" s="161" t="s">
        <v>184</v>
      </c>
      <c r="E458" s="161" t="s">
        <v>927</v>
      </c>
      <c r="F458" s="161">
        <v>110</v>
      </c>
      <c r="G458" s="157">
        <v>22797.5</v>
      </c>
      <c r="H458" s="157">
        <v>22446.6</v>
      </c>
    </row>
    <row r="459" spans="1:8" ht="30" x14ac:dyDescent="0.3">
      <c r="A459" s="32" t="s">
        <v>127</v>
      </c>
      <c r="B459" s="160">
        <v>544</v>
      </c>
      <c r="C459" s="161" t="s">
        <v>150</v>
      </c>
      <c r="D459" s="161" t="s">
        <v>184</v>
      </c>
      <c r="E459" s="161" t="s">
        <v>927</v>
      </c>
      <c r="F459" s="161">
        <v>200</v>
      </c>
      <c r="G459" s="157">
        <f>G460</f>
        <v>5356.7</v>
      </c>
      <c r="H459" s="157">
        <f>H460</f>
        <v>5529.5</v>
      </c>
    </row>
    <row r="460" spans="1:8" ht="45" customHeight="1" x14ac:dyDescent="0.3">
      <c r="A460" s="32" t="s">
        <v>128</v>
      </c>
      <c r="B460" s="160">
        <v>544</v>
      </c>
      <c r="C460" s="161" t="s">
        <v>150</v>
      </c>
      <c r="D460" s="161" t="s">
        <v>184</v>
      </c>
      <c r="E460" s="161" t="s">
        <v>927</v>
      </c>
      <c r="F460" s="161">
        <v>240</v>
      </c>
      <c r="G460" s="157">
        <v>5356.7</v>
      </c>
      <c r="H460" s="157">
        <v>5529.5</v>
      </c>
    </row>
    <row r="461" spans="1:8" ht="13.9" customHeight="1" x14ac:dyDescent="0.3">
      <c r="A461" s="32" t="s">
        <v>129</v>
      </c>
      <c r="B461" s="160">
        <v>544</v>
      </c>
      <c r="C461" s="161" t="s">
        <v>150</v>
      </c>
      <c r="D461" s="161" t="s">
        <v>184</v>
      </c>
      <c r="E461" s="161" t="s">
        <v>927</v>
      </c>
      <c r="F461" s="161">
        <v>800</v>
      </c>
      <c r="G461" s="157">
        <f>G462</f>
        <v>141</v>
      </c>
      <c r="H461" s="157">
        <f>H462</f>
        <v>141</v>
      </c>
    </row>
    <row r="462" spans="1:8" x14ac:dyDescent="0.3">
      <c r="A462" s="32" t="s">
        <v>130</v>
      </c>
      <c r="B462" s="160">
        <v>544</v>
      </c>
      <c r="C462" s="161" t="s">
        <v>150</v>
      </c>
      <c r="D462" s="161" t="s">
        <v>184</v>
      </c>
      <c r="E462" s="161" t="s">
        <v>927</v>
      </c>
      <c r="F462" s="161">
        <v>850</v>
      </c>
      <c r="G462" s="157">
        <v>141</v>
      </c>
      <c r="H462" s="157">
        <v>141</v>
      </c>
    </row>
    <row r="463" spans="1:8" x14ac:dyDescent="0.3">
      <c r="A463" s="31" t="s">
        <v>342</v>
      </c>
      <c r="B463" s="162">
        <v>544</v>
      </c>
      <c r="C463" s="183">
        <v>10</v>
      </c>
      <c r="D463" s="183" t="s">
        <v>104</v>
      </c>
      <c r="E463" s="183" t="s">
        <v>105</v>
      </c>
      <c r="F463" s="183" t="s">
        <v>106</v>
      </c>
      <c r="G463" s="22">
        <f>G464+G471+G478</f>
        <v>4024</v>
      </c>
      <c r="H463" s="22">
        <f>H464+H471+H478</f>
        <v>4024</v>
      </c>
    </row>
    <row r="464" spans="1:8" ht="14.45" customHeight="1" x14ac:dyDescent="0.3">
      <c r="A464" s="32" t="s">
        <v>345</v>
      </c>
      <c r="B464" s="160">
        <v>544</v>
      </c>
      <c r="C464" s="161">
        <v>10</v>
      </c>
      <c r="D464" s="161" t="s">
        <v>103</v>
      </c>
      <c r="E464" s="161" t="s">
        <v>105</v>
      </c>
      <c r="F464" s="161" t="s">
        <v>106</v>
      </c>
      <c r="G464" s="157">
        <f t="shared" ref="G464:H469" si="76">G465</f>
        <v>624</v>
      </c>
      <c r="H464" s="157">
        <f t="shared" si="76"/>
        <v>624</v>
      </c>
    </row>
    <row r="465" spans="1:8" ht="30" x14ac:dyDescent="0.3">
      <c r="A465" s="32" t="s">
        <v>764</v>
      </c>
      <c r="B465" s="160">
        <v>544</v>
      </c>
      <c r="C465" s="161">
        <v>10</v>
      </c>
      <c r="D465" s="161" t="s">
        <v>103</v>
      </c>
      <c r="E465" s="161" t="s">
        <v>346</v>
      </c>
      <c r="F465" s="161" t="s">
        <v>106</v>
      </c>
      <c r="G465" s="157">
        <f t="shared" si="76"/>
        <v>624</v>
      </c>
      <c r="H465" s="157">
        <f t="shared" si="76"/>
        <v>624</v>
      </c>
    </row>
    <row r="466" spans="1:8" ht="90" customHeight="1" x14ac:dyDescent="0.3">
      <c r="A466" s="37" t="s">
        <v>860</v>
      </c>
      <c r="B466" s="160">
        <v>544</v>
      </c>
      <c r="C466" s="161">
        <v>10</v>
      </c>
      <c r="D466" s="161" t="s">
        <v>103</v>
      </c>
      <c r="E466" s="161" t="s">
        <v>347</v>
      </c>
      <c r="F466" s="161" t="s">
        <v>106</v>
      </c>
      <c r="G466" s="157">
        <f t="shared" si="76"/>
        <v>624</v>
      </c>
      <c r="H466" s="157">
        <f t="shared" si="76"/>
        <v>624</v>
      </c>
    </row>
    <row r="467" spans="1:8" ht="75" customHeight="1" x14ac:dyDescent="0.3">
      <c r="A467" s="37" t="s">
        <v>763</v>
      </c>
      <c r="B467" s="160">
        <v>544</v>
      </c>
      <c r="C467" s="161">
        <v>10</v>
      </c>
      <c r="D467" s="161" t="s">
        <v>103</v>
      </c>
      <c r="E467" s="161" t="s">
        <v>348</v>
      </c>
      <c r="F467" s="161" t="s">
        <v>106</v>
      </c>
      <c r="G467" s="157">
        <f t="shared" si="76"/>
        <v>624</v>
      </c>
      <c r="H467" s="157">
        <f t="shared" si="76"/>
        <v>624</v>
      </c>
    </row>
    <row r="468" spans="1:8" ht="58.5" customHeight="1" x14ac:dyDescent="0.3">
      <c r="A468" s="37" t="s">
        <v>668</v>
      </c>
      <c r="B468" s="160">
        <v>544</v>
      </c>
      <c r="C468" s="161">
        <v>10</v>
      </c>
      <c r="D468" s="161" t="s">
        <v>103</v>
      </c>
      <c r="E468" s="161" t="s">
        <v>349</v>
      </c>
      <c r="F468" s="161" t="s">
        <v>106</v>
      </c>
      <c r="G468" s="157">
        <f t="shared" si="76"/>
        <v>624</v>
      </c>
      <c r="H468" s="157">
        <f t="shared" si="76"/>
        <v>624</v>
      </c>
    </row>
    <row r="469" spans="1:8" ht="30" customHeight="1" x14ac:dyDescent="0.3">
      <c r="A469" s="32" t="s">
        <v>350</v>
      </c>
      <c r="B469" s="160">
        <v>544</v>
      </c>
      <c r="C469" s="161">
        <v>10</v>
      </c>
      <c r="D469" s="161" t="s">
        <v>103</v>
      </c>
      <c r="E469" s="161" t="s">
        <v>349</v>
      </c>
      <c r="F469" s="161">
        <v>300</v>
      </c>
      <c r="G469" s="157">
        <f t="shared" si="76"/>
        <v>624</v>
      </c>
      <c r="H469" s="157">
        <f t="shared" si="76"/>
        <v>624</v>
      </c>
    </row>
    <row r="470" spans="1:8" ht="30" x14ac:dyDescent="0.3">
      <c r="A470" s="32" t="s">
        <v>351</v>
      </c>
      <c r="B470" s="160">
        <v>544</v>
      </c>
      <c r="C470" s="161">
        <v>10</v>
      </c>
      <c r="D470" s="161" t="s">
        <v>103</v>
      </c>
      <c r="E470" s="161" t="s">
        <v>349</v>
      </c>
      <c r="F470" s="161">
        <v>310</v>
      </c>
      <c r="G470" s="157">
        <v>624</v>
      </c>
      <c r="H470" s="157">
        <v>624</v>
      </c>
    </row>
    <row r="471" spans="1:8" ht="16.149999999999999" hidden="1" customHeight="1" x14ac:dyDescent="0.3">
      <c r="A471" s="32" t="s">
        <v>352</v>
      </c>
      <c r="B471" s="160">
        <v>544</v>
      </c>
      <c r="C471" s="161">
        <v>10</v>
      </c>
      <c r="D471" s="161" t="s">
        <v>120</v>
      </c>
      <c r="E471" s="161" t="s">
        <v>105</v>
      </c>
      <c r="F471" s="161" t="s">
        <v>106</v>
      </c>
      <c r="G471" s="157">
        <f t="shared" ref="G471:H476" si="77">G472</f>
        <v>0</v>
      </c>
      <c r="H471" s="157">
        <f t="shared" si="77"/>
        <v>0</v>
      </c>
    </row>
    <row r="472" spans="1:8" ht="45" hidden="1" x14ac:dyDescent="0.3">
      <c r="A472" s="32" t="s">
        <v>751</v>
      </c>
      <c r="B472" s="160">
        <v>544</v>
      </c>
      <c r="C472" s="161">
        <v>10</v>
      </c>
      <c r="D472" s="161" t="s">
        <v>120</v>
      </c>
      <c r="E472" s="161" t="s">
        <v>254</v>
      </c>
      <c r="F472" s="161" t="s">
        <v>106</v>
      </c>
      <c r="G472" s="157">
        <f t="shared" si="77"/>
        <v>0</v>
      </c>
      <c r="H472" s="157">
        <f t="shared" si="77"/>
        <v>0</v>
      </c>
    </row>
    <row r="473" spans="1:8" ht="17.25" hidden="1" customHeight="1" x14ac:dyDescent="0.3">
      <c r="A473" s="32" t="s">
        <v>277</v>
      </c>
      <c r="B473" s="160">
        <v>544</v>
      </c>
      <c r="C473" s="161">
        <v>10</v>
      </c>
      <c r="D473" s="161" t="s">
        <v>120</v>
      </c>
      <c r="E473" s="161" t="s">
        <v>255</v>
      </c>
      <c r="F473" s="161" t="s">
        <v>106</v>
      </c>
      <c r="G473" s="157">
        <f t="shared" si="77"/>
        <v>0</v>
      </c>
      <c r="H473" s="157">
        <f t="shared" si="77"/>
        <v>0</v>
      </c>
    </row>
    <row r="474" spans="1:8" ht="30" hidden="1" x14ac:dyDescent="0.3">
      <c r="A474" s="32" t="s">
        <v>296</v>
      </c>
      <c r="B474" s="160">
        <v>544</v>
      </c>
      <c r="C474" s="161">
        <v>10</v>
      </c>
      <c r="D474" s="161" t="s">
        <v>120</v>
      </c>
      <c r="E474" s="161" t="s">
        <v>257</v>
      </c>
      <c r="F474" s="161" t="s">
        <v>106</v>
      </c>
      <c r="G474" s="157">
        <f t="shared" si="77"/>
        <v>0</v>
      </c>
      <c r="H474" s="157">
        <f t="shared" si="77"/>
        <v>0</v>
      </c>
    </row>
    <row r="475" spans="1:8" ht="30" hidden="1" x14ac:dyDescent="0.3">
      <c r="A475" s="32" t="s">
        <v>353</v>
      </c>
      <c r="B475" s="160">
        <v>544</v>
      </c>
      <c r="C475" s="161">
        <v>10</v>
      </c>
      <c r="D475" s="161" t="s">
        <v>120</v>
      </c>
      <c r="E475" s="161" t="s">
        <v>928</v>
      </c>
      <c r="F475" s="161" t="s">
        <v>106</v>
      </c>
      <c r="G475" s="157">
        <f t="shared" si="77"/>
        <v>0</v>
      </c>
      <c r="H475" s="157">
        <f t="shared" si="77"/>
        <v>0</v>
      </c>
    </row>
    <row r="476" spans="1:8" ht="46.5" hidden="1" customHeight="1" x14ac:dyDescent="0.3">
      <c r="A476" s="32" t="s">
        <v>210</v>
      </c>
      <c r="B476" s="160">
        <v>544</v>
      </c>
      <c r="C476" s="161">
        <v>10</v>
      </c>
      <c r="D476" s="161" t="s">
        <v>120</v>
      </c>
      <c r="E476" s="161" t="s">
        <v>928</v>
      </c>
      <c r="F476" s="161">
        <v>600</v>
      </c>
      <c r="G476" s="157">
        <f t="shared" si="77"/>
        <v>0</v>
      </c>
      <c r="H476" s="157">
        <f t="shared" si="77"/>
        <v>0</v>
      </c>
    </row>
    <row r="477" spans="1:8" ht="16.5" hidden="1" customHeight="1" x14ac:dyDescent="0.3">
      <c r="A477" s="32" t="s">
        <v>218</v>
      </c>
      <c r="B477" s="160">
        <v>544</v>
      </c>
      <c r="C477" s="161">
        <v>10</v>
      </c>
      <c r="D477" s="161" t="s">
        <v>120</v>
      </c>
      <c r="E477" s="161" t="s">
        <v>928</v>
      </c>
      <c r="F477" s="161">
        <v>610</v>
      </c>
      <c r="G477" s="157"/>
      <c r="H477" s="157"/>
    </row>
    <row r="478" spans="1:8" x14ac:dyDescent="0.3">
      <c r="A478" s="32" t="s">
        <v>366</v>
      </c>
      <c r="B478" s="160">
        <v>544</v>
      </c>
      <c r="C478" s="161">
        <v>10</v>
      </c>
      <c r="D478" s="161" t="s">
        <v>132</v>
      </c>
      <c r="E478" s="161" t="s">
        <v>105</v>
      </c>
      <c r="F478" s="161" t="s">
        <v>106</v>
      </c>
      <c r="G478" s="157">
        <f t="shared" ref="G478:H483" si="78">G479</f>
        <v>3400</v>
      </c>
      <c r="H478" s="157">
        <f t="shared" si="78"/>
        <v>3400</v>
      </c>
    </row>
    <row r="479" spans="1:8" ht="45.6" customHeight="1" x14ac:dyDescent="0.3">
      <c r="A479" s="32" t="s">
        <v>751</v>
      </c>
      <c r="B479" s="160">
        <v>544</v>
      </c>
      <c r="C479" s="161">
        <v>10</v>
      </c>
      <c r="D479" s="161" t="s">
        <v>132</v>
      </c>
      <c r="E479" s="161" t="s">
        <v>254</v>
      </c>
      <c r="F479" s="161" t="s">
        <v>106</v>
      </c>
      <c r="G479" s="157">
        <f t="shared" si="78"/>
        <v>3400</v>
      </c>
      <c r="H479" s="157">
        <f t="shared" si="78"/>
        <v>3400</v>
      </c>
    </row>
    <row r="480" spans="1:8" ht="28.9" customHeight="1" x14ac:dyDescent="0.3">
      <c r="A480" s="32" t="s">
        <v>458</v>
      </c>
      <c r="B480" s="160">
        <v>544</v>
      </c>
      <c r="C480" s="161">
        <v>10</v>
      </c>
      <c r="D480" s="161" t="s">
        <v>132</v>
      </c>
      <c r="E480" s="161" t="s">
        <v>931</v>
      </c>
      <c r="F480" s="161" t="s">
        <v>106</v>
      </c>
      <c r="G480" s="157">
        <f t="shared" si="78"/>
        <v>3400</v>
      </c>
      <c r="H480" s="157">
        <f t="shared" si="78"/>
        <v>3400</v>
      </c>
    </row>
    <row r="481" spans="1:8" ht="88.9" customHeight="1" x14ac:dyDescent="0.3">
      <c r="A481" s="32" t="s">
        <v>459</v>
      </c>
      <c r="B481" s="160">
        <v>544</v>
      </c>
      <c r="C481" s="161">
        <v>10</v>
      </c>
      <c r="D481" s="161" t="s">
        <v>132</v>
      </c>
      <c r="E481" s="161" t="s">
        <v>930</v>
      </c>
      <c r="F481" s="161" t="s">
        <v>106</v>
      </c>
      <c r="G481" s="157">
        <f t="shared" si="78"/>
        <v>3400</v>
      </c>
      <c r="H481" s="157">
        <f t="shared" si="78"/>
        <v>3400</v>
      </c>
    </row>
    <row r="482" spans="1:8" ht="48" customHeight="1" x14ac:dyDescent="0.3">
      <c r="A482" s="32" t="s">
        <v>460</v>
      </c>
      <c r="B482" s="160">
        <v>544</v>
      </c>
      <c r="C482" s="161">
        <v>10</v>
      </c>
      <c r="D482" s="161" t="s">
        <v>132</v>
      </c>
      <c r="E482" s="161" t="s">
        <v>929</v>
      </c>
      <c r="F482" s="161" t="s">
        <v>106</v>
      </c>
      <c r="G482" s="157">
        <f t="shared" si="78"/>
        <v>3400</v>
      </c>
      <c r="H482" s="157">
        <f t="shared" si="78"/>
        <v>3400</v>
      </c>
    </row>
    <row r="483" spans="1:8" ht="30" x14ac:dyDescent="0.3">
      <c r="A483" s="32" t="s">
        <v>350</v>
      </c>
      <c r="B483" s="160">
        <v>544</v>
      </c>
      <c r="C483" s="161">
        <v>10</v>
      </c>
      <c r="D483" s="161" t="s">
        <v>132</v>
      </c>
      <c r="E483" s="161" t="s">
        <v>929</v>
      </c>
      <c r="F483" s="161">
        <v>300</v>
      </c>
      <c r="G483" s="157">
        <f t="shared" si="78"/>
        <v>3400</v>
      </c>
      <c r="H483" s="157">
        <f t="shared" si="78"/>
        <v>3400</v>
      </c>
    </row>
    <row r="484" spans="1:8" ht="30" x14ac:dyDescent="0.3">
      <c r="A484" s="32" t="s">
        <v>355</v>
      </c>
      <c r="B484" s="160">
        <v>544</v>
      </c>
      <c r="C484" s="161">
        <v>10</v>
      </c>
      <c r="D484" s="161" t="s">
        <v>132</v>
      </c>
      <c r="E484" s="161" t="s">
        <v>947</v>
      </c>
      <c r="F484" s="161" t="s">
        <v>654</v>
      </c>
      <c r="G484" s="157">
        <v>3400</v>
      </c>
      <c r="H484" s="157">
        <v>3400</v>
      </c>
    </row>
    <row r="485" spans="1:8" ht="29.25" customHeight="1" x14ac:dyDescent="0.3">
      <c r="A485" s="31" t="s">
        <v>461</v>
      </c>
      <c r="B485" s="162">
        <v>545</v>
      </c>
      <c r="C485" s="162" t="s">
        <v>104</v>
      </c>
      <c r="D485" s="162" t="s">
        <v>104</v>
      </c>
      <c r="E485" s="183" t="s">
        <v>105</v>
      </c>
      <c r="F485" s="183" t="s">
        <v>106</v>
      </c>
      <c r="G485" s="22">
        <f t="shared" ref="G485:H489" si="79">G486</f>
        <v>6468.7</v>
      </c>
      <c r="H485" s="22">
        <f t="shared" si="79"/>
        <v>5372.2999999999993</v>
      </c>
    </row>
    <row r="486" spans="1:8" x14ac:dyDescent="0.3">
      <c r="A486" s="31" t="s">
        <v>102</v>
      </c>
      <c r="B486" s="162">
        <v>545</v>
      </c>
      <c r="C486" s="162" t="s">
        <v>103</v>
      </c>
      <c r="D486" s="162" t="s">
        <v>104</v>
      </c>
      <c r="E486" s="183" t="s">
        <v>105</v>
      </c>
      <c r="F486" s="183" t="s">
        <v>106</v>
      </c>
      <c r="G486" s="22">
        <f t="shared" si="79"/>
        <v>6468.7</v>
      </c>
      <c r="H486" s="22">
        <f t="shared" si="79"/>
        <v>5372.2999999999993</v>
      </c>
    </row>
    <row r="487" spans="1:8" ht="15" customHeight="1" x14ac:dyDescent="0.3">
      <c r="A487" s="32" t="s">
        <v>160</v>
      </c>
      <c r="B487" s="160">
        <v>545</v>
      </c>
      <c r="C487" s="160" t="s">
        <v>103</v>
      </c>
      <c r="D487" s="160">
        <v>13</v>
      </c>
      <c r="E487" s="161" t="s">
        <v>105</v>
      </c>
      <c r="F487" s="161" t="s">
        <v>106</v>
      </c>
      <c r="G487" s="157">
        <f t="shared" si="79"/>
        <v>6468.7</v>
      </c>
      <c r="H487" s="157">
        <f t="shared" si="79"/>
        <v>5372.2999999999993</v>
      </c>
    </row>
    <row r="488" spans="1:8" ht="17.45" customHeight="1" x14ac:dyDescent="0.3">
      <c r="A488" s="32" t="s">
        <v>417</v>
      </c>
      <c r="B488" s="160">
        <v>545</v>
      </c>
      <c r="C488" s="160" t="s">
        <v>103</v>
      </c>
      <c r="D488" s="160">
        <v>13</v>
      </c>
      <c r="E488" s="161" t="s">
        <v>152</v>
      </c>
      <c r="F488" s="161" t="s">
        <v>106</v>
      </c>
      <c r="G488" s="157">
        <f t="shared" si="79"/>
        <v>6468.7</v>
      </c>
      <c r="H488" s="157">
        <f t="shared" si="79"/>
        <v>5372.2999999999993</v>
      </c>
    </row>
    <row r="489" spans="1:8" ht="20.45" customHeight="1" x14ac:dyDescent="0.3">
      <c r="A489" s="32" t="s">
        <v>153</v>
      </c>
      <c r="B489" s="160">
        <v>545</v>
      </c>
      <c r="C489" s="160" t="s">
        <v>103</v>
      </c>
      <c r="D489" s="160">
        <v>13</v>
      </c>
      <c r="E489" s="161" t="s">
        <v>154</v>
      </c>
      <c r="F489" s="161" t="s">
        <v>106</v>
      </c>
      <c r="G489" s="157">
        <f t="shared" si="79"/>
        <v>6468.7</v>
      </c>
      <c r="H489" s="157">
        <f t="shared" si="79"/>
        <v>5372.2999999999993</v>
      </c>
    </row>
    <row r="490" spans="1:8" ht="60" customHeight="1" x14ac:dyDescent="0.3">
      <c r="A490" s="32" t="s">
        <v>1180</v>
      </c>
      <c r="B490" s="160">
        <v>545</v>
      </c>
      <c r="C490" s="160" t="s">
        <v>103</v>
      </c>
      <c r="D490" s="160">
        <v>13</v>
      </c>
      <c r="E490" s="161" t="s">
        <v>172</v>
      </c>
      <c r="F490" s="161" t="s">
        <v>106</v>
      </c>
      <c r="G490" s="157">
        <f>G491+G493</f>
        <v>6468.7</v>
      </c>
      <c r="H490" s="157">
        <f>H491+H493</f>
        <v>5372.2999999999993</v>
      </c>
    </row>
    <row r="491" spans="1:8" ht="89.25" customHeight="1" x14ac:dyDescent="0.3">
      <c r="A491" s="32" t="s">
        <v>115</v>
      </c>
      <c r="B491" s="160">
        <v>545</v>
      </c>
      <c r="C491" s="160" t="s">
        <v>103</v>
      </c>
      <c r="D491" s="160">
        <v>13</v>
      </c>
      <c r="E491" s="161" t="s">
        <v>172</v>
      </c>
      <c r="F491" s="161">
        <v>100</v>
      </c>
      <c r="G491" s="157">
        <f>G492</f>
        <v>5779.3</v>
      </c>
      <c r="H491" s="157">
        <f>H492</f>
        <v>4673.3999999999996</v>
      </c>
    </row>
    <row r="492" spans="1:8" ht="28.9" customHeight="1" x14ac:dyDescent="0.3">
      <c r="A492" s="32" t="s">
        <v>173</v>
      </c>
      <c r="B492" s="160">
        <v>545</v>
      </c>
      <c r="C492" s="160" t="s">
        <v>103</v>
      </c>
      <c r="D492" s="160">
        <v>13</v>
      </c>
      <c r="E492" s="161" t="s">
        <v>172</v>
      </c>
      <c r="F492" s="161">
        <v>110</v>
      </c>
      <c r="G492" s="157">
        <v>5779.3</v>
      </c>
      <c r="H492" s="157">
        <v>4673.3999999999996</v>
      </c>
    </row>
    <row r="493" spans="1:8" ht="30" x14ac:dyDescent="0.3">
      <c r="A493" s="32" t="s">
        <v>127</v>
      </c>
      <c r="B493" s="160">
        <v>545</v>
      </c>
      <c r="C493" s="160" t="s">
        <v>103</v>
      </c>
      <c r="D493" s="160">
        <v>13</v>
      </c>
      <c r="E493" s="161" t="s">
        <v>172</v>
      </c>
      <c r="F493" s="161">
        <v>200</v>
      </c>
      <c r="G493" s="157">
        <f>G494</f>
        <v>689.4</v>
      </c>
      <c r="H493" s="157">
        <f>H494</f>
        <v>698.9</v>
      </c>
    </row>
    <row r="494" spans="1:8" ht="45" x14ac:dyDescent="0.3">
      <c r="A494" s="32" t="s">
        <v>128</v>
      </c>
      <c r="B494" s="160">
        <v>545</v>
      </c>
      <c r="C494" s="160" t="s">
        <v>103</v>
      </c>
      <c r="D494" s="160">
        <v>13</v>
      </c>
      <c r="E494" s="161" t="s">
        <v>172</v>
      </c>
      <c r="F494" s="161">
        <v>240</v>
      </c>
      <c r="G494" s="157">
        <v>689.4</v>
      </c>
      <c r="H494" s="157">
        <v>698.9</v>
      </c>
    </row>
    <row r="495" spans="1:8" ht="22.9" hidden="1" customHeight="1" x14ac:dyDescent="0.3">
      <c r="A495" s="32" t="s">
        <v>129</v>
      </c>
      <c r="B495" s="160">
        <v>545</v>
      </c>
      <c r="C495" s="160" t="s">
        <v>103</v>
      </c>
      <c r="D495" s="160">
        <v>13</v>
      </c>
      <c r="E495" s="161" t="s">
        <v>172</v>
      </c>
      <c r="F495" s="161">
        <v>800</v>
      </c>
      <c r="G495" s="157"/>
      <c r="H495" s="157"/>
    </row>
    <row r="496" spans="1:8" ht="22.9" hidden="1" customHeight="1" x14ac:dyDescent="0.3">
      <c r="A496" s="32" t="s">
        <v>130</v>
      </c>
      <c r="B496" s="160">
        <v>545</v>
      </c>
      <c r="C496" s="160" t="s">
        <v>103</v>
      </c>
      <c r="D496" s="160">
        <v>13</v>
      </c>
      <c r="E496" s="161" t="s">
        <v>172</v>
      </c>
      <c r="F496" s="161">
        <v>850</v>
      </c>
      <c r="G496" s="157"/>
      <c r="H496" s="157"/>
    </row>
    <row r="497" spans="1:8" ht="40.15" customHeight="1" x14ac:dyDescent="0.3">
      <c r="A497" s="31" t="s">
        <v>462</v>
      </c>
      <c r="B497" s="162">
        <v>547</v>
      </c>
      <c r="C497" s="162" t="s">
        <v>104</v>
      </c>
      <c r="D497" s="162" t="s">
        <v>104</v>
      </c>
      <c r="E497" s="183" t="s">
        <v>105</v>
      </c>
      <c r="F497" s="183" t="s">
        <v>106</v>
      </c>
      <c r="G497" s="22">
        <f>G498+G512+G519+G526+G551+G577+G594+G601</f>
        <v>73432</v>
      </c>
      <c r="H497" s="22">
        <f>H498+H512+H519+H526+H551+H577+H594+H601</f>
        <v>68641.100000000006</v>
      </c>
    </row>
    <row r="498" spans="1:8" x14ac:dyDescent="0.3">
      <c r="A498" s="31" t="s">
        <v>102</v>
      </c>
      <c r="B498" s="162">
        <v>547</v>
      </c>
      <c r="C498" s="183" t="s">
        <v>103</v>
      </c>
      <c r="D498" s="183" t="s">
        <v>104</v>
      </c>
      <c r="E498" s="183" t="s">
        <v>105</v>
      </c>
      <c r="F498" s="183" t="s">
        <v>106</v>
      </c>
      <c r="G498" s="22">
        <f t="shared" ref="G498:H500" si="80">G499</f>
        <v>9870.1</v>
      </c>
      <c r="H498" s="22">
        <f t="shared" si="80"/>
        <v>8136.1</v>
      </c>
    </row>
    <row r="499" spans="1:8" ht="45" customHeight="1" x14ac:dyDescent="0.3">
      <c r="A499" s="32" t="s">
        <v>137</v>
      </c>
      <c r="B499" s="160">
        <v>547</v>
      </c>
      <c r="C499" s="161" t="s">
        <v>103</v>
      </c>
      <c r="D499" s="161" t="s">
        <v>138</v>
      </c>
      <c r="E499" s="161" t="s">
        <v>105</v>
      </c>
      <c r="F499" s="161" t="s">
        <v>106</v>
      </c>
      <c r="G499" s="157">
        <f t="shared" si="80"/>
        <v>9870.1</v>
      </c>
      <c r="H499" s="157">
        <f t="shared" si="80"/>
        <v>8136.1</v>
      </c>
    </row>
    <row r="500" spans="1:8" ht="32.25" customHeight="1" x14ac:dyDescent="0.3">
      <c r="A500" s="32" t="s">
        <v>436</v>
      </c>
      <c r="B500" s="160">
        <v>547</v>
      </c>
      <c r="C500" s="161" t="s">
        <v>103</v>
      </c>
      <c r="D500" s="161" t="s">
        <v>138</v>
      </c>
      <c r="E500" s="161" t="s">
        <v>140</v>
      </c>
      <c r="F500" s="161" t="s">
        <v>106</v>
      </c>
      <c r="G500" s="157">
        <f t="shared" si="80"/>
        <v>9870.1</v>
      </c>
      <c r="H500" s="157">
        <f t="shared" si="80"/>
        <v>8136.1</v>
      </c>
    </row>
    <row r="501" spans="1:8" ht="30" x14ac:dyDescent="0.3">
      <c r="A501" s="32" t="s">
        <v>463</v>
      </c>
      <c r="B501" s="160">
        <v>547</v>
      </c>
      <c r="C501" s="161" t="s">
        <v>103</v>
      </c>
      <c r="D501" s="161" t="s">
        <v>138</v>
      </c>
      <c r="E501" s="161" t="s">
        <v>146</v>
      </c>
      <c r="F501" s="161" t="s">
        <v>106</v>
      </c>
      <c r="G501" s="157">
        <f>G502+G505</f>
        <v>9870.1</v>
      </c>
      <c r="H501" s="157">
        <f>H502+H505</f>
        <v>8136.1</v>
      </c>
    </row>
    <row r="502" spans="1:8" ht="30.75" customHeight="1" x14ac:dyDescent="0.3">
      <c r="A502" s="32" t="s">
        <v>142</v>
      </c>
      <c r="B502" s="160">
        <v>547</v>
      </c>
      <c r="C502" s="161" t="s">
        <v>103</v>
      </c>
      <c r="D502" s="161" t="s">
        <v>138</v>
      </c>
      <c r="E502" s="161" t="s">
        <v>147</v>
      </c>
      <c r="F502" s="161" t="s">
        <v>106</v>
      </c>
      <c r="G502" s="157">
        <f t="shared" ref="G502:H503" si="81">G503</f>
        <v>8355.1</v>
      </c>
      <c r="H502" s="157">
        <f t="shared" si="81"/>
        <v>6590.3</v>
      </c>
    </row>
    <row r="503" spans="1:8" ht="88.5" customHeight="1" x14ac:dyDescent="0.3">
      <c r="A503" s="32" t="s">
        <v>115</v>
      </c>
      <c r="B503" s="160">
        <v>547</v>
      </c>
      <c r="C503" s="161" t="s">
        <v>103</v>
      </c>
      <c r="D503" s="161" t="s">
        <v>138</v>
      </c>
      <c r="E503" s="161" t="s">
        <v>147</v>
      </c>
      <c r="F503" s="161">
        <v>100</v>
      </c>
      <c r="G503" s="157">
        <f t="shared" si="81"/>
        <v>8355.1</v>
      </c>
      <c r="H503" s="157">
        <f t="shared" si="81"/>
        <v>6590.3</v>
      </c>
    </row>
    <row r="504" spans="1:8" ht="30" x14ac:dyDescent="0.3">
      <c r="A504" s="32" t="s">
        <v>116</v>
      </c>
      <c r="B504" s="160">
        <v>547</v>
      </c>
      <c r="C504" s="161" t="s">
        <v>103</v>
      </c>
      <c r="D504" s="161" t="s">
        <v>138</v>
      </c>
      <c r="E504" s="161" t="s">
        <v>147</v>
      </c>
      <c r="F504" s="161">
        <v>120</v>
      </c>
      <c r="G504" s="157">
        <v>8355.1</v>
      </c>
      <c r="H504" s="157">
        <v>6590.3</v>
      </c>
    </row>
    <row r="505" spans="1:8" ht="31.5" customHeight="1" x14ac:dyDescent="0.3">
      <c r="A505" s="32" t="s">
        <v>117</v>
      </c>
      <c r="B505" s="160">
        <v>547</v>
      </c>
      <c r="C505" s="161" t="s">
        <v>103</v>
      </c>
      <c r="D505" s="161" t="s">
        <v>138</v>
      </c>
      <c r="E505" s="161" t="s">
        <v>148</v>
      </c>
      <c r="F505" s="161" t="s">
        <v>106</v>
      </c>
      <c r="G505" s="157">
        <f>G506+G508+G510</f>
        <v>1515</v>
      </c>
      <c r="H505" s="157">
        <f>H506+H508+H510</f>
        <v>1545.8</v>
      </c>
    </row>
    <row r="506" spans="1:8" ht="89.25" customHeight="1" x14ac:dyDescent="0.3">
      <c r="A506" s="32" t="s">
        <v>115</v>
      </c>
      <c r="B506" s="160">
        <v>547</v>
      </c>
      <c r="C506" s="161" t="s">
        <v>103</v>
      </c>
      <c r="D506" s="161" t="s">
        <v>138</v>
      </c>
      <c r="E506" s="161" t="s">
        <v>148</v>
      </c>
      <c r="F506" s="161">
        <v>100</v>
      </c>
      <c r="G506" s="157">
        <f>G507</f>
        <v>0.1</v>
      </c>
      <c r="H506" s="157">
        <f>H507</f>
        <v>0.1</v>
      </c>
    </row>
    <row r="507" spans="1:8" ht="30" x14ac:dyDescent="0.3">
      <c r="A507" s="32" t="s">
        <v>116</v>
      </c>
      <c r="B507" s="160">
        <v>547</v>
      </c>
      <c r="C507" s="161" t="s">
        <v>103</v>
      </c>
      <c r="D507" s="161" t="s">
        <v>138</v>
      </c>
      <c r="E507" s="161" t="s">
        <v>148</v>
      </c>
      <c r="F507" s="161">
        <v>120</v>
      </c>
      <c r="G507" s="157">
        <v>0.1</v>
      </c>
      <c r="H507" s="157">
        <v>0.1</v>
      </c>
    </row>
    <row r="508" spans="1:8" ht="30" x14ac:dyDescent="0.3">
      <c r="A508" s="32" t="s">
        <v>127</v>
      </c>
      <c r="B508" s="160">
        <v>547</v>
      </c>
      <c r="C508" s="161" t="s">
        <v>103</v>
      </c>
      <c r="D508" s="161" t="s">
        <v>138</v>
      </c>
      <c r="E508" s="161" t="s">
        <v>148</v>
      </c>
      <c r="F508" s="161">
        <v>200</v>
      </c>
      <c r="G508" s="157">
        <f>G509</f>
        <v>1514.2</v>
      </c>
      <c r="H508" s="157">
        <f>H509</f>
        <v>1545</v>
      </c>
    </row>
    <row r="509" spans="1:8" ht="46.5" customHeight="1" x14ac:dyDescent="0.3">
      <c r="A509" s="32" t="s">
        <v>128</v>
      </c>
      <c r="B509" s="160">
        <v>547</v>
      </c>
      <c r="C509" s="161" t="s">
        <v>103</v>
      </c>
      <c r="D509" s="161" t="s">
        <v>138</v>
      </c>
      <c r="E509" s="161" t="s">
        <v>148</v>
      </c>
      <c r="F509" s="161">
        <v>240</v>
      </c>
      <c r="G509" s="157">
        <v>1514.2</v>
      </c>
      <c r="H509" s="157">
        <v>1545</v>
      </c>
    </row>
    <row r="510" spans="1:8" x14ac:dyDescent="0.3">
      <c r="A510" s="32" t="s">
        <v>129</v>
      </c>
      <c r="B510" s="160">
        <v>547</v>
      </c>
      <c r="C510" s="161" t="s">
        <v>103</v>
      </c>
      <c r="D510" s="161" t="s">
        <v>138</v>
      </c>
      <c r="E510" s="161" t="s">
        <v>148</v>
      </c>
      <c r="F510" s="161">
        <v>800</v>
      </c>
      <c r="G510" s="157">
        <f>G511</f>
        <v>0.7</v>
      </c>
      <c r="H510" s="157">
        <f>H511</f>
        <v>0.7</v>
      </c>
    </row>
    <row r="511" spans="1:8" x14ac:dyDescent="0.3">
      <c r="A511" s="32" t="s">
        <v>130</v>
      </c>
      <c r="B511" s="160">
        <v>547</v>
      </c>
      <c r="C511" s="161" t="s">
        <v>103</v>
      </c>
      <c r="D511" s="161" t="s">
        <v>138</v>
      </c>
      <c r="E511" s="161" t="s">
        <v>148</v>
      </c>
      <c r="F511" s="161">
        <v>850</v>
      </c>
      <c r="G511" s="157">
        <v>0.7</v>
      </c>
      <c r="H511" s="157">
        <v>0.7</v>
      </c>
    </row>
    <row r="512" spans="1:8" x14ac:dyDescent="0.3">
      <c r="A512" s="31" t="s">
        <v>176</v>
      </c>
      <c r="B512" s="162">
        <v>547</v>
      </c>
      <c r="C512" s="183" t="s">
        <v>108</v>
      </c>
      <c r="D512" s="183" t="s">
        <v>104</v>
      </c>
      <c r="E512" s="183" t="s">
        <v>105</v>
      </c>
      <c r="F512" s="183" t="s">
        <v>106</v>
      </c>
      <c r="G512" s="22">
        <f t="shared" ref="G512:H517" si="82">G513</f>
        <v>3504.3</v>
      </c>
      <c r="H512" s="22">
        <f t="shared" si="82"/>
        <v>3627.2</v>
      </c>
    </row>
    <row r="513" spans="1:8" x14ac:dyDescent="0.3">
      <c r="A513" s="32" t="s">
        <v>177</v>
      </c>
      <c r="B513" s="160">
        <v>547</v>
      </c>
      <c r="C513" s="161" t="s">
        <v>108</v>
      </c>
      <c r="D513" s="161" t="s">
        <v>120</v>
      </c>
      <c r="E513" s="161" t="s">
        <v>105</v>
      </c>
      <c r="F513" s="161" t="s">
        <v>106</v>
      </c>
      <c r="G513" s="157">
        <f t="shared" si="82"/>
        <v>3504.3</v>
      </c>
      <c r="H513" s="157">
        <f t="shared" si="82"/>
        <v>3627.2</v>
      </c>
    </row>
    <row r="514" spans="1:8" x14ac:dyDescent="0.3">
      <c r="A514" s="32" t="s">
        <v>423</v>
      </c>
      <c r="B514" s="160">
        <v>547</v>
      </c>
      <c r="C514" s="161" t="s">
        <v>108</v>
      </c>
      <c r="D514" s="161" t="s">
        <v>120</v>
      </c>
      <c r="E514" s="161" t="s">
        <v>152</v>
      </c>
      <c r="F514" s="161" t="s">
        <v>106</v>
      </c>
      <c r="G514" s="157">
        <f t="shared" si="82"/>
        <v>3504.3</v>
      </c>
      <c r="H514" s="157">
        <f t="shared" si="82"/>
        <v>3627.2</v>
      </c>
    </row>
    <row r="515" spans="1:8" ht="30.75" customHeight="1" x14ac:dyDescent="0.3">
      <c r="A515" s="32" t="s">
        <v>168</v>
      </c>
      <c r="B515" s="160">
        <v>547</v>
      </c>
      <c r="C515" s="161" t="s">
        <v>108</v>
      </c>
      <c r="D515" s="161" t="s">
        <v>120</v>
      </c>
      <c r="E515" s="161" t="s">
        <v>169</v>
      </c>
      <c r="F515" s="161" t="s">
        <v>106</v>
      </c>
      <c r="G515" s="157">
        <f t="shared" si="82"/>
        <v>3504.3</v>
      </c>
      <c r="H515" s="157">
        <f t="shared" si="82"/>
        <v>3627.2</v>
      </c>
    </row>
    <row r="516" spans="1:8" ht="46.5" customHeight="1" x14ac:dyDescent="0.3">
      <c r="A516" s="32" t="s">
        <v>178</v>
      </c>
      <c r="B516" s="160">
        <v>547</v>
      </c>
      <c r="C516" s="161" t="s">
        <v>108</v>
      </c>
      <c r="D516" s="161" t="s">
        <v>120</v>
      </c>
      <c r="E516" s="161" t="s">
        <v>179</v>
      </c>
      <c r="F516" s="161" t="s">
        <v>106</v>
      </c>
      <c r="G516" s="157">
        <f t="shared" si="82"/>
        <v>3504.3</v>
      </c>
      <c r="H516" s="157">
        <f t="shared" si="82"/>
        <v>3627.2</v>
      </c>
    </row>
    <row r="517" spans="1:8" x14ac:dyDescent="0.3">
      <c r="A517" s="32" t="s">
        <v>180</v>
      </c>
      <c r="B517" s="160">
        <v>547</v>
      </c>
      <c r="C517" s="161" t="s">
        <v>108</v>
      </c>
      <c r="D517" s="161" t="s">
        <v>120</v>
      </c>
      <c r="E517" s="161" t="s">
        <v>179</v>
      </c>
      <c r="F517" s="161">
        <v>500</v>
      </c>
      <c r="G517" s="157">
        <f t="shared" si="82"/>
        <v>3504.3</v>
      </c>
      <c r="H517" s="157">
        <f t="shared" si="82"/>
        <v>3627.2</v>
      </c>
    </row>
    <row r="518" spans="1:8" x14ac:dyDescent="0.3">
      <c r="A518" s="32" t="s">
        <v>181</v>
      </c>
      <c r="B518" s="160">
        <v>547</v>
      </c>
      <c r="C518" s="161" t="s">
        <v>108</v>
      </c>
      <c r="D518" s="161" t="s">
        <v>120</v>
      </c>
      <c r="E518" s="161" t="s">
        <v>179</v>
      </c>
      <c r="F518" s="161">
        <v>530</v>
      </c>
      <c r="G518" s="157">
        <v>3504.3</v>
      </c>
      <c r="H518" s="157">
        <v>3627.2</v>
      </c>
    </row>
    <row r="519" spans="1:8" ht="14.25" customHeight="1" x14ac:dyDescent="0.3">
      <c r="A519" s="31" t="s">
        <v>212</v>
      </c>
      <c r="B519" s="162">
        <v>547</v>
      </c>
      <c r="C519" s="183" t="s">
        <v>132</v>
      </c>
      <c r="D519" s="183" t="s">
        <v>104</v>
      </c>
      <c r="E519" s="183" t="s">
        <v>105</v>
      </c>
      <c r="F519" s="183" t="s">
        <v>106</v>
      </c>
      <c r="G519" s="22">
        <f>G520</f>
        <v>2000</v>
      </c>
      <c r="H519" s="22">
        <f>H520</f>
        <v>2000</v>
      </c>
    </row>
    <row r="520" spans="1:8" ht="30" x14ac:dyDescent="0.3">
      <c r="A520" s="32" t="s">
        <v>236</v>
      </c>
      <c r="B520" s="160">
        <v>547</v>
      </c>
      <c r="C520" s="161" t="s">
        <v>132</v>
      </c>
      <c r="D520" s="161">
        <v>12</v>
      </c>
      <c r="E520" s="161" t="s">
        <v>105</v>
      </c>
      <c r="F520" s="161" t="s">
        <v>106</v>
      </c>
      <c r="G520" s="157">
        <f t="shared" ref="G520:H524" si="83">G521</f>
        <v>2000</v>
      </c>
      <c r="H520" s="157">
        <f t="shared" si="83"/>
        <v>2000</v>
      </c>
    </row>
    <row r="521" spans="1:8" ht="45" x14ac:dyDescent="0.3">
      <c r="A521" s="32" t="s">
        <v>756</v>
      </c>
      <c r="B521" s="160">
        <v>547</v>
      </c>
      <c r="C521" s="161" t="s">
        <v>132</v>
      </c>
      <c r="D521" s="161">
        <v>12</v>
      </c>
      <c r="E521" s="161" t="s">
        <v>238</v>
      </c>
      <c r="F521" s="161" t="s">
        <v>106</v>
      </c>
      <c r="G521" s="157">
        <f>G522</f>
        <v>2000</v>
      </c>
      <c r="H521" s="157">
        <f>H522</f>
        <v>2000</v>
      </c>
    </row>
    <row r="522" spans="1:8" ht="46.5" customHeight="1" x14ac:dyDescent="0.3">
      <c r="A522" s="32" t="s">
        <v>239</v>
      </c>
      <c r="B522" s="160">
        <v>547</v>
      </c>
      <c r="C522" s="161" t="s">
        <v>132</v>
      </c>
      <c r="D522" s="161">
        <v>12</v>
      </c>
      <c r="E522" s="161" t="s">
        <v>631</v>
      </c>
      <c r="F522" s="161" t="s">
        <v>106</v>
      </c>
      <c r="G522" s="157">
        <f t="shared" si="83"/>
        <v>2000</v>
      </c>
      <c r="H522" s="157">
        <f t="shared" si="83"/>
        <v>2000</v>
      </c>
    </row>
    <row r="523" spans="1:8" ht="30.75" customHeight="1" x14ac:dyDescent="0.3">
      <c r="A523" s="32" t="s">
        <v>464</v>
      </c>
      <c r="B523" s="160">
        <v>547</v>
      </c>
      <c r="C523" s="161" t="s">
        <v>132</v>
      </c>
      <c r="D523" s="161">
        <v>12</v>
      </c>
      <c r="E523" s="161" t="s">
        <v>632</v>
      </c>
      <c r="F523" s="161" t="s">
        <v>106</v>
      </c>
      <c r="G523" s="157">
        <f t="shared" si="83"/>
        <v>2000</v>
      </c>
      <c r="H523" s="157">
        <f t="shared" si="83"/>
        <v>2000</v>
      </c>
    </row>
    <row r="524" spans="1:8" x14ac:dyDescent="0.3">
      <c r="A524" s="32" t="s">
        <v>129</v>
      </c>
      <c r="B524" s="160">
        <v>547</v>
      </c>
      <c r="C524" s="161" t="s">
        <v>132</v>
      </c>
      <c r="D524" s="161">
        <v>12</v>
      </c>
      <c r="E524" s="161" t="s">
        <v>632</v>
      </c>
      <c r="F524" s="161">
        <v>800</v>
      </c>
      <c r="G524" s="157">
        <f t="shared" si="83"/>
        <v>2000</v>
      </c>
      <c r="H524" s="157">
        <f t="shared" si="83"/>
        <v>2000</v>
      </c>
    </row>
    <row r="525" spans="1:8" ht="75" customHeight="1" x14ac:dyDescent="0.3">
      <c r="A525" s="32" t="s">
        <v>228</v>
      </c>
      <c r="B525" s="160">
        <v>547</v>
      </c>
      <c r="C525" s="161" t="s">
        <v>132</v>
      </c>
      <c r="D525" s="161">
        <v>12</v>
      </c>
      <c r="E525" s="161" t="s">
        <v>632</v>
      </c>
      <c r="F525" s="161">
        <v>810</v>
      </c>
      <c r="G525" s="157">
        <v>2000</v>
      </c>
      <c r="H525" s="157">
        <v>2000</v>
      </c>
    </row>
    <row r="526" spans="1:8" ht="17.25" customHeight="1" x14ac:dyDescent="0.3">
      <c r="A526" s="31" t="s">
        <v>250</v>
      </c>
      <c r="B526" s="162">
        <v>547</v>
      </c>
      <c r="C526" s="183" t="s">
        <v>251</v>
      </c>
      <c r="D526" s="183" t="s">
        <v>104</v>
      </c>
      <c r="E526" s="183" t="s">
        <v>105</v>
      </c>
      <c r="F526" s="183" t="s">
        <v>106</v>
      </c>
      <c r="G526" s="22">
        <f>G533+G542+G527</f>
        <v>903.3</v>
      </c>
      <c r="H526" s="22">
        <f>H533+H542+H527</f>
        <v>903.3</v>
      </c>
    </row>
    <row r="527" spans="1:8" ht="17.25" hidden="1" customHeight="1" x14ac:dyDescent="0.3">
      <c r="A527" s="32" t="s">
        <v>252</v>
      </c>
      <c r="B527" s="160">
        <v>547</v>
      </c>
      <c r="C527" s="161" t="s">
        <v>251</v>
      </c>
      <c r="D527" s="161" t="s">
        <v>103</v>
      </c>
      <c r="E527" s="161" t="s">
        <v>105</v>
      </c>
      <c r="F527" s="161" t="s">
        <v>106</v>
      </c>
      <c r="G527" s="157">
        <f t="shared" ref="G527:H531" si="84">G528</f>
        <v>0</v>
      </c>
      <c r="H527" s="157">
        <f t="shared" si="84"/>
        <v>0</v>
      </c>
    </row>
    <row r="528" spans="1:8" ht="17.25" hidden="1" customHeight="1" x14ac:dyDescent="0.3">
      <c r="A528" s="163" t="s">
        <v>417</v>
      </c>
      <c r="B528" s="160">
        <v>547</v>
      </c>
      <c r="C528" s="161" t="s">
        <v>251</v>
      </c>
      <c r="D528" s="161" t="s">
        <v>103</v>
      </c>
      <c r="E528" s="161" t="s">
        <v>152</v>
      </c>
      <c r="F528" s="161" t="s">
        <v>106</v>
      </c>
      <c r="G528" s="157">
        <f t="shared" si="84"/>
        <v>0</v>
      </c>
      <c r="H528" s="157">
        <f t="shared" si="84"/>
        <v>0</v>
      </c>
    </row>
    <row r="529" spans="1:8" ht="17.25" hidden="1" customHeight="1" x14ac:dyDescent="0.3">
      <c r="A529" s="163" t="s">
        <v>168</v>
      </c>
      <c r="B529" s="160">
        <v>547</v>
      </c>
      <c r="C529" s="161" t="s">
        <v>251</v>
      </c>
      <c r="D529" s="161" t="s">
        <v>103</v>
      </c>
      <c r="E529" s="161" t="s">
        <v>169</v>
      </c>
      <c r="F529" s="161" t="s">
        <v>106</v>
      </c>
      <c r="G529" s="157">
        <f t="shared" si="84"/>
        <v>0</v>
      </c>
      <c r="H529" s="157">
        <f t="shared" si="84"/>
        <v>0</v>
      </c>
    </row>
    <row r="530" spans="1:8" ht="17.25" hidden="1" customHeight="1" x14ac:dyDescent="0.3">
      <c r="A530" s="163" t="s">
        <v>1052</v>
      </c>
      <c r="B530" s="160">
        <v>547</v>
      </c>
      <c r="C530" s="161" t="s">
        <v>251</v>
      </c>
      <c r="D530" s="161" t="s">
        <v>103</v>
      </c>
      <c r="E530" s="161" t="s">
        <v>1055</v>
      </c>
      <c r="F530" s="161" t="s">
        <v>106</v>
      </c>
      <c r="G530" s="157">
        <f t="shared" si="84"/>
        <v>0</v>
      </c>
      <c r="H530" s="157">
        <f t="shared" si="84"/>
        <v>0</v>
      </c>
    </row>
    <row r="531" spans="1:8" ht="17.25" hidden="1" customHeight="1" x14ac:dyDescent="0.3">
      <c r="A531" s="163" t="s">
        <v>180</v>
      </c>
      <c r="B531" s="160">
        <v>547</v>
      </c>
      <c r="C531" s="161" t="s">
        <v>251</v>
      </c>
      <c r="D531" s="161" t="s">
        <v>103</v>
      </c>
      <c r="E531" s="161" t="s">
        <v>1055</v>
      </c>
      <c r="F531" s="161" t="s">
        <v>580</v>
      </c>
      <c r="G531" s="157">
        <f t="shared" si="84"/>
        <v>0</v>
      </c>
      <c r="H531" s="157">
        <f t="shared" si="84"/>
        <v>0</v>
      </c>
    </row>
    <row r="532" spans="1:8" ht="17.25" hidden="1" customHeight="1" x14ac:dyDescent="0.3">
      <c r="A532" s="163" t="s">
        <v>1053</v>
      </c>
      <c r="B532" s="160">
        <v>547</v>
      </c>
      <c r="C532" s="161" t="s">
        <v>251</v>
      </c>
      <c r="D532" s="161" t="s">
        <v>103</v>
      </c>
      <c r="E532" s="161" t="s">
        <v>1055</v>
      </c>
      <c r="F532" s="161" t="s">
        <v>1054</v>
      </c>
      <c r="G532" s="157"/>
      <c r="H532" s="157"/>
    </row>
    <row r="533" spans="1:8" hidden="1" x14ac:dyDescent="0.3">
      <c r="A533" s="32" t="s">
        <v>465</v>
      </c>
      <c r="B533" s="160">
        <v>547</v>
      </c>
      <c r="C533" s="161" t="s">
        <v>251</v>
      </c>
      <c r="D533" s="161" t="s">
        <v>108</v>
      </c>
      <c r="E533" s="161" t="s">
        <v>105</v>
      </c>
      <c r="F533" s="161" t="s">
        <v>106</v>
      </c>
      <c r="G533" s="157">
        <f t="shared" ref="G533:H534" si="85">G534</f>
        <v>0</v>
      </c>
      <c r="H533" s="157">
        <f t="shared" si="85"/>
        <v>0</v>
      </c>
    </row>
    <row r="534" spans="1:8" hidden="1" x14ac:dyDescent="0.3">
      <c r="A534" s="32" t="s">
        <v>417</v>
      </c>
      <c r="B534" s="160">
        <v>547</v>
      </c>
      <c r="C534" s="161" t="s">
        <v>251</v>
      </c>
      <c r="D534" s="161" t="s">
        <v>108</v>
      </c>
      <c r="E534" s="161" t="s">
        <v>152</v>
      </c>
      <c r="F534" s="161" t="s">
        <v>106</v>
      </c>
      <c r="G534" s="157">
        <f t="shared" si="85"/>
        <v>0</v>
      </c>
      <c r="H534" s="157">
        <f t="shared" si="85"/>
        <v>0</v>
      </c>
    </row>
    <row r="535" spans="1:8" hidden="1" x14ac:dyDescent="0.3">
      <c r="A535" s="32" t="s">
        <v>180</v>
      </c>
      <c r="B535" s="160">
        <v>547</v>
      </c>
      <c r="C535" s="161" t="s">
        <v>251</v>
      </c>
      <c r="D535" s="161" t="s">
        <v>108</v>
      </c>
      <c r="E535" s="161" t="s">
        <v>169</v>
      </c>
      <c r="F535" s="161" t="s">
        <v>106</v>
      </c>
      <c r="G535" s="157">
        <f>G536+G539</f>
        <v>0</v>
      </c>
      <c r="H535" s="157">
        <f>H536+H539</f>
        <v>0</v>
      </c>
    </row>
    <row r="536" spans="1:8" ht="42.75" hidden="1" customHeight="1" x14ac:dyDescent="0.3">
      <c r="A536" s="32" t="s">
        <v>260</v>
      </c>
      <c r="B536" s="160">
        <v>547</v>
      </c>
      <c r="C536" s="161" t="s">
        <v>251</v>
      </c>
      <c r="D536" s="161" t="s">
        <v>108</v>
      </c>
      <c r="E536" s="153" t="s">
        <v>553</v>
      </c>
      <c r="F536" s="161" t="s">
        <v>106</v>
      </c>
      <c r="G536" s="158">
        <f t="shared" ref="G536:H537" si="86">G537</f>
        <v>0</v>
      </c>
      <c r="H536" s="158">
        <f t="shared" si="86"/>
        <v>0</v>
      </c>
    </row>
    <row r="537" spans="1:8" hidden="1" x14ac:dyDescent="0.3">
      <c r="A537" s="32" t="s">
        <v>129</v>
      </c>
      <c r="B537" s="160">
        <v>547</v>
      </c>
      <c r="C537" s="161" t="s">
        <v>251</v>
      </c>
      <c r="D537" s="161" t="s">
        <v>108</v>
      </c>
      <c r="E537" s="153" t="s">
        <v>553</v>
      </c>
      <c r="F537" s="161" t="s">
        <v>549</v>
      </c>
      <c r="G537" s="158">
        <f t="shared" si="86"/>
        <v>0</v>
      </c>
      <c r="H537" s="158">
        <f t="shared" si="86"/>
        <v>0</v>
      </c>
    </row>
    <row r="538" spans="1:8" ht="75" hidden="1" x14ac:dyDescent="0.3">
      <c r="A538" s="32" t="s">
        <v>228</v>
      </c>
      <c r="B538" s="160">
        <v>547</v>
      </c>
      <c r="C538" s="161" t="s">
        <v>251</v>
      </c>
      <c r="D538" s="161" t="s">
        <v>108</v>
      </c>
      <c r="E538" s="153" t="s">
        <v>553</v>
      </c>
      <c r="F538" s="161" t="s">
        <v>550</v>
      </c>
      <c r="G538" s="158">
        <v>0</v>
      </c>
      <c r="H538" s="158">
        <v>0</v>
      </c>
    </row>
    <row r="539" spans="1:8" ht="60" hidden="1" customHeight="1" x14ac:dyDescent="0.3">
      <c r="A539" s="32" t="s">
        <v>551</v>
      </c>
      <c r="B539" s="160">
        <v>547</v>
      </c>
      <c r="C539" s="161" t="s">
        <v>251</v>
      </c>
      <c r="D539" s="161" t="s">
        <v>108</v>
      </c>
      <c r="E539" s="153" t="s">
        <v>554</v>
      </c>
      <c r="F539" s="161" t="s">
        <v>106</v>
      </c>
      <c r="G539" s="158">
        <f t="shared" ref="G539:H540" si="87">G540</f>
        <v>0</v>
      </c>
      <c r="H539" s="158">
        <f t="shared" si="87"/>
        <v>0</v>
      </c>
    </row>
    <row r="540" spans="1:8" hidden="1" x14ac:dyDescent="0.3">
      <c r="A540" s="32" t="s">
        <v>129</v>
      </c>
      <c r="B540" s="160">
        <v>547</v>
      </c>
      <c r="C540" s="161" t="s">
        <v>251</v>
      </c>
      <c r="D540" s="161" t="s">
        <v>108</v>
      </c>
      <c r="E540" s="153" t="s">
        <v>554</v>
      </c>
      <c r="F540" s="161" t="s">
        <v>549</v>
      </c>
      <c r="G540" s="158">
        <f t="shared" si="87"/>
        <v>0</v>
      </c>
      <c r="H540" s="158">
        <f t="shared" si="87"/>
        <v>0</v>
      </c>
    </row>
    <row r="541" spans="1:8" ht="61.15" hidden="1" customHeight="1" x14ac:dyDescent="0.3">
      <c r="A541" s="32" t="s">
        <v>228</v>
      </c>
      <c r="B541" s="160">
        <v>547</v>
      </c>
      <c r="C541" s="161" t="s">
        <v>251</v>
      </c>
      <c r="D541" s="161" t="s">
        <v>108</v>
      </c>
      <c r="E541" s="153" t="s">
        <v>554</v>
      </c>
      <c r="F541" s="161" t="s">
        <v>550</v>
      </c>
      <c r="G541" s="158"/>
      <c r="H541" s="158"/>
    </row>
    <row r="542" spans="1:8" ht="16.149999999999999" customHeight="1" x14ac:dyDescent="0.3">
      <c r="A542" s="32" t="s">
        <v>932</v>
      </c>
      <c r="B542" s="160" t="s">
        <v>933</v>
      </c>
      <c r="C542" s="161" t="s">
        <v>251</v>
      </c>
      <c r="D542" s="161" t="s">
        <v>120</v>
      </c>
      <c r="E542" s="153" t="s">
        <v>105</v>
      </c>
      <c r="F542" s="161" t="s">
        <v>106</v>
      </c>
      <c r="G542" s="158">
        <f t="shared" ref="G542:H543" si="88">G543</f>
        <v>903.3</v>
      </c>
      <c r="H542" s="158">
        <f t="shared" si="88"/>
        <v>903.3</v>
      </c>
    </row>
    <row r="543" spans="1:8" ht="32.450000000000003" customHeight="1" x14ac:dyDescent="0.3">
      <c r="A543" s="32" t="s">
        <v>1154</v>
      </c>
      <c r="B543" s="160" t="s">
        <v>933</v>
      </c>
      <c r="C543" s="161" t="s">
        <v>251</v>
      </c>
      <c r="D543" s="161" t="s">
        <v>120</v>
      </c>
      <c r="E543" s="153" t="s">
        <v>934</v>
      </c>
      <c r="F543" s="161" t="s">
        <v>106</v>
      </c>
      <c r="G543" s="158">
        <f t="shared" si="88"/>
        <v>903.3</v>
      </c>
      <c r="H543" s="158">
        <f t="shared" si="88"/>
        <v>903.3</v>
      </c>
    </row>
    <row r="544" spans="1:8" ht="78" customHeight="1" x14ac:dyDescent="0.3">
      <c r="A544" s="32" t="s">
        <v>935</v>
      </c>
      <c r="B544" s="160" t="s">
        <v>933</v>
      </c>
      <c r="C544" s="161" t="s">
        <v>251</v>
      </c>
      <c r="D544" s="161" t="s">
        <v>120</v>
      </c>
      <c r="E544" s="153" t="s">
        <v>936</v>
      </c>
      <c r="F544" s="161" t="s">
        <v>106</v>
      </c>
      <c r="G544" s="158">
        <f>G545+G548</f>
        <v>903.3</v>
      </c>
      <c r="H544" s="158">
        <f>H545+H548</f>
        <v>903.3</v>
      </c>
    </row>
    <row r="545" spans="1:8" ht="58.9" hidden="1" customHeight="1" x14ac:dyDescent="0.3">
      <c r="A545" s="32" t="s">
        <v>937</v>
      </c>
      <c r="B545" s="160">
        <v>547</v>
      </c>
      <c r="C545" s="161" t="s">
        <v>251</v>
      </c>
      <c r="D545" s="161" t="s">
        <v>120</v>
      </c>
      <c r="E545" s="153" t="s">
        <v>938</v>
      </c>
      <c r="F545" s="161" t="s">
        <v>106</v>
      </c>
      <c r="G545" s="158">
        <f t="shared" ref="G545:H546" si="89">G546</f>
        <v>0</v>
      </c>
      <c r="H545" s="158">
        <f t="shared" si="89"/>
        <v>0</v>
      </c>
    </row>
    <row r="546" spans="1:8" ht="16.149999999999999" hidden="1" customHeight="1" x14ac:dyDescent="0.3">
      <c r="A546" s="32" t="s">
        <v>180</v>
      </c>
      <c r="B546" s="160">
        <v>547</v>
      </c>
      <c r="C546" s="161" t="s">
        <v>251</v>
      </c>
      <c r="D546" s="161" t="s">
        <v>120</v>
      </c>
      <c r="E546" s="153" t="s">
        <v>938</v>
      </c>
      <c r="F546" s="161">
        <v>500</v>
      </c>
      <c r="G546" s="158">
        <f t="shared" si="89"/>
        <v>0</v>
      </c>
      <c r="H546" s="158">
        <f t="shared" si="89"/>
        <v>0</v>
      </c>
    </row>
    <row r="547" spans="1:8" ht="16.149999999999999" hidden="1" customHeight="1" x14ac:dyDescent="0.3">
      <c r="A547" s="32" t="s">
        <v>91</v>
      </c>
      <c r="B547" s="160">
        <v>547</v>
      </c>
      <c r="C547" s="161" t="s">
        <v>251</v>
      </c>
      <c r="D547" s="161" t="s">
        <v>120</v>
      </c>
      <c r="E547" s="153" t="s">
        <v>938</v>
      </c>
      <c r="F547" s="161">
        <v>540</v>
      </c>
      <c r="G547" s="158"/>
      <c r="H547" s="158"/>
    </row>
    <row r="548" spans="1:8" ht="43.9" customHeight="1" x14ac:dyDescent="0.3">
      <c r="A548" s="193" t="s">
        <v>939</v>
      </c>
      <c r="B548" s="160">
        <v>547</v>
      </c>
      <c r="C548" s="161" t="s">
        <v>251</v>
      </c>
      <c r="D548" s="161" t="s">
        <v>120</v>
      </c>
      <c r="E548" s="153" t="s">
        <v>940</v>
      </c>
      <c r="F548" s="161" t="s">
        <v>106</v>
      </c>
      <c r="G548" s="158">
        <f t="shared" ref="G548:H549" si="90">G549</f>
        <v>903.3</v>
      </c>
      <c r="H548" s="158">
        <f t="shared" si="90"/>
        <v>903.3</v>
      </c>
    </row>
    <row r="549" spans="1:8" ht="16.149999999999999" customHeight="1" x14ac:dyDescent="0.3">
      <c r="A549" s="33" t="s">
        <v>180</v>
      </c>
      <c r="B549" s="160">
        <v>547</v>
      </c>
      <c r="C549" s="161" t="s">
        <v>251</v>
      </c>
      <c r="D549" s="161" t="s">
        <v>120</v>
      </c>
      <c r="E549" s="153" t="s">
        <v>940</v>
      </c>
      <c r="F549" s="161">
        <v>500</v>
      </c>
      <c r="G549" s="158">
        <f t="shared" si="90"/>
        <v>903.3</v>
      </c>
      <c r="H549" s="158">
        <f t="shared" si="90"/>
        <v>903.3</v>
      </c>
    </row>
    <row r="550" spans="1:8" ht="16.149999999999999" customHeight="1" x14ac:dyDescent="0.3">
      <c r="A550" s="32" t="s">
        <v>91</v>
      </c>
      <c r="B550" s="160">
        <v>547</v>
      </c>
      <c r="C550" s="161" t="s">
        <v>251</v>
      </c>
      <c r="D550" s="161" t="s">
        <v>120</v>
      </c>
      <c r="E550" s="153" t="s">
        <v>940</v>
      </c>
      <c r="F550" s="161">
        <v>540</v>
      </c>
      <c r="G550" s="158">
        <v>903.3</v>
      </c>
      <c r="H550" s="158">
        <v>903.3</v>
      </c>
    </row>
    <row r="551" spans="1:8" ht="16.5" customHeight="1" x14ac:dyDescent="0.3">
      <c r="A551" s="31" t="s">
        <v>315</v>
      </c>
      <c r="B551" s="162">
        <v>547</v>
      </c>
      <c r="C551" s="183" t="s">
        <v>227</v>
      </c>
      <c r="D551" s="183" t="s">
        <v>104</v>
      </c>
      <c r="E551" s="183" t="s">
        <v>105</v>
      </c>
      <c r="F551" s="183" t="s">
        <v>106</v>
      </c>
      <c r="G551" s="22">
        <f>G552+G570</f>
        <v>19406.3</v>
      </c>
      <c r="H551" s="22">
        <f>H552+H570</f>
        <v>18159.099999999999</v>
      </c>
    </row>
    <row r="552" spans="1:8" x14ac:dyDescent="0.3">
      <c r="A552" s="32" t="s">
        <v>316</v>
      </c>
      <c r="B552" s="160">
        <v>547</v>
      </c>
      <c r="C552" s="161" t="s">
        <v>227</v>
      </c>
      <c r="D552" s="161" t="s">
        <v>103</v>
      </c>
      <c r="E552" s="161" t="s">
        <v>105</v>
      </c>
      <c r="F552" s="161" t="s">
        <v>106</v>
      </c>
      <c r="G552" s="157">
        <f t="shared" ref="G552:H556" si="91">G553</f>
        <v>16785.8</v>
      </c>
      <c r="H552" s="157">
        <f t="shared" si="91"/>
        <v>18159.099999999999</v>
      </c>
    </row>
    <row r="553" spans="1:8" ht="30" x14ac:dyDescent="0.3">
      <c r="A553" s="32" t="s">
        <v>151</v>
      </c>
      <c r="B553" s="160">
        <v>547</v>
      </c>
      <c r="C553" s="161" t="s">
        <v>227</v>
      </c>
      <c r="D553" s="161" t="s">
        <v>103</v>
      </c>
      <c r="E553" s="161" t="s">
        <v>152</v>
      </c>
      <c r="F553" s="161" t="s">
        <v>106</v>
      </c>
      <c r="G553" s="157">
        <f t="shared" si="91"/>
        <v>16785.8</v>
      </c>
      <c r="H553" s="157">
        <f>H554</f>
        <v>18159.099999999999</v>
      </c>
    </row>
    <row r="554" spans="1:8" ht="29.25" customHeight="1" x14ac:dyDescent="0.3">
      <c r="A554" s="32" t="s">
        <v>168</v>
      </c>
      <c r="B554" s="160">
        <v>547</v>
      </c>
      <c r="C554" s="161" t="s">
        <v>227</v>
      </c>
      <c r="D554" s="161" t="s">
        <v>103</v>
      </c>
      <c r="E554" s="161" t="s">
        <v>169</v>
      </c>
      <c r="F554" s="161" t="s">
        <v>106</v>
      </c>
      <c r="G554" s="157">
        <f>G555+G558+G561++G564+G567</f>
        <v>16785.8</v>
      </c>
      <c r="H554" s="157">
        <f>H555+H558+H561++H564+H567</f>
        <v>18159.099999999999</v>
      </c>
    </row>
    <row r="555" spans="1:8" ht="58.15" customHeight="1" x14ac:dyDescent="0.3">
      <c r="A555" s="32" t="s">
        <v>637</v>
      </c>
      <c r="B555" s="160">
        <v>547</v>
      </c>
      <c r="C555" s="161" t="s">
        <v>227</v>
      </c>
      <c r="D555" s="161" t="s">
        <v>103</v>
      </c>
      <c r="E555" s="161" t="s">
        <v>334</v>
      </c>
      <c r="F555" s="161" t="s">
        <v>106</v>
      </c>
      <c r="G555" s="157">
        <f t="shared" si="91"/>
        <v>16141.5</v>
      </c>
      <c r="H555" s="157">
        <f t="shared" si="91"/>
        <v>18159.099999999999</v>
      </c>
    </row>
    <row r="556" spans="1:8" x14ac:dyDescent="0.3">
      <c r="A556" s="33" t="s">
        <v>180</v>
      </c>
      <c r="B556" s="160">
        <v>547</v>
      </c>
      <c r="C556" s="161" t="s">
        <v>227</v>
      </c>
      <c r="D556" s="161" t="s">
        <v>103</v>
      </c>
      <c r="E556" s="161" t="s">
        <v>334</v>
      </c>
      <c r="F556" s="161">
        <v>500</v>
      </c>
      <c r="G556" s="157">
        <f t="shared" si="91"/>
        <v>16141.5</v>
      </c>
      <c r="H556" s="157">
        <f t="shared" si="91"/>
        <v>18159.099999999999</v>
      </c>
    </row>
    <row r="557" spans="1:8" x14ac:dyDescent="0.3">
      <c r="A557" s="32" t="s">
        <v>181</v>
      </c>
      <c r="B557" s="160">
        <v>547</v>
      </c>
      <c r="C557" s="161" t="s">
        <v>227</v>
      </c>
      <c r="D557" s="161" t="s">
        <v>103</v>
      </c>
      <c r="E557" s="161" t="s">
        <v>334</v>
      </c>
      <c r="F557" s="161">
        <v>530</v>
      </c>
      <c r="G557" s="157">
        <v>16141.5</v>
      </c>
      <c r="H557" s="157">
        <v>18159.099999999999</v>
      </c>
    </row>
    <row r="558" spans="1:8" ht="45" x14ac:dyDescent="0.3">
      <c r="A558" s="32" t="s">
        <v>941</v>
      </c>
      <c r="B558" s="160" t="s">
        <v>933</v>
      </c>
      <c r="C558" s="161" t="s">
        <v>227</v>
      </c>
      <c r="D558" s="161" t="s">
        <v>103</v>
      </c>
      <c r="E558" s="161" t="s">
        <v>942</v>
      </c>
      <c r="F558" s="161" t="s">
        <v>106</v>
      </c>
      <c r="G558" s="157">
        <f t="shared" ref="G558:H559" si="92">G559</f>
        <v>635.29999999999995</v>
      </c>
      <c r="H558" s="157">
        <f t="shared" si="92"/>
        <v>0</v>
      </c>
    </row>
    <row r="559" spans="1:8" x14ac:dyDescent="0.3">
      <c r="A559" s="33" t="s">
        <v>180</v>
      </c>
      <c r="B559" s="160" t="s">
        <v>933</v>
      </c>
      <c r="C559" s="161" t="s">
        <v>227</v>
      </c>
      <c r="D559" s="161" t="s">
        <v>103</v>
      </c>
      <c r="E559" s="161" t="s">
        <v>942</v>
      </c>
      <c r="F559" s="161" t="s">
        <v>580</v>
      </c>
      <c r="G559" s="157">
        <f t="shared" si="92"/>
        <v>635.29999999999995</v>
      </c>
      <c r="H559" s="157">
        <f t="shared" si="92"/>
        <v>0</v>
      </c>
    </row>
    <row r="560" spans="1:8" x14ac:dyDescent="0.3">
      <c r="A560" s="32" t="s">
        <v>91</v>
      </c>
      <c r="B560" s="160" t="s">
        <v>933</v>
      </c>
      <c r="C560" s="161" t="s">
        <v>227</v>
      </c>
      <c r="D560" s="161" t="s">
        <v>103</v>
      </c>
      <c r="E560" s="161" t="s">
        <v>942</v>
      </c>
      <c r="F560" s="161" t="s">
        <v>623</v>
      </c>
      <c r="G560" s="157">
        <v>635.29999999999995</v>
      </c>
      <c r="H560" s="157">
        <v>0</v>
      </c>
    </row>
    <row r="561" spans="1:8" ht="45" x14ac:dyDescent="0.3">
      <c r="A561" s="32" t="s">
        <v>943</v>
      </c>
      <c r="B561" s="160" t="s">
        <v>933</v>
      </c>
      <c r="C561" s="161" t="s">
        <v>227</v>
      </c>
      <c r="D561" s="161" t="s">
        <v>103</v>
      </c>
      <c r="E561" s="161" t="s">
        <v>944</v>
      </c>
      <c r="F561" s="161" t="s">
        <v>106</v>
      </c>
      <c r="G561" s="157">
        <f t="shared" ref="G561:H562" si="93">G562</f>
        <v>9</v>
      </c>
      <c r="H561" s="157">
        <f t="shared" si="93"/>
        <v>0</v>
      </c>
    </row>
    <row r="562" spans="1:8" x14ac:dyDescent="0.3">
      <c r="A562" s="33" t="s">
        <v>180</v>
      </c>
      <c r="B562" s="160" t="s">
        <v>933</v>
      </c>
      <c r="C562" s="161" t="s">
        <v>227</v>
      </c>
      <c r="D562" s="161" t="s">
        <v>103</v>
      </c>
      <c r="E562" s="161" t="s">
        <v>944</v>
      </c>
      <c r="F562" s="161" t="s">
        <v>580</v>
      </c>
      <c r="G562" s="157">
        <f t="shared" si="93"/>
        <v>9</v>
      </c>
      <c r="H562" s="157">
        <f t="shared" si="93"/>
        <v>0</v>
      </c>
    </row>
    <row r="563" spans="1:8" x14ac:dyDescent="0.3">
      <c r="A563" s="32" t="s">
        <v>91</v>
      </c>
      <c r="B563" s="160" t="s">
        <v>933</v>
      </c>
      <c r="C563" s="161" t="s">
        <v>227</v>
      </c>
      <c r="D563" s="161" t="s">
        <v>103</v>
      </c>
      <c r="E563" s="161" t="s">
        <v>944</v>
      </c>
      <c r="F563" s="161" t="s">
        <v>623</v>
      </c>
      <c r="G563" s="157">
        <v>9</v>
      </c>
      <c r="H563" s="157">
        <v>0</v>
      </c>
    </row>
    <row r="564" spans="1:8" ht="37.9" hidden="1" customHeight="1" x14ac:dyDescent="0.3">
      <c r="A564" s="190" t="s">
        <v>1003</v>
      </c>
      <c r="B564" s="160" t="s">
        <v>933</v>
      </c>
      <c r="C564" s="161" t="s">
        <v>227</v>
      </c>
      <c r="D564" s="161" t="s">
        <v>103</v>
      </c>
      <c r="E564" s="161" t="s">
        <v>1004</v>
      </c>
      <c r="F564" s="161" t="s">
        <v>106</v>
      </c>
      <c r="G564" s="157">
        <f>G565</f>
        <v>0</v>
      </c>
      <c r="H564" s="157">
        <f>H565</f>
        <v>0</v>
      </c>
    </row>
    <row r="565" spans="1:8" ht="19.149999999999999" hidden="1" customHeight="1" x14ac:dyDescent="0.3">
      <c r="A565" s="33" t="s">
        <v>180</v>
      </c>
      <c r="B565" s="160" t="s">
        <v>933</v>
      </c>
      <c r="C565" s="161" t="s">
        <v>227</v>
      </c>
      <c r="D565" s="161" t="s">
        <v>103</v>
      </c>
      <c r="E565" s="161" t="s">
        <v>1004</v>
      </c>
      <c r="F565" s="161" t="s">
        <v>580</v>
      </c>
      <c r="G565" s="157">
        <f>G566</f>
        <v>0</v>
      </c>
      <c r="H565" s="157">
        <f>H566</f>
        <v>0</v>
      </c>
    </row>
    <row r="566" spans="1:8" ht="19.149999999999999" hidden="1" customHeight="1" x14ac:dyDescent="0.3">
      <c r="A566" s="32" t="s">
        <v>91</v>
      </c>
      <c r="B566" s="160" t="s">
        <v>933</v>
      </c>
      <c r="C566" s="161" t="s">
        <v>227</v>
      </c>
      <c r="D566" s="161" t="s">
        <v>103</v>
      </c>
      <c r="E566" s="161" t="s">
        <v>1004</v>
      </c>
      <c r="F566" s="161" t="s">
        <v>623</v>
      </c>
      <c r="G566" s="157"/>
      <c r="H566" s="157"/>
    </row>
    <row r="567" spans="1:8" ht="30" hidden="1" x14ac:dyDescent="0.3">
      <c r="A567" s="190" t="s">
        <v>1005</v>
      </c>
      <c r="B567" s="160" t="s">
        <v>933</v>
      </c>
      <c r="C567" s="161" t="s">
        <v>227</v>
      </c>
      <c r="D567" s="161" t="s">
        <v>103</v>
      </c>
      <c r="E567" s="161" t="s">
        <v>1006</v>
      </c>
      <c r="F567" s="161" t="s">
        <v>106</v>
      </c>
      <c r="G567" s="157">
        <f>G568</f>
        <v>0</v>
      </c>
      <c r="H567" s="157">
        <f>H568</f>
        <v>0</v>
      </c>
    </row>
    <row r="568" spans="1:8" hidden="1" x14ac:dyDescent="0.3">
      <c r="A568" s="33" t="s">
        <v>180</v>
      </c>
      <c r="B568" s="160" t="s">
        <v>933</v>
      </c>
      <c r="C568" s="161" t="s">
        <v>227</v>
      </c>
      <c r="D568" s="161" t="s">
        <v>103</v>
      </c>
      <c r="E568" s="161" t="s">
        <v>1006</v>
      </c>
      <c r="F568" s="161" t="s">
        <v>580</v>
      </c>
      <c r="G568" s="157">
        <f>G569</f>
        <v>0</v>
      </c>
      <c r="H568" s="157">
        <f>H569</f>
        <v>0</v>
      </c>
    </row>
    <row r="569" spans="1:8" hidden="1" x14ac:dyDescent="0.3">
      <c r="A569" s="32" t="s">
        <v>91</v>
      </c>
      <c r="B569" s="160" t="s">
        <v>933</v>
      </c>
      <c r="C569" s="161" t="s">
        <v>227</v>
      </c>
      <c r="D569" s="161" t="s">
        <v>103</v>
      </c>
      <c r="E569" s="161" t="s">
        <v>1006</v>
      </c>
      <c r="F569" s="161" t="s">
        <v>623</v>
      </c>
      <c r="G569" s="157"/>
      <c r="H569" s="157"/>
    </row>
    <row r="570" spans="1:8" ht="30" hidden="1" x14ac:dyDescent="0.3">
      <c r="A570" s="37" t="s">
        <v>335</v>
      </c>
      <c r="B570" s="160" t="s">
        <v>933</v>
      </c>
      <c r="C570" s="161" t="s">
        <v>227</v>
      </c>
      <c r="D570" s="161" t="s">
        <v>132</v>
      </c>
      <c r="E570" s="161" t="s">
        <v>105</v>
      </c>
      <c r="F570" s="161" t="s">
        <v>106</v>
      </c>
      <c r="G570" s="157">
        <f>G571+G574</f>
        <v>2620.5</v>
      </c>
      <c r="H570" s="157">
        <f>H571+H574</f>
        <v>0</v>
      </c>
    </row>
    <row r="571" spans="1:8" ht="45" x14ac:dyDescent="0.3">
      <c r="A571" s="32" t="s">
        <v>1007</v>
      </c>
      <c r="B571" s="160" t="s">
        <v>933</v>
      </c>
      <c r="C571" s="161" t="s">
        <v>227</v>
      </c>
      <c r="D571" s="161" t="s">
        <v>132</v>
      </c>
      <c r="E571" s="161" t="s">
        <v>1008</v>
      </c>
      <c r="F571" s="161" t="s">
        <v>106</v>
      </c>
      <c r="G571" s="157">
        <f t="shared" ref="G571:H572" si="94">G572</f>
        <v>2620.5</v>
      </c>
      <c r="H571" s="157">
        <f t="shared" si="94"/>
        <v>0</v>
      </c>
    </row>
    <row r="572" spans="1:8" x14ac:dyDescent="0.3">
      <c r="A572" s="33" t="s">
        <v>180</v>
      </c>
      <c r="B572" s="160" t="s">
        <v>933</v>
      </c>
      <c r="C572" s="161" t="s">
        <v>227</v>
      </c>
      <c r="D572" s="161" t="s">
        <v>132</v>
      </c>
      <c r="E572" s="161" t="s">
        <v>1008</v>
      </c>
      <c r="F572" s="161" t="s">
        <v>580</v>
      </c>
      <c r="G572" s="157">
        <f t="shared" si="94"/>
        <v>2620.5</v>
      </c>
      <c r="H572" s="157">
        <f t="shared" si="94"/>
        <v>0</v>
      </c>
    </row>
    <row r="573" spans="1:8" x14ac:dyDescent="0.3">
      <c r="A573" s="32" t="s">
        <v>91</v>
      </c>
      <c r="B573" s="160" t="s">
        <v>933</v>
      </c>
      <c r="C573" s="161" t="s">
        <v>227</v>
      </c>
      <c r="D573" s="161" t="s">
        <v>132</v>
      </c>
      <c r="E573" s="161" t="s">
        <v>1008</v>
      </c>
      <c r="F573" s="161" t="s">
        <v>623</v>
      </c>
      <c r="G573" s="157">
        <v>2620.5</v>
      </c>
      <c r="H573" s="157"/>
    </row>
    <row r="574" spans="1:8" ht="45" hidden="1" x14ac:dyDescent="0.3">
      <c r="A574" s="32" t="s">
        <v>1009</v>
      </c>
      <c r="B574" s="160" t="s">
        <v>933</v>
      </c>
      <c r="C574" s="161" t="s">
        <v>227</v>
      </c>
      <c r="D574" s="161" t="s">
        <v>132</v>
      </c>
      <c r="E574" s="161" t="s">
        <v>1010</v>
      </c>
      <c r="F574" s="161" t="s">
        <v>106</v>
      </c>
      <c r="G574" s="157">
        <f t="shared" ref="G574:H575" si="95">G575</f>
        <v>0</v>
      </c>
      <c r="H574" s="157">
        <f t="shared" si="95"/>
        <v>0</v>
      </c>
    </row>
    <row r="575" spans="1:8" hidden="1" x14ac:dyDescent="0.3">
      <c r="A575" s="33" t="s">
        <v>180</v>
      </c>
      <c r="B575" s="160" t="s">
        <v>933</v>
      </c>
      <c r="C575" s="161" t="s">
        <v>227</v>
      </c>
      <c r="D575" s="161" t="s">
        <v>132</v>
      </c>
      <c r="E575" s="161" t="s">
        <v>1010</v>
      </c>
      <c r="F575" s="161" t="s">
        <v>580</v>
      </c>
      <c r="G575" s="157">
        <f t="shared" si="95"/>
        <v>0</v>
      </c>
      <c r="H575" s="157">
        <f t="shared" si="95"/>
        <v>0</v>
      </c>
    </row>
    <row r="576" spans="1:8" hidden="1" x14ac:dyDescent="0.3">
      <c r="A576" s="32" t="s">
        <v>91</v>
      </c>
      <c r="B576" s="160" t="s">
        <v>933</v>
      </c>
      <c r="C576" s="161" t="s">
        <v>227</v>
      </c>
      <c r="D576" s="161" t="s">
        <v>132</v>
      </c>
      <c r="E576" s="161" t="s">
        <v>1010</v>
      </c>
      <c r="F576" s="161" t="s">
        <v>623</v>
      </c>
      <c r="G576" s="157"/>
      <c r="H576" s="157"/>
    </row>
    <row r="577" spans="1:8" x14ac:dyDescent="0.3">
      <c r="A577" s="31" t="s">
        <v>342</v>
      </c>
      <c r="B577" s="162">
        <v>547</v>
      </c>
      <c r="C577" s="183">
        <v>10</v>
      </c>
      <c r="D577" s="183" t="s">
        <v>104</v>
      </c>
      <c r="E577" s="183" t="s">
        <v>105</v>
      </c>
      <c r="F577" s="183" t="s">
        <v>106</v>
      </c>
      <c r="G577" s="22">
        <f>G578+G585</f>
        <v>11952.9</v>
      </c>
      <c r="H577" s="22">
        <f>H578+H585</f>
        <v>2552.9</v>
      </c>
    </row>
    <row r="578" spans="1:8" x14ac:dyDescent="0.3">
      <c r="A578" s="32" t="s">
        <v>345</v>
      </c>
      <c r="B578" s="160">
        <v>547</v>
      </c>
      <c r="C578" s="161">
        <v>10</v>
      </c>
      <c r="D578" s="161" t="s">
        <v>103</v>
      </c>
      <c r="E578" s="161" t="s">
        <v>105</v>
      </c>
      <c r="F578" s="161" t="s">
        <v>106</v>
      </c>
      <c r="G578" s="157">
        <f t="shared" ref="G578:H583" si="96">G579</f>
        <v>2552.9</v>
      </c>
      <c r="H578" s="157">
        <f t="shared" si="96"/>
        <v>2552.9</v>
      </c>
    </row>
    <row r="579" spans="1:8" ht="32.450000000000003" customHeight="1" x14ac:dyDescent="0.3">
      <c r="A579" s="32" t="s">
        <v>747</v>
      </c>
      <c r="B579" s="160">
        <v>547</v>
      </c>
      <c r="C579" s="161">
        <v>10</v>
      </c>
      <c r="D579" s="161" t="s">
        <v>103</v>
      </c>
      <c r="E579" s="161" t="s">
        <v>346</v>
      </c>
      <c r="F579" s="161" t="s">
        <v>106</v>
      </c>
      <c r="G579" s="157">
        <f t="shared" si="96"/>
        <v>2552.9</v>
      </c>
      <c r="H579" s="157">
        <f t="shared" si="96"/>
        <v>2552.9</v>
      </c>
    </row>
    <row r="580" spans="1:8" ht="91.5" customHeight="1" x14ac:dyDescent="0.3">
      <c r="A580" s="37" t="s">
        <v>860</v>
      </c>
      <c r="B580" s="160">
        <v>547</v>
      </c>
      <c r="C580" s="161">
        <v>10</v>
      </c>
      <c r="D580" s="161" t="s">
        <v>103</v>
      </c>
      <c r="E580" s="161" t="s">
        <v>347</v>
      </c>
      <c r="F580" s="161" t="s">
        <v>106</v>
      </c>
      <c r="G580" s="157">
        <f t="shared" si="96"/>
        <v>2552.9</v>
      </c>
      <c r="H580" s="157">
        <f t="shared" si="96"/>
        <v>2552.9</v>
      </c>
    </row>
    <row r="581" spans="1:8" ht="75.75" customHeight="1" x14ac:dyDescent="0.3">
      <c r="A581" s="37" t="s">
        <v>763</v>
      </c>
      <c r="B581" s="160">
        <v>547</v>
      </c>
      <c r="C581" s="161">
        <v>10</v>
      </c>
      <c r="D581" s="161" t="s">
        <v>103</v>
      </c>
      <c r="E581" s="161" t="s">
        <v>348</v>
      </c>
      <c r="F581" s="161" t="s">
        <v>106</v>
      </c>
      <c r="G581" s="157">
        <f t="shared" si="96"/>
        <v>2552.9</v>
      </c>
      <c r="H581" s="157">
        <f t="shared" si="96"/>
        <v>2552.9</v>
      </c>
    </row>
    <row r="582" spans="1:8" ht="61.5" customHeight="1" x14ac:dyDescent="0.3">
      <c r="A582" s="37" t="s">
        <v>668</v>
      </c>
      <c r="B582" s="160">
        <v>547</v>
      </c>
      <c r="C582" s="161">
        <v>10</v>
      </c>
      <c r="D582" s="161" t="s">
        <v>103</v>
      </c>
      <c r="E582" s="161" t="s">
        <v>349</v>
      </c>
      <c r="F582" s="161" t="s">
        <v>106</v>
      </c>
      <c r="G582" s="157">
        <f t="shared" si="96"/>
        <v>2552.9</v>
      </c>
      <c r="H582" s="157">
        <f t="shared" si="96"/>
        <v>2552.9</v>
      </c>
    </row>
    <row r="583" spans="1:8" ht="30" x14ac:dyDescent="0.3">
      <c r="A583" s="32" t="s">
        <v>350</v>
      </c>
      <c r="B583" s="160">
        <v>547</v>
      </c>
      <c r="C583" s="161">
        <v>10</v>
      </c>
      <c r="D583" s="161" t="s">
        <v>103</v>
      </c>
      <c r="E583" s="161" t="s">
        <v>349</v>
      </c>
      <c r="F583" s="161">
        <v>300</v>
      </c>
      <c r="G583" s="157">
        <f t="shared" si="96"/>
        <v>2552.9</v>
      </c>
      <c r="H583" s="157">
        <f t="shared" si="96"/>
        <v>2552.9</v>
      </c>
    </row>
    <row r="584" spans="1:8" ht="30" x14ac:dyDescent="0.3">
      <c r="A584" s="32" t="s">
        <v>351</v>
      </c>
      <c r="B584" s="160">
        <v>547</v>
      </c>
      <c r="C584" s="161">
        <v>10</v>
      </c>
      <c r="D584" s="161" t="s">
        <v>103</v>
      </c>
      <c r="E584" s="161" t="s">
        <v>349</v>
      </c>
      <c r="F584" s="161">
        <v>310</v>
      </c>
      <c r="G584" s="157">
        <v>2552.9</v>
      </c>
      <c r="H584" s="157">
        <v>2552.9</v>
      </c>
    </row>
    <row r="585" spans="1:8" x14ac:dyDescent="0.3">
      <c r="A585" s="32" t="s">
        <v>352</v>
      </c>
      <c r="B585" s="160">
        <v>547</v>
      </c>
      <c r="C585" s="161">
        <v>10</v>
      </c>
      <c r="D585" s="161" t="s">
        <v>120</v>
      </c>
      <c r="E585" s="161" t="s">
        <v>105</v>
      </c>
      <c r="F585" s="161" t="s">
        <v>106</v>
      </c>
      <c r="G585" s="157">
        <f t="shared" ref="G585:H592" si="97">G586</f>
        <v>9400</v>
      </c>
      <c r="H585" s="157">
        <f t="shared" si="97"/>
        <v>0</v>
      </c>
    </row>
    <row r="586" spans="1:8" ht="45" x14ac:dyDescent="0.3">
      <c r="A586" s="32" t="s">
        <v>775</v>
      </c>
      <c r="B586" s="160">
        <v>547</v>
      </c>
      <c r="C586" s="161">
        <v>10</v>
      </c>
      <c r="D586" s="161" t="s">
        <v>120</v>
      </c>
      <c r="E586" s="161" t="s">
        <v>241</v>
      </c>
      <c r="F586" s="161" t="s">
        <v>106</v>
      </c>
      <c r="G586" s="157">
        <f t="shared" si="97"/>
        <v>9400</v>
      </c>
      <c r="H586" s="157">
        <f t="shared" si="97"/>
        <v>0</v>
      </c>
    </row>
    <row r="587" spans="1:8" ht="30" x14ac:dyDescent="0.3">
      <c r="A587" s="32" t="s">
        <v>354</v>
      </c>
      <c r="B587" s="160">
        <v>547</v>
      </c>
      <c r="C587" s="161">
        <v>10</v>
      </c>
      <c r="D587" s="161" t="s">
        <v>120</v>
      </c>
      <c r="E587" s="161" t="s">
        <v>651</v>
      </c>
      <c r="F587" s="161" t="s">
        <v>106</v>
      </c>
      <c r="G587" s="157">
        <f>G591+G588</f>
        <v>9400</v>
      </c>
      <c r="H587" s="157">
        <f>H591+H588</f>
        <v>0</v>
      </c>
    </row>
    <row r="588" spans="1:8" ht="45" x14ac:dyDescent="0.3">
      <c r="A588" s="32" t="s">
        <v>1011</v>
      </c>
      <c r="B588" s="160">
        <v>547</v>
      </c>
      <c r="C588" s="161">
        <v>10</v>
      </c>
      <c r="D588" s="161" t="s">
        <v>120</v>
      </c>
      <c r="E588" s="161" t="s">
        <v>1012</v>
      </c>
      <c r="F588" s="161" t="s">
        <v>106</v>
      </c>
      <c r="G588" s="157">
        <f>G589</f>
        <v>9400</v>
      </c>
      <c r="H588" s="157">
        <f>H589</f>
        <v>0</v>
      </c>
    </row>
    <row r="589" spans="1:8" ht="30" x14ac:dyDescent="0.3">
      <c r="A589" s="32" t="s">
        <v>350</v>
      </c>
      <c r="B589" s="160">
        <v>547</v>
      </c>
      <c r="C589" s="161">
        <v>10</v>
      </c>
      <c r="D589" s="161" t="s">
        <v>120</v>
      </c>
      <c r="E589" s="161" t="s">
        <v>1012</v>
      </c>
      <c r="F589" s="161" t="s">
        <v>653</v>
      </c>
      <c r="G589" s="157">
        <f>G590</f>
        <v>9400</v>
      </c>
      <c r="H589" s="157">
        <f>H590</f>
        <v>0</v>
      </c>
    </row>
    <row r="590" spans="1:8" ht="30" x14ac:dyDescent="0.3">
      <c r="A590" s="32" t="s">
        <v>355</v>
      </c>
      <c r="B590" s="160">
        <v>547</v>
      </c>
      <c r="C590" s="161">
        <v>10</v>
      </c>
      <c r="D590" s="161" t="s">
        <v>120</v>
      </c>
      <c r="E590" s="161" t="s">
        <v>1012</v>
      </c>
      <c r="F590" s="161" t="s">
        <v>654</v>
      </c>
      <c r="G590" s="157">
        <v>9400</v>
      </c>
      <c r="H590" s="157">
        <v>0</v>
      </c>
    </row>
    <row r="591" spans="1:8" ht="43.15" hidden="1" customHeight="1" x14ac:dyDescent="0.3">
      <c r="A591" s="32" t="s">
        <v>1013</v>
      </c>
      <c r="B591" s="160">
        <v>547</v>
      </c>
      <c r="C591" s="161">
        <v>10</v>
      </c>
      <c r="D591" s="161" t="s">
        <v>120</v>
      </c>
      <c r="E591" s="161" t="s">
        <v>652</v>
      </c>
      <c r="F591" s="161" t="s">
        <v>106</v>
      </c>
      <c r="G591" s="157">
        <f t="shared" si="97"/>
        <v>0</v>
      </c>
      <c r="H591" s="157">
        <f t="shared" si="97"/>
        <v>0</v>
      </c>
    </row>
    <row r="592" spans="1:8" ht="30" hidden="1" customHeight="1" x14ac:dyDescent="0.3">
      <c r="A592" s="32" t="s">
        <v>350</v>
      </c>
      <c r="B592" s="160">
        <v>547</v>
      </c>
      <c r="C592" s="161">
        <v>10</v>
      </c>
      <c r="D592" s="161" t="s">
        <v>120</v>
      </c>
      <c r="E592" s="161" t="s">
        <v>652</v>
      </c>
      <c r="F592" s="161" t="s">
        <v>653</v>
      </c>
      <c r="G592" s="157">
        <f t="shared" si="97"/>
        <v>0</v>
      </c>
      <c r="H592" s="157">
        <f t="shared" si="97"/>
        <v>0</v>
      </c>
    </row>
    <row r="593" spans="1:8" ht="33.75" hidden="1" customHeight="1" x14ac:dyDescent="0.3">
      <c r="A593" s="32" t="s">
        <v>355</v>
      </c>
      <c r="B593" s="160">
        <v>547</v>
      </c>
      <c r="C593" s="161">
        <v>10</v>
      </c>
      <c r="D593" s="161" t="s">
        <v>120</v>
      </c>
      <c r="E593" s="161" t="s">
        <v>652</v>
      </c>
      <c r="F593" s="161" t="s">
        <v>654</v>
      </c>
      <c r="G593" s="157"/>
      <c r="H593" s="157"/>
    </row>
    <row r="594" spans="1:8" ht="25.5" x14ac:dyDescent="0.3">
      <c r="A594" s="194" t="s">
        <v>393</v>
      </c>
      <c r="B594" s="162">
        <v>547</v>
      </c>
      <c r="C594" s="183">
        <v>13</v>
      </c>
      <c r="D594" s="183" t="s">
        <v>104</v>
      </c>
      <c r="E594" s="183" t="s">
        <v>105</v>
      </c>
      <c r="F594" s="183" t="s">
        <v>106</v>
      </c>
      <c r="G594" s="159">
        <f>G595</f>
        <v>120</v>
      </c>
      <c r="H594" s="159">
        <f>H595</f>
        <v>66.099999999999994</v>
      </c>
    </row>
    <row r="595" spans="1:8" ht="30" x14ac:dyDescent="0.3">
      <c r="A595" s="32" t="s">
        <v>394</v>
      </c>
      <c r="B595" s="160">
        <v>547</v>
      </c>
      <c r="C595" s="161">
        <v>13</v>
      </c>
      <c r="D595" s="161" t="s">
        <v>103</v>
      </c>
      <c r="E595" s="161" t="s">
        <v>105</v>
      </c>
      <c r="F595" s="161" t="s">
        <v>106</v>
      </c>
      <c r="G595" s="157">
        <f t="shared" ref="G595:H599" si="98">G596</f>
        <v>120</v>
      </c>
      <c r="H595" s="157">
        <f t="shared" si="98"/>
        <v>66.099999999999994</v>
      </c>
    </row>
    <row r="596" spans="1:8" ht="33" customHeight="1" x14ac:dyDescent="0.3">
      <c r="A596" s="32" t="s">
        <v>395</v>
      </c>
      <c r="B596" s="160">
        <v>547</v>
      </c>
      <c r="C596" s="161">
        <v>13</v>
      </c>
      <c r="D596" s="161" t="s">
        <v>103</v>
      </c>
      <c r="E596" s="161" t="s">
        <v>152</v>
      </c>
      <c r="F596" s="161" t="s">
        <v>106</v>
      </c>
      <c r="G596" s="157">
        <f t="shared" si="98"/>
        <v>120</v>
      </c>
      <c r="H596" s="157">
        <f t="shared" si="98"/>
        <v>66.099999999999994</v>
      </c>
    </row>
    <row r="597" spans="1:8" x14ac:dyDescent="0.3">
      <c r="A597" s="32" t="s">
        <v>153</v>
      </c>
      <c r="B597" s="160">
        <v>547</v>
      </c>
      <c r="C597" s="161">
        <v>13</v>
      </c>
      <c r="D597" s="161" t="s">
        <v>103</v>
      </c>
      <c r="E597" s="161" t="s">
        <v>154</v>
      </c>
      <c r="F597" s="161" t="s">
        <v>106</v>
      </c>
      <c r="G597" s="157">
        <f t="shared" si="98"/>
        <v>120</v>
      </c>
      <c r="H597" s="157">
        <f t="shared" si="98"/>
        <v>66.099999999999994</v>
      </c>
    </row>
    <row r="598" spans="1:8" ht="30.75" customHeight="1" x14ac:dyDescent="0.3">
      <c r="A598" s="32" t="s">
        <v>466</v>
      </c>
      <c r="B598" s="160">
        <v>547</v>
      </c>
      <c r="C598" s="161">
        <v>13</v>
      </c>
      <c r="D598" s="161" t="s">
        <v>103</v>
      </c>
      <c r="E598" s="161" t="s">
        <v>397</v>
      </c>
      <c r="F598" s="161" t="s">
        <v>106</v>
      </c>
      <c r="G598" s="157">
        <f t="shared" si="98"/>
        <v>120</v>
      </c>
      <c r="H598" s="157">
        <f t="shared" si="98"/>
        <v>66.099999999999994</v>
      </c>
    </row>
    <row r="599" spans="1:8" ht="30" x14ac:dyDescent="0.3">
      <c r="A599" s="32" t="s">
        <v>398</v>
      </c>
      <c r="B599" s="160">
        <v>547</v>
      </c>
      <c r="C599" s="161">
        <v>13</v>
      </c>
      <c r="D599" s="161" t="s">
        <v>103</v>
      </c>
      <c r="E599" s="161" t="s">
        <v>397</v>
      </c>
      <c r="F599" s="161">
        <v>700</v>
      </c>
      <c r="G599" s="157">
        <f t="shared" si="98"/>
        <v>120</v>
      </c>
      <c r="H599" s="157">
        <f t="shared" si="98"/>
        <v>66.099999999999994</v>
      </c>
    </row>
    <row r="600" spans="1:8" x14ac:dyDescent="0.3">
      <c r="A600" s="32" t="s">
        <v>399</v>
      </c>
      <c r="B600" s="160">
        <v>547</v>
      </c>
      <c r="C600" s="161">
        <v>13</v>
      </c>
      <c r="D600" s="161" t="s">
        <v>103</v>
      </c>
      <c r="E600" s="161" t="s">
        <v>397</v>
      </c>
      <c r="F600" s="161">
        <v>730</v>
      </c>
      <c r="G600" s="157">
        <v>120</v>
      </c>
      <c r="H600" s="157">
        <v>66.099999999999994</v>
      </c>
    </row>
    <row r="601" spans="1:8" ht="40.15" customHeight="1" x14ac:dyDescent="0.3">
      <c r="A601" s="31" t="s">
        <v>467</v>
      </c>
      <c r="B601" s="162">
        <v>547</v>
      </c>
      <c r="C601" s="183">
        <v>14</v>
      </c>
      <c r="D601" s="183" t="s">
        <v>104</v>
      </c>
      <c r="E601" s="183" t="s">
        <v>105</v>
      </c>
      <c r="F601" s="183" t="s">
        <v>106</v>
      </c>
      <c r="G601" s="22">
        <f>G602+G611</f>
        <v>25675.100000000002</v>
      </c>
      <c r="H601" s="22">
        <f>H602+H611</f>
        <v>33196.400000000001</v>
      </c>
    </row>
    <row r="602" spans="1:8" ht="45" customHeight="1" x14ac:dyDescent="0.3">
      <c r="A602" s="32" t="s">
        <v>401</v>
      </c>
      <c r="B602" s="160">
        <v>547</v>
      </c>
      <c r="C602" s="161">
        <v>14</v>
      </c>
      <c r="D602" s="161" t="s">
        <v>103</v>
      </c>
      <c r="E602" s="161" t="s">
        <v>105</v>
      </c>
      <c r="F602" s="161" t="s">
        <v>106</v>
      </c>
      <c r="G602" s="157">
        <f t="shared" ref="G602:H603" si="99">G603</f>
        <v>18196.400000000001</v>
      </c>
      <c r="H602" s="157">
        <f t="shared" si="99"/>
        <v>18196.400000000001</v>
      </c>
    </row>
    <row r="603" spans="1:8" x14ac:dyDescent="0.3">
      <c r="A603" s="32" t="s">
        <v>468</v>
      </c>
      <c r="B603" s="160">
        <v>547</v>
      </c>
      <c r="C603" s="161">
        <v>14</v>
      </c>
      <c r="D603" s="161" t="s">
        <v>103</v>
      </c>
      <c r="E603" s="161" t="s">
        <v>152</v>
      </c>
      <c r="F603" s="161" t="s">
        <v>106</v>
      </c>
      <c r="G603" s="157">
        <f t="shared" si="99"/>
        <v>18196.400000000001</v>
      </c>
      <c r="H603" s="157">
        <f t="shared" si="99"/>
        <v>18196.400000000001</v>
      </c>
    </row>
    <row r="604" spans="1:8" ht="30" x14ac:dyDescent="0.3">
      <c r="A604" s="32" t="s">
        <v>168</v>
      </c>
      <c r="B604" s="160">
        <v>547</v>
      </c>
      <c r="C604" s="161">
        <v>14</v>
      </c>
      <c r="D604" s="161" t="s">
        <v>103</v>
      </c>
      <c r="E604" s="161" t="s">
        <v>169</v>
      </c>
      <c r="F604" s="161" t="s">
        <v>106</v>
      </c>
      <c r="G604" s="157">
        <f>G605+G608</f>
        <v>18196.400000000001</v>
      </c>
      <c r="H604" s="157">
        <f>H605+H608</f>
        <v>18196.400000000001</v>
      </c>
    </row>
    <row r="605" spans="1:8" ht="32.25" customHeight="1" x14ac:dyDescent="0.3">
      <c r="A605" s="32" t="s">
        <v>403</v>
      </c>
      <c r="B605" s="160">
        <v>547</v>
      </c>
      <c r="C605" s="161">
        <v>14</v>
      </c>
      <c r="D605" s="161" t="s">
        <v>103</v>
      </c>
      <c r="E605" s="161" t="s">
        <v>404</v>
      </c>
      <c r="F605" s="161" t="s">
        <v>106</v>
      </c>
      <c r="G605" s="157">
        <f>G606</f>
        <v>4618.3999999999996</v>
      </c>
      <c r="H605" s="157">
        <f>H606</f>
        <v>4618.3999999999996</v>
      </c>
    </row>
    <row r="606" spans="1:8" x14ac:dyDescent="0.3">
      <c r="A606" s="33" t="s">
        <v>180</v>
      </c>
      <c r="B606" s="160">
        <v>547</v>
      </c>
      <c r="C606" s="161">
        <v>14</v>
      </c>
      <c r="D606" s="161" t="s">
        <v>103</v>
      </c>
      <c r="E606" s="161" t="s">
        <v>404</v>
      </c>
      <c r="F606" s="161">
        <v>500</v>
      </c>
      <c r="G606" s="157">
        <f>G607</f>
        <v>4618.3999999999996</v>
      </c>
      <c r="H606" s="157">
        <f>H607</f>
        <v>4618.3999999999996</v>
      </c>
    </row>
    <row r="607" spans="1:8" x14ac:dyDescent="0.3">
      <c r="A607" s="32" t="s">
        <v>469</v>
      </c>
      <c r="B607" s="160">
        <v>547</v>
      </c>
      <c r="C607" s="161">
        <v>14</v>
      </c>
      <c r="D607" s="161" t="s">
        <v>103</v>
      </c>
      <c r="E607" s="161" t="s">
        <v>404</v>
      </c>
      <c r="F607" s="161">
        <v>510</v>
      </c>
      <c r="G607" s="157">
        <v>4618.3999999999996</v>
      </c>
      <c r="H607" s="157">
        <v>4618.3999999999996</v>
      </c>
    </row>
    <row r="608" spans="1:8" ht="30" x14ac:dyDescent="0.3">
      <c r="A608" s="32" t="s">
        <v>406</v>
      </c>
      <c r="B608" s="160">
        <v>547</v>
      </c>
      <c r="C608" s="161">
        <v>14</v>
      </c>
      <c r="D608" s="161" t="s">
        <v>103</v>
      </c>
      <c r="E608" s="161" t="s">
        <v>407</v>
      </c>
      <c r="F608" s="161" t="s">
        <v>106</v>
      </c>
      <c r="G608" s="157">
        <f t="shared" ref="G608:H609" si="100">G609</f>
        <v>13578</v>
      </c>
      <c r="H608" s="157">
        <f t="shared" si="100"/>
        <v>13578</v>
      </c>
    </row>
    <row r="609" spans="1:8" x14ac:dyDescent="0.3">
      <c r="A609" s="33" t="s">
        <v>180</v>
      </c>
      <c r="B609" s="160">
        <v>547</v>
      </c>
      <c r="C609" s="161">
        <v>14</v>
      </c>
      <c r="D609" s="161" t="s">
        <v>103</v>
      </c>
      <c r="E609" s="161" t="s">
        <v>407</v>
      </c>
      <c r="F609" s="161">
        <v>500</v>
      </c>
      <c r="G609" s="157">
        <f t="shared" si="100"/>
        <v>13578</v>
      </c>
      <c r="H609" s="157">
        <f t="shared" si="100"/>
        <v>13578</v>
      </c>
    </row>
    <row r="610" spans="1:8" x14ac:dyDescent="0.3">
      <c r="A610" s="32" t="s">
        <v>469</v>
      </c>
      <c r="B610" s="160">
        <v>547</v>
      </c>
      <c r="C610" s="161">
        <v>14</v>
      </c>
      <c r="D610" s="161" t="s">
        <v>103</v>
      </c>
      <c r="E610" s="161" t="s">
        <v>407</v>
      </c>
      <c r="F610" s="161">
        <v>510</v>
      </c>
      <c r="G610" s="157">
        <v>13578</v>
      </c>
      <c r="H610" s="157">
        <v>13578</v>
      </c>
    </row>
    <row r="611" spans="1:8" ht="30" x14ac:dyDescent="0.3">
      <c r="A611" s="32" t="s">
        <v>470</v>
      </c>
      <c r="B611" s="160">
        <v>547</v>
      </c>
      <c r="C611" s="161">
        <v>14</v>
      </c>
      <c r="D611" s="161" t="s">
        <v>120</v>
      </c>
      <c r="E611" s="161" t="s">
        <v>105</v>
      </c>
      <c r="F611" s="161" t="s">
        <v>106</v>
      </c>
      <c r="G611" s="158">
        <f>G612+G619+G628</f>
        <v>7478.7</v>
      </c>
      <c r="H611" s="158">
        <f>H612+H619+H628</f>
        <v>15000</v>
      </c>
    </row>
    <row r="612" spans="1:8" ht="60.75" customHeight="1" x14ac:dyDescent="0.3">
      <c r="A612" s="32" t="s">
        <v>758</v>
      </c>
      <c r="B612" s="160">
        <v>547</v>
      </c>
      <c r="C612" s="161">
        <v>14</v>
      </c>
      <c r="D612" s="161" t="s">
        <v>120</v>
      </c>
      <c r="E612" s="161" t="s">
        <v>230</v>
      </c>
      <c r="F612" s="161" t="s">
        <v>106</v>
      </c>
      <c r="G612" s="157">
        <f t="shared" ref="G612:H615" si="101">G613</f>
        <v>7478.7</v>
      </c>
      <c r="H612" s="157">
        <f t="shared" si="101"/>
        <v>15000</v>
      </c>
    </row>
    <row r="613" spans="1:8" ht="42.6" hidden="1" customHeight="1" x14ac:dyDescent="0.3">
      <c r="A613" s="32" t="s">
        <v>759</v>
      </c>
      <c r="B613" s="160">
        <v>547</v>
      </c>
      <c r="C613" s="161">
        <v>14</v>
      </c>
      <c r="D613" s="161" t="s">
        <v>120</v>
      </c>
      <c r="E613" s="161" t="s">
        <v>231</v>
      </c>
      <c r="F613" s="161" t="s">
        <v>106</v>
      </c>
      <c r="G613" s="157">
        <f t="shared" si="101"/>
        <v>7478.7</v>
      </c>
      <c r="H613" s="157">
        <f t="shared" si="101"/>
        <v>15000</v>
      </c>
    </row>
    <row r="614" spans="1:8" ht="29.45" customHeight="1" x14ac:dyDescent="0.3">
      <c r="A614" s="32" t="s">
        <v>232</v>
      </c>
      <c r="B614" s="160">
        <v>547</v>
      </c>
      <c r="C614" s="161">
        <v>14</v>
      </c>
      <c r="D614" s="161" t="s">
        <v>120</v>
      </c>
      <c r="E614" s="161" t="s">
        <v>627</v>
      </c>
      <c r="F614" s="161" t="s">
        <v>106</v>
      </c>
      <c r="G614" s="157">
        <f t="shared" si="101"/>
        <v>7478.7</v>
      </c>
      <c r="H614" s="157">
        <f t="shared" si="101"/>
        <v>15000</v>
      </c>
    </row>
    <row r="615" spans="1:8" ht="43.5" customHeight="1" x14ac:dyDescent="0.3">
      <c r="A615" s="32" t="s">
        <v>410</v>
      </c>
      <c r="B615" s="160">
        <v>547</v>
      </c>
      <c r="C615" s="161">
        <v>14</v>
      </c>
      <c r="D615" s="161" t="s">
        <v>120</v>
      </c>
      <c r="E615" s="161" t="s">
        <v>628</v>
      </c>
      <c r="F615" s="161" t="s">
        <v>106</v>
      </c>
      <c r="G615" s="157">
        <f t="shared" si="101"/>
        <v>7478.7</v>
      </c>
      <c r="H615" s="157">
        <f t="shared" si="101"/>
        <v>15000</v>
      </c>
    </row>
    <row r="616" spans="1:8" x14ac:dyDescent="0.3">
      <c r="A616" s="33" t="s">
        <v>180</v>
      </c>
      <c r="B616" s="160">
        <v>547</v>
      </c>
      <c r="C616" s="161">
        <v>14</v>
      </c>
      <c r="D616" s="161" t="s">
        <v>120</v>
      </c>
      <c r="E616" s="161" t="s">
        <v>628</v>
      </c>
      <c r="F616" s="161">
        <v>500</v>
      </c>
      <c r="G616" s="157">
        <f>G617+G618</f>
        <v>7478.7</v>
      </c>
      <c r="H616" s="157">
        <f>H617+H618</f>
        <v>15000</v>
      </c>
    </row>
    <row r="617" spans="1:8" hidden="1" x14ac:dyDescent="0.3">
      <c r="A617" s="32" t="s">
        <v>181</v>
      </c>
      <c r="B617" s="160">
        <v>547</v>
      </c>
      <c r="C617" s="161">
        <v>14</v>
      </c>
      <c r="D617" s="161" t="s">
        <v>120</v>
      </c>
      <c r="E617" s="161" t="s">
        <v>628</v>
      </c>
      <c r="F617" s="161" t="s">
        <v>581</v>
      </c>
      <c r="G617" s="157"/>
      <c r="H617" s="157"/>
    </row>
    <row r="618" spans="1:8" x14ac:dyDescent="0.3">
      <c r="A618" s="32" t="s">
        <v>91</v>
      </c>
      <c r="B618" s="160">
        <v>547</v>
      </c>
      <c r="C618" s="161">
        <v>14</v>
      </c>
      <c r="D618" s="161" t="s">
        <v>120</v>
      </c>
      <c r="E618" s="161" t="s">
        <v>628</v>
      </c>
      <c r="F618" s="161">
        <v>540</v>
      </c>
      <c r="G618" s="157">
        <v>7478.7</v>
      </c>
      <c r="H618" s="157">
        <v>15000</v>
      </c>
    </row>
    <row r="619" spans="1:8" ht="54" hidden="1" customHeight="1" x14ac:dyDescent="0.3">
      <c r="A619" s="32" t="s">
        <v>667</v>
      </c>
      <c r="B619" s="160">
        <v>547</v>
      </c>
      <c r="C619" s="161">
        <v>14</v>
      </c>
      <c r="D619" s="161" t="s">
        <v>120</v>
      </c>
      <c r="E619" s="161" t="s">
        <v>219</v>
      </c>
      <c r="F619" s="161" t="s">
        <v>106</v>
      </c>
      <c r="G619" s="157">
        <f>G620</f>
        <v>0</v>
      </c>
      <c r="H619" s="157">
        <f>H620</f>
        <v>0</v>
      </c>
    </row>
    <row r="620" spans="1:8" ht="45" hidden="1" x14ac:dyDescent="0.3">
      <c r="A620" s="32" t="s">
        <v>411</v>
      </c>
      <c r="B620" s="160">
        <v>547</v>
      </c>
      <c r="C620" s="161">
        <v>14</v>
      </c>
      <c r="D620" s="161" t="s">
        <v>120</v>
      </c>
      <c r="E620" s="161" t="s">
        <v>221</v>
      </c>
      <c r="F620" s="161" t="s">
        <v>106</v>
      </c>
      <c r="G620" s="157">
        <f t="shared" ref="G620:H621" si="102">G621</f>
        <v>0</v>
      </c>
      <c r="H620" s="157">
        <f t="shared" si="102"/>
        <v>0</v>
      </c>
    </row>
    <row r="621" spans="1:8" ht="31.9" hidden="1" customHeight="1" x14ac:dyDescent="0.3">
      <c r="A621" s="32" t="s">
        <v>412</v>
      </c>
      <c r="B621" s="160">
        <v>547</v>
      </c>
      <c r="C621" s="161">
        <v>14</v>
      </c>
      <c r="D621" s="161" t="s">
        <v>120</v>
      </c>
      <c r="E621" s="161" t="s">
        <v>223</v>
      </c>
      <c r="F621" s="161" t="s">
        <v>106</v>
      </c>
      <c r="G621" s="157">
        <f t="shared" si="102"/>
        <v>0</v>
      </c>
      <c r="H621" s="157">
        <f t="shared" si="102"/>
        <v>0</v>
      </c>
    </row>
    <row r="622" spans="1:8" ht="27" hidden="1" customHeight="1" x14ac:dyDescent="0.3">
      <c r="A622" s="32" t="s">
        <v>413</v>
      </c>
      <c r="B622" s="160">
        <v>547</v>
      </c>
      <c r="C622" s="161">
        <v>14</v>
      </c>
      <c r="D622" s="161" t="s">
        <v>120</v>
      </c>
      <c r="E622" s="161" t="s">
        <v>414</v>
      </c>
      <c r="F622" s="161" t="s">
        <v>106</v>
      </c>
      <c r="G622" s="157">
        <f>G623+G626</f>
        <v>0</v>
      </c>
      <c r="H622" s="157">
        <f>H623+H626</f>
        <v>0</v>
      </c>
    </row>
    <row r="623" spans="1:8" ht="16.5" hidden="1" customHeight="1" x14ac:dyDescent="0.3">
      <c r="A623" s="33" t="s">
        <v>180</v>
      </c>
      <c r="B623" s="160">
        <v>547</v>
      </c>
      <c r="C623" s="161">
        <v>14</v>
      </c>
      <c r="D623" s="161" t="s">
        <v>120</v>
      </c>
      <c r="E623" s="161" t="s">
        <v>414</v>
      </c>
      <c r="F623" s="161">
        <v>500</v>
      </c>
      <c r="G623" s="157">
        <f>G624</f>
        <v>0</v>
      </c>
      <c r="H623" s="157">
        <f>H624</f>
        <v>0</v>
      </c>
    </row>
    <row r="624" spans="1:8" hidden="1" x14ac:dyDescent="0.3">
      <c r="A624" s="32" t="s">
        <v>91</v>
      </c>
      <c r="B624" s="160">
        <v>547</v>
      </c>
      <c r="C624" s="161">
        <v>14</v>
      </c>
      <c r="D624" s="161" t="s">
        <v>120</v>
      </c>
      <c r="E624" s="161" t="s">
        <v>414</v>
      </c>
      <c r="F624" s="161">
        <v>540</v>
      </c>
      <c r="G624" s="157"/>
      <c r="H624" s="157"/>
    </row>
    <row r="625" spans="1:8" ht="49.15" hidden="1" customHeight="1" x14ac:dyDescent="0.3">
      <c r="A625" s="32" t="s">
        <v>415</v>
      </c>
      <c r="B625" s="160">
        <v>547</v>
      </c>
      <c r="C625" s="161">
        <v>14</v>
      </c>
      <c r="D625" s="161" t="s">
        <v>120</v>
      </c>
      <c r="E625" s="161" t="s">
        <v>416</v>
      </c>
      <c r="F625" s="161" t="s">
        <v>106</v>
      </c>
      <c r="G625" s="157">
        <f t="shared" ref="G625:H626" si="103">G626</f>
        <v>0</v>
      </c>
      <c r="H625" s="157">
        <f t="shared" si="103"/>
        <v>0</v>
      </c>
    </row>
    <row r="626" spans="1:8" hidden="1" x14ac:dyDescent="0.3">
      <c r="A626" s="33" t="s">
        <v>180</v>
      </c>
      <c r="B626" s="160">
        <v>547</v>
      </c>
      <c r="C626" s="161">
        <v>14</v>
      </c>
      <c r="D626" s="161" t="s">
        <v>120</v>
      </c>
      <c r="E626" s="161" t="s">
        <v>416</v>
      </c>
      <c r="F626" s="161">
        <v>500</v>
      </c>
      <c r="G626" s="157">
        <f t="shared" si="103"/>
        <v>0</v>
      </c>
      <c r="H626" s="157">
        <f t="shared" si="103"/>
        <v>0</v>
      </c>
    </row>
    <row r="627" spans="1:8" hidden="1" x14ac:dyDescent="0.3">
      <c r="A627" s="32" t="s">
        <v>91</v>
      </c>
      <c r="B627" s="160">
        <v>547</v>
      </c>
      <c r="C627" s="161">
        <v>14</v>
      </c>
      <c r="D627" s="161" t="s">
        <v>120</v>
      </c>
      <c r="E627" s="161" t="s">
        <v>416</v>
      </c>
      <c r="F627" s="161">
        <v>540</v>
      </c>
      <c r="G627" s="157"/>
      <c r="H627" s="157"/>
    </row>
    <row r="628" spans="1:8" hidden="1" x14ac:dyDescent="0.3">
      <c r="A628" s="32" t="s">
        <v>423</v>
      </c>
      <c r="B628" s="160">
        <v>547</v>
      </c>
      <c r="C628" s="161">
        <v>14</v>
      </c>
      <c r="D628" s="161" t="s">
        <v>120</v>
      </c>
      <c r="E628" s="161" t="s">
        <v>152</v>
      </c>
      <c r="F628" s="161" t="s">
        <v>106</v>
      </c>
      <c r="G628" s="157">
        <f t="shared" ref="G628:H631" si="104">G629</f>
        <v>0</v>
      </c>
      <c r="H628" s="157">
        <f t="shared" si="104"/>
        <v>0</v>
      </c>
    </row>
    <row r="629" spans="1:8" ht="30" hidden="1" x14ac:dyDescent="0.3">
      <c r="A629" s="32" t="s">
        <v>168</v>
      </c>
      <c r="B629" s="160">
        <v>547</v>
      </c>
      <c r="C629" s="161">
        <v>14</v>
      </c>
      <c r="D629" s="161" t="s">
        <v>120</v>
      </c>
      <c r="E629" s="161" t="s">
        <v>169</v>
      </c>
      <c r="F629" s="161" t="s">
        <v>106</v>
      </c>
      <c r="G629" s="157">
        <f t="shared" si="104"/>
        <v>0</v>
      </c>
      <c r="H629" s="157">
        <f t="shared" si="104"/>
        <v>0</v>
      </c>
    </row>
    <row r="630" spans="1:8" ht="75" hidden="1" x14ac:dyDescent="0.3">
      <c r="A630" s="32" t="s">
        <v>767</v>
      </c>
      <c r="B630" s="160">
        <v>547</v>
      </c>
      <c r="C630" s="161">
        <v>14</v>
      </c>
      <c r="D630" s="161" t="s">
        <v>120</v>
      </c>
      <c r="E630" s="161" t="s">
        <v>418</v>
      </c>
      <c r="F630" s="161" t="s">
        <v>106</v>
      </c>
      <c r="G630" s="157">
        <f t="shared" si="104"/>
        <v>0</v>
      </c>
      <c r="H630" s="157">
        <f t="shared" si="104"/>
        <v>0</v>
      </c>
    </row>
    <row r="631" spans="1:8" ht="17.45" hidden="1" customHeight="1" x14ac:dyDescent="0.3">
      <c r="A631" s="33" t="s">
        <v>180</v>
      </c>
      <c r="B631" s="160">
        <v>547</v>
      </c>
      <c r="C631" s="161">
        <v>14</v>
      </c>
      <c r="D631" s="161" t="s">
        <v>120</v>
      </c>
      <c r="E631" s="161" t="s">
        <v>418</v>
      </c>
      <c r="F631" s="161">
        <v>500</v>
      </c>
      <c r="G631" s="157">
        <f t="shared" si="104"/>
        <v>0</v>
      </c>
      <c r="H631" s="157">
        <f t="shared" si="104"/>
        <v>0</v>
      </c>
    </row>
    <row r="632" spans="1:8" hidden="1" x14ac:dyDescent="0.3">
      <c r="A632" s="32" t="s">
        <v>181</v>
      </c>
      <c r="B632" s="160">
        <v>547</v>
      </c>
      <c r="C632" s="161">
        <v>14</v>
      </c>
      <c r="D632" s="161" t="s">
        <v>120</v>
      </c>
      <c r="E632" s="161" t="s">
        <v>418</v>
      </c>
      <c r="F632" s="161" t="s">
        <v>581</v>
      </c>
      <c r="G632" s="157"/>
      <c r="H632" s="157"/>
    </row>
    <row r="633" spans="1:8" ht="43.9" hidden="1" customHeight="1" x14ac:dyDescent="0.3">
      <c r="A633" s="32" t="s">
        <v>1014</v>
      </c>
      <c r="B633" s="160">
        <v>547</v>
      </c>
      <c r="C633" s="161">
        <v>14</v>
      </c>
      <c r="D633" s="161" t="s">
        <v>120</v>
      </c>
      <c r="E633" s="161" t="s">
        <v>1015</v>
      </c>
      <c r="F633" s="161" t="s">
        <v>106</v>
      </c>
      <c r="G633" s="157"/>
      <c r="H633" s="157"/>
    </row>
    <row r="634" spans="1:8" ht="19.899999999999999" hidden="1" customHeight="1" x14ac:dyDescent="0.3">
      <c r="A634" s="33" t="s">
        <v>180</v>
      </c>
      <c r="B634" s="160">
        <v>547</v>
      </c>
      <c r="C634" s="161">
        <v>14</v>
      </c>
      <c r="D634" s="161" t="s">
        <v>120</v>
      </c>
      <c r="E634" s="161" t="s">
        <v>1015</v>
      </c>
      <c r="F634" s="161">
        <v>500</v>
      </c>
      <c r="G634" s="157"/>
      <c r="H634" s="157"/>
    </row>
    <row r="635" spans="1:8" ht="19.899999999999999" hidden="1" customHeight="1" x14ac:dyDescent="0.3">
      <c r="A635" s="32" t="s">
        <v>91</v>
      </c>
      <c r="B635" s="160">
        <v>547</v>
      </c>
      <c r="C635" s="161">
        <v>14</v>
      </c>
      <c r="D635" s="161" t="s">
        <v>120</v>
      </c>
      <c r="E635" s="161" t="s">
        <v>1015</v>
      </c>
      <c r="F635" s="161" t="s">
        <v>623</v>
      </c>
      <c r="G635" s="157"/>
      <c r="H635" s="157"/>
    </row>
    <row r="636" spans="1:8" ht="25.5" x14ac:dyDescent="0.3">
      <c r="A636" s="31" t="s">
        <v>676</v>
      </c>
      <c r="B636" s="162">
        <v>651</v>
      </c>
      <c r="C636" s="183" t="s">
        <v>104</v>
      </c>
      <c r="D636" s="183" t="s">
        <v>106</v>
      </c>
      <c r="E636" s="183" t="s">
        <v>105</v>
      </c>
      <c r="F636" s="183" t="s">
        <v>106</v>
      </c>
      <c r="G636" s="22">
        <f>G637+G651</f>
        <v>2918.3999999999996</v>
      </c>
      <c r="H636" s="22">
        <f>H637+H651</f>
        <v>3022.2</v>
      </c>
    </row>
    <row r="637" spans="1:8" x14ac:dyDescent="0.3">
      <c r="A637" s="31" t="s">
        <v>102</v>
      </c>
      <c r="B637" s="162">
        <v>651</v>
      </c>
      <c r="C637" s="183" t="s">
        <v>103</v>
      </c>
      <c r="D637" s="183" t="s">
        <v>104</v>
      </c>
      <c r="E637" s="183" t="s">
        <v>105</v>
      </c>
      <c r="F637" s="183" t="s">
        <v>106</v>
      </c>
      <c r="G637" s="22">
        <f t="shared" ref="G637:H640" si="105">G638</f>
        <v>2648.3999999999996</v>
      </c>
      <c r="H637" s="22">
        <f t="shared" si="105"/>
        <v>2752.2</v>
      </c>
    </row>
    <row r="638" spans="1:8" ht="43.15" customHeight="1" x14ac:dyDescent="0.3">
      <c r="A638" s="32" t="s">
        <v>137</v>
      </c>
      <c r="B638" s="160">
        <v>651</v>
      </c>
      <c r="C638" s="161" t="s">
        <v>103</v>
      </c>
      <c r="D638" s="161" t="s">
        <v>138</v>
      </c>
      <c r="E638" s="161" t="s">
        <v>105</v>
      </c>
      <c r="F638" s="161" t="s">
        <v>106</v>
      </c>
      <c r="G638" s="157">
        <f t="shared" si="105"/>
        <v>2648.3999999999996</v>
      </c>
      <c r="H638" s="157">
        <f t="shared" si="105"/>
        <v>2752.2</v>
      </c>
    </row>
    <row r="639" spans="1:8" ht="30.75" customHeight="1" x14ac:dyDescent="0.3">
      <c r="A639" s="32" t="s">
        <v>436</v>
      </c>
      <c r="B639" s="160">
        <v>651</v>
      </c>
      <c r="C639" s="161" t="s">
        <v>103</v>
      </c>
      <c r="D639" s="161" t="s">
        <v>138</v>
      </c>
      <c r="E639" s="161" t="s">
        <v>140</v>
      </c>
      <c r="F639" s="161" t="s">
        <v>106</v>
      </c>
      <c r="G639" s="157">
        <f t="shared" si="105"/>
        <v>2648.3999999999996</v>
      </c>
      <c r="H639" s="157">
        <f t="shared" si="105"/>
        <v>2752.2</v>
      </c>
    </row>
    <row r="640" spans="1:8" ht="30" customHeight="1" x14ac:dyDescent="0.3">
      <c r="A640" s="32" t="s">
        <v>677</v>
      </c>
      <c r="B640" s="160">
        <v>651</v>
      </c>
      <c r="C640" s="161" t="s">
        <v>103</v>
      </c>
      <c r="D640" s="161" t="s">
        <v>138</v>
      </c>
      <c r="E640" s="161" t="s">
        <v>141</v>
      </c>
      <c r="F640" s="161" t="s">
        <v>106</v>
      </c>
      <c r="G640" s="157">
        <f t="shared" si="105"/>
        <v>2648.3999999999996</v>
      </c>
      <c r="H640" s="157">
        <f t="shared" si="105"/>
        <v>2752.2</v>
      </c>
    </row>
    <row r="641" spans="1:8" ht="30" x14ac:dyDescent="0.3">
      <c r="A641" s="32" t="s">
        <v>142</v>
      </c>
      <c r="B641" s="160">
        <v>651</v>
      </c>
      <c r="C641" s="161" t="s">
        <v>103</v>
      </c>
      <c r="D641" s="161" t="s">
        <v>138</v>
      </c>
      <c r="E641" s="161" t="s">
        <v>143</v>
      </c>
      <c r="F641" s="161" t="s">
        <v>106</v>
      </c>
      <c r="G641" s="157">
        <f>G642+G644</f>
        <v>2648.3999999999996</v>
      </c>
      <c r="H641" s="157">
        <f>H642+H644</f>
        <v>2752.2</v>
      </c>
    </row>
    <row r="642" spans="1:8" ht="29.25" customHeight="1" x14ac:dyDescent="0.3">
      <c r="A642" s="32" t="s">
        <v>115</v>
      </c>
      <c r="B642" s="160">
        <v>651</v>
      </c>
      <c r="C642" s="161" t="s">
        <v>103</v>
      </c>
      <c r="D642" s="161" t="s">
        <v>138</v>
      </c>
      <c r="E642" s="161" t="s">
        <v>143</v>
      </c>
      <c r="F642" s="161">
        <v>100</v>
      </c>
      <c r="G642" s="157">
        <f>G643</f>
        <v>2055.1</v>
      </c>
      <c r="H642" s="157">
        <f>H643</f>
        <v>2158</v>
      </c>
    </row>
    <row r="643" spans="1:8" ht="32.25" customHeight="1" x14ac:dyDescent="0.3">
      <c r="A643" s="32" t="s">
        <v>116</v>
      </c>
      <c r="B643" s="160">
        <v>651</v>
      </c>
      <c r="C643" s="161" t="s">
        <v>103</v>
      </c>
      <c r="D643" s="161" t="s">
        <v>138</v>
      </c>
      <c r="E643" s="161" t="s">
        <v>143</v>
      </c>
      <c r="F643" s="161">
        <v>120</v>
      </c>
      <c r="G643" s="157">
        <v>2055.1</v>
      </c>
      <c r="H643" s="157">
        <v>2158</v>
      </c>
    </row>
    <row r="644" spans="1:8" ht="30" x14ac:dyDescent="0.3">
      <c r="A644" s="32" t="s">
        <v>117</v>
      </c>
      <c r="B644" s="160">
        <v>651</v>
      </c>
      <c r="C644" s="161" t="s">
        <v>103</v>
      </c>
      <c r="D644" s="161" t="s">
        <v>138</v>
      </c>
      <c r="E644" s="161" t="s">
        <v>144</v>
      </c>
      <c r="F644" s="161" t="s">
        <v>106</v>
      </c>
      <c r="G644" s="157">
        <f>G645+G647+G649</f>
        <v>593.29999999999995</v>
      </c>
      <c r="H644" s="157">
        <f>H645+H647+H649</f>
        <v>594.20000000000005</v>
      </c>
    </row>
    <row r="645" spans="1:8" ht="92.25" customHeight="1" x14ac:dyDescent="0.3">
      <c r="A645" s="32" t="s">
        <v>115</v>
      </c>
      <c r="B645" s="160">
        <v>651</v>
      </c>
      <c r="C645" s="161" t="s">
        <v>103</v>
      </c>
      <c r="D645" s="161" t="s">
        <v>138</v>
      </c>
      <c r="E645" s="161" t="s">
        <v>144</v>
      </c>
      <c r="F645" s="161">
        <v>100</v>
      </c>
      <c r="G645" s="157">
        <f>G646</f>
        <v>43</v>
      </c>
      <c r="H645" s="157">
        <f>H646</f>
        <v>43</v>
      </c>
    </row>
    <row r="646" spans="1:8" ht="32.25" customHeight="1" x14ac:dyDescent="0.3">
      <c r="A646" s="32" t="s">
        <v>116</v>
      </c>
      <c r="B646" s="160">
        <v>651</v>
      </c>
      <c r="C646" s="161" t="s">
        <v>103</v>
      </c>
      <c r="D646" s="161" t="s">
        <v>138</v>
      </c>
      <c r="E646" s="161" t="s">
        <v>144</v>
      </c>
      <c r="F646" s="161">
        <v>120</v>
      </c>
      <c r="G646" s="157">
        <v>43</v>
      </c>
      <c r="H646" s="157">
        <v>43</v>
      </c>
    </row>
    <row r="647" spans="1:8" ht="28.9" customHeight="1" x14ac:dyDescent="0.3">
      <c r="A647" s="32" t="s">
        <v>127</v>
      </c>
      <c r="B647" s="160">
        <v>651</v>
      </c>
      <c r="C647" s="161" t="s">
        <v>103</v>
      </c>
      <c r="D647" s="161" t="s">
        <v>138</v>
      </c>
      <c r="E647" s="161" t="s">
        <v>144</v>
      </c>
      <c r="F647" s="161">
        <v>200</v>
      </c>
      <c r="G647" s="157">
        <f>G648</f>
        <v>542.79999999999995</v>
      </c>
      <c r="H647" s="157">
        <f>H648</f>
        <v>543.70000000000005</v>
      </c>
    </row>
    <row r="648" spans="1:8" ht="45" x14ac:dyDescent="0.3">
      <c r="A648" s="32" t="s">
        <v>128</v>
      </c>
      <c r="B648" s="160">
        <v>651</v>
      </c>
      <c r="C648" s="161" t="s">
        <v>103</v>
      </c>
      <c r="D648" s="161" t="s">
        <v>138</v>
      </c>
      <c r="E648" s="161" t="s">
        <v>144</v>
      </c>
      <c r="F648" s="161">
        <v>240</v>
      </c>
      <c r="G648" s="157">
        <v>542.79999999999995</v>
      </c>
      <c r="H648" s="157">
        <v>543.70000000000005</v>
      </c>
    </row>
    <row r="649" spans="1:8" x14ac:dyDescent="0.3">
      <c r="A649" s="32" t="s">
        <v>129</v>
      </c>
      <c r="B649" s="160">
        <v>651</v>
      </c>
      <c r="C649" s="161" t="s">
        <v>103</v>
      </c>
      <c r="D649" s="161" t="s">
        <v>138</v>
      </c>
      <c r="E649" s="161" t="s">
        <v>144</v>
      </c>
      <c r="F649" s="161">
        <v>800</v>
      </c>
      <c r="G649" s="157">
        <f>G650</f>
        <v>7.5</v>
      </c>
      <c r="H649" s="157">
        <f>H650</f>
        <v>7.5</v>
      </c>
    </row>
    <row r="650" spans="1:8" x14ac:dyDescent="0.3">
      <c r="A650" s="32" t="s">
        <v>130</v>
      </c>
      <c r="B650" s="160">
        <v>651</v>
      </c>
      <c r="C650" s="161" t="s">
        <v>103</v>
      </c>
      <c r="D650" s="161" t="s">
        <v>138</v>
      </c>
      <c r="E650" s="161" t="s">
        <v>144</v>
      </c>
      <c r="F650" s="161">
        <v>850</v>
      </c>
      <c r="G650" s="157">
        <v>7.5</v>
      </c>
      <c r="H650" s="157">
        <v>7.5</v>
      </c>
    </row>
    <row r="651" spans="1:8" x14ac:dyDescent="0.3">
      <c r="A651" s="31" t="s">
        <v>342</v>
      </c>
      <c r="B651" s="162">
        <v>651</v>
      </c>
      <c r="C651" s="183" t="s">
        <v>343</v>
      </c>
      <c r="D651" s="183" t="s">
        <v>104</v>
      </c>
      <c r="E651" s="183" t="s">
        <v>105</v>
      </c>
      <c r="F651" s="183" t="s">
        <v>106</v>
      </c>
      <c r="G651" s="22">
        <f>G652</f>
        <v>270</v>
      </c>
      <c r="H651" s="22">
        <f>H652</f>
        <v>270</v>
      </c>
    </row>
    <row r="652" spans="1:8" x14ac:dyDescent="0.3">
      <c r="A652" s="32" t="s">
        <v>345</v>
      </c>
      <c r="B652" s="160">
        <v>651</v>
      </c>
      <c r="C652" s="161" t="s">
        <v>343</v>
      </c>
      <c r="D652" s="161" t="s">
        <v>103</v>
      </c>
      <c r="E652" s="161" t="s">
        <v>105</v>
      </c>
      <c r="F652" s="161" t="s">
        <v>106</v>
      </c>
      <c r="G652" s="157">
        <f t="shared" ref="G652:H657" si="106">G653</f>
        <v>270</v>
      </c>
      <c r="H652" s="157">
        <f t="shared" si="106"/>
        <v>270</v>
      </c>
    </row>
    <row r="653" spans="1:8" ht="30" customHeight="1" x14ac:dyDescent="0.3">
      <c r="A653" s="32" t="s">
        <v>760</v>
      </c>
      <c r="B653" s="160">
        <v>651</v>
      </c>
      <c r="C653" s="161" t="s">
        <v>343</v>
      </c>
      <c r="D653" s="161" t="s">
        <v>103</v>
      </c>
      <c r="E653" s="161" t="s">
        <v>346</v>
      </c>
      <c r="F653" s="161" t="s">
        <v>106</v>
      </c>
      <c r="G653" s="157">
        <f t="shared" si="106"/>
        <v>270</v>
      </c>
      <c r="H653" s="157">
        <f t="shared" si="106"/>
        <v>270</v>
      </c>
    </row>
    <row r="654" spans="1:8" ht="91.5" customHeight="1" x14ac:dyDescent="0.3">
      <c r="A654" s="37" t="s">
        <v>860</v>
      </c>
      <c r="B654" s="160">
        <v>651</v>
      </c>
      <c r="C654" s="161" t="s">
        <v>343</v>
      </c>
      <c r="D654" s="161" t="s">
        <v>103</v>
      </c>
      <c r="E654" s="161" t="s">
        <v>347</v>
      </c>
      <c r="F654" s="161" t="s">
        <v>106</v>
      </c>
      <c r="G654" s="157">
        <f t="shared" si="106"/>
        <v>270</v>
      </c>
      <c r="H654" s="157">
        <f t="shared" si="106"/>
        <v>270</v>
      </c>
    </row>
    <row r="655" spans="1:8" ht="75" customHeight="1" x14ac:dyDescent="0.3">
      <c r="A655" s="37" t="s">
        <v>763</v>
      </c>
      <c r="B655" s="160">
        <v>651</v>
      </c>
      <c r="C655" s="161" t="s">
        <v>343</v>
      </c>
      <c r="D655" s="161" t="s">
        <v>103</v>
      </c>
      <c r="E655" s="161" t="s">
        <v>348</v>
      </c>
      <c r="F655" s="161" t="s">
        <v>106</v>
      </c>
      <c r="G655" s="157">
        <f t="shared" si="106"/>
        <v>270</v>
      </c>
      <c r="H655" s="157">
        <f t="shared" si="106"/>
        <v>270</v>
      </c>
    </row>
    <row r="656" spans="1:8" ht="60" x14ac:dyDescent="0.3">
      <c r="A656" s="37" t="s">
        <v>668</v>
      </c>
      <c r="B656" s="160">
        <v>651</v>
      </c>
      <c r="C656" s="161" t="s">
        <v>343</v>
      </c>
      <c r="D656" s="161" t="s">
        <v>103</v>
      </c>
      <c r="E656" s="161" t="s">
        <v>349</v>
      </c>
      <c r="F656" s="161" t="s">
        <v>106</v>
      </c>
      <c r="G656" s="157">
        <f t="shared" si="106"/>
        <v>270</v>
      </c>
      <c r="H656" s="157">
        <f t="shared" si="106"/>
        <v>270</v>
      </c>
    </row>
    <row r="657" spans="1:8" ht="30" x14ac:dyDescent="0.3">
      <c r="A657" s="32" t="s">
        <v>350</v>
      </c>
      <c r="B657" s="160">
        <v>651</v>
      </c>
      <c r="C657" s="161" t="s">
        <v>343</v>
      </c>
      <c r="D657" s="161" t="s">
        <v>103</v>
      </c>
      <c r="E657" s="161" t="s">
        <v>349</v>
      </c>
      <c r="F657" s="161" t="s">
        <v>653</v>
      </c>
      <c r="G657" s="157">
        <f t="shared" si="106"/>
        <v>270</v>
      </c>
      <c r="H657" s="157">
        <f t="shared" si="106"/>
        <v>270</v>
      </c>
    </row>
    <row r="658" spans="1:8" ht="30" x14ac:dyDescent="0.3">
      <c r="A658" s="32" t="s">
        <v>351</v>
      </c>
      <c r="B658" s="160">
        <v>651</v>
      </c>
      <c r="C658" s="161" t="s">
        <v>343</v>
      </c>
      <c r="D658" s="161" t="s">
        <v>103</v>
      </c>
      <c r="E658" s="161" t="s">
        <v>349</v>
      </c>
      <c r="F658" s="161" t="s">
        <v>655</v>
      </c>
      <c r="G658" s="157">
        <v>270</v>
      </c>
      <c r="H658" s="157">
        <v>270</v>
      </c>
    </row>
    <row r="659" spans="1:8" ht="40.5" customHeight="1" x14ac:dyDescent="0.3">
      <c r="A659" s="31" t="s">
        <v>471</v>
      </c>
      <c r="B659" s="162">
        <v>665</v>
      </c>
      <c r="C659" s="183" t="s">
        <v>104</v>
      </c>
      <c r="D659" s="183" t="s">
        <v>104</v>
      </c>
      <c r="E659" s="183" t="s">
        <v>105</v>
      </c>
      <c r="F659" s="183" t="s">
        <v>106</v>
      </c>
      <c r="G659" s="22">
        <f>G660+G683</f>
        <v>6873.5</v>
      </c>
      <c r="H659" s="22">
        <f>H660+H683</f>
        <v>5892.7</v>
      </c>
    </row>
    <row r="660" spans="1:8" x14ac:dyDescent="0.3">
      <c r="A660" s="31" t="s">
        <v>102</v>
      </c>
      <c r="B660" s="162">
        <v>665</v>
      </c>
      <c r="C660" s="183" t="s">
        <v>103</v>
      </c>
      <c r="D660" s="183" t="s">
        <v>104</v>
      </c>
      <c r="E660" s="183" t="s">
        <v>105</v>
      </c>
      <c r="F660" s="183" t="s">
        <v>106</v>
      </c>
      <c r="G660" s="22">
        <f>G661+G670</f>
        <v>6024.3</v>
      </c>
      <c r="H660" s="22">
        <f>H661+H670</f>
        <v>5043.5</v>
      </c>
    </row>
    <row r="661" spans="1:8" ht="30" x14ac:dyDescent="0.3">
      <c r="A661" s="32" t="s">
        <v>107</v>
      </c>
      <c r="B661" s="160">
        <v>665</v>
      </c>
      <c r="C661" s="161" t="s">
        <v>103</v>
      </c>
      <c r="D661" s="161" t="s">
        <v>108</v>
      </c>
      <c r="E661" s="161" t="s">
        <v>105</v>
      </c>
      <c r="F661" s="161" t="s">
        <v>106</v>
      </c>
      <c r="G661" s="157">
        <f t="shared" ref="G661:H662" si="107">G662</f>
        <v>1987.7</v>
      </c>
      <c r="H661" s="157">
        <f t="shared" si="107"/>
        <v>1586.4</v>
      </c>
    </row>
    <row r="662" spans="1:8" ht="47.25" customHeight="1" x14ac:dyDescent="0.3">
      <c r="A662" s="32" t="s">
        <v>109</v>
      </c>
      <c r="B662" s="160">
        <v>665</v>
      </c>
      <c r="C662" s="161" t="s">
        <v>103</v>
      </c>
      <c r="D662" s="161" t="s">
        <v>108</v>
      </c>
      <c r="E662" s="161" t="s">
        <v>133</v>
      </c>
      <c r="F662" s="161" t="s">
        <v>106</v>
      </c>
      <c r="G662" s="157">
        <f t="shared" si="107"/>
        <v>1987.7</v>
      </c>
      <c r="H662" s="157">
        <f t="shared" si="107"/>
        <v>1586.4</v>
      </c>
    </row>
    <row r="663" spans="1:8" ht="15" customHeight="1" x14ac:dyDescent="0.3">
      <c r="A663" s="32" t="s">
        <v>111</v>
      </c>
      <c r="B663" s="160">
        <v>665</v>
      </c>
      <c r="C663" s="161" t="s">
        <v>103</v>
      </c>
      <c r="D663" s="161" t="s">
        <v>108</v>
      </c>
      <c r="E663" s="161" t="s">
        <v>112</v>
      </c>
      <c r="F663" s="161" t="s">
        <v>106</v>
      </c>
      <c r="G663" s="157">
        <f>G664+G667</f>
        <v>1987.7</v>
      </c>
      <c r="H663" s="157">
        <f>H664+H667</f>
        <v>1586.4</v>
      </c>
    </row>
    <row r="664" spans="1:8" ht="30" x14ac:dyDescent="0.3">
      <c r="A664" s="32" t="s">
        <v>472</v>
      </c>
      <c r="B664" s="160">
        <v>665</v>
      </c>
      <c r="C664" s="161" t="s">
        <v>103</v>
      </c>
      <c r="D664" s="161" t="s">
        <v>108</v>
      </c>
      <c r="E664" s="161" t="s">
        <v>114</v>
      </c>
      <c r="F664" s="161" t="s">
        <v>106</v>
      </c>
      <c r="G664" s="157">
        <f t="shared" ref="G664:H665" si="108">G665</f>
        <v>1888.2</v>
      </c>
      <c r="H664" s="157">
        <f t="shared" si="108"/>
        <v>1486.9</v>
      </c>
    </row>
    <row r="665" spans="1:8" ht="90" customHeight="1" x14ac:dyDescent="0.3">
      <c r="A665" s="32" t="s">
        <v>115</v>
      </c>
      <c r="B665" s="160">
        <v>665</v>
      </c>
      <c r="C665" s="161" t="s">
        <v>103</v>
      </c>
      <c r="D665" s="161" t="s">
        <v>108</v>
      </c>
      <c r="E665" s="161" t="s">
        <v>114</v>
      </c>
      <c r="F665" s="161">
        <v>100</v>
      </c>
      <c r="G665" s="157">
        <f t="shared" si="108"/>
        <v>1888.2</v>
      </c>
      <c r="H665" s="157">
        <f t="shared" si="108"/>
        <v>1486.9</v>
      </c>
    </row>
    <row r="666" spans="1:8" ht="34.5" customHeight="1" x14ac:dyDescent="0.3">
      <c r="A666" s="32" t="s">
        <v>116</v>
      </c>
      <c r="B666" s="160">
        <v>665</v>
      </c>
      <c r="C666" s="161" t="s">
        <v>103</v>
      </c>
      <c r="D666" s="161" t="s">
        <v>108</v>
      </c>
      <c r="E666" s="161" t="s">
        <v>114</v>
      </c>
      <c r="F666" s="161">
        <v>120</v>
      </c>
      <c r="G666" s="157">
        <v>1888.2</v>
      </c>
      <c r="H666" s="157">
        <v>1486.9</v>
      </c>
    </row>
    <row r="667" spans="1:8" ht="30" x14ac:dyDescent="0.3">
      <c r="A667" s="32" t="s">
        <v>117</v>
      </c>
      <c r="B667" s="160">
        <v>665</v>
      </c>
      <c r="C667" s="161" t="s">
        <v>103</v>
      </c>
      <c r="D667" s="161" t="s">
        <v>108</v>
      </c>
      <c r="E667" s="161" t="s">
        <v>118</v>
      </c>
      <c r="F667" s="161" t="s">
        <v>106</v>
      </c>
      <c r="G667" s="157">
        <f t="shared" ref="G667:H668" si="109">G668</f>
        <v>99.5</v>
      </c>
      <c r="H667" s="157">
        <f t="shared" si="109"/>
        <v>99.5</v>
      </c>
    </row>
    <row r="668" spans="1:8" ht="90" x14ac:dyDescent="0.3">
      <c r="A668" s="32" t="s">
        <v>115</v>
      </c>
      <c r="B668" s="160">
        <v>665</v>
      </c>
      <c r="C668" s="161" t="s">
        <v>103</v>
      </c>
      <c r="D668" s="161" t="s">
        <v>108</v>
      </c>
      <c r="E668" s="161" t="s">
        <v>118</v>
      </c>
      <c r="F668" s="161">
        <v>100</v>
      </c>
      <c r="G668" s="157">
        <f t="shared" si="109"/>
        <v>99.5</v>
      </c>
      <c r="H668" s="157">
        <f t="shared" si="109"/>
        <v>99.5</v>
      </c>
    </row>
    <row r="669" spans="1:8" ht="33.75" customHeight="1" x14ac:dyDescent="0.3">
      <c r="A669" s="32" t="s">
        <v>116</v>
      </c>
      <c r="B669" s="160">
        <v>665</v>
      </c>
      <c r="C669" s="161" t="s">
        <v>103</v>
      </c>
      <c r="D669" s="161" t="s">
        <v>108</v>
      </c>
      <c r="E669" s="161" t="s">
        <v>118</v>
      </c>
      <c r="F669" s="161">
        <v>120</v>
      </c>
      <c r="G669" s="157">
        <v>99.5</v>
      </c>
      <c r="H669" s="157">
        <v>99.5</v>
      </c>
    </row>
    <row r="670" spans="1:8" ht="61.5" customHeight="1" x14ac:dyDescent="0.3">
      <c r="A670" s="32" t="s">
        <v>119</v>
      </c>
      <c r="B670" s="160">
        <v>665</v>
      </c>
      <c r="C670" s="161" t="s">
        <v>103</v>
      </c>
      <c r="D670" s="161" t="s">
        <v>120</v>
      </c>
      <c r="E670" s="161" t="s">
        <v>105</v>
      </c>
      <c r="F670" s="161" t="s">
        <v>106</v>
      </c>
      <c r="G670" s="157">
        <f>G673+G676</f>
        <v>4036.6</v>
      </c>
      <c r="H670" s="157">
        <f>H673+H676</f>
        <v>3457.1</v>
      </c>
    </row>
    <row r="671" spans="1:8" ht="47.45" customHeight="1" x14ac:dyDescent="0.3">
      <c r="A671" s="32" t="s">
        <v>121</v>
      </c>
      <c r="B671" s="160">
        <v>665</v>
      </c>
      <c r="C671" s="161" t="s">
        <v>103</v>
      </c>
      <c r="D671" s="161" t="s">
        <v>120</v>
      </c>
      <c r="E671" s="161" t="s">
        <v>122</v>
      </c>
      <c r="F671" s="161" t="s">
        <v>106</v>
      </c>
      <c r="G671" s="157">
        <f>G672</f>
        <v>4036.6</v>
      </c>
      <c r="H671" s="157">
        <f>H672</f>
        <v>3457.1</v>
      </c>
    </row>
    <row r="672" spans="1:8" ht="30" x14ac:dyDescent="0.3">
      <c r="A672" s="32" t="s">
        <v>473</v>
      </c>
      <c r="B672" s="160">
        <v>665</v>
      </c>
      <c r="C672" s="161" t="s">
        <v>103</v>
      </c>
      <c r="D672" s="161" t="s">
        <v>120</v>
      </c>
      <c r="E672" s="161" t="s">
        <v>124</v>
      </c>
      <c r="F672" s="161" t="s">
        <v>106</v>
      </c>
      <c r="G672" s="157">
        <f>G673+G676</f>
        <v>4036.6</v>
      </c>
      <c r="H672" s="157">
        <f>H673+H676</f>
        <v>3457.1</v>
      </c>
    </row>
    <row r="673" spans="1:8" ht="30" x14ac:dyDescent="0.3">
      <c r="A673" s="32" t="s">
        <v>113</v>
      </c>
      <c r="B673" s="160">
        <v>665</v>
      </c>
      <c r="C673" s="161" t="s">
        <v>103</v>
      </c>
      <c r="D673" s="161" t="s">
        <v>120</v>
      </c>
      <c r="E673" s="161" t="s">
        <v>125</v>
      </c>
      <c r="F673" s="161" t="s">
        <v>106</v>
      </c>
      <c r="G673" s="157">
        <f t="shared" ref="G673:H674" si="110">G674</f>
        <v>2808.5</v>
      </c>
      <c r="H673" s="157">
        <f t="shared" si="110"/>
        <v>2211.6999999999998</v>
      </c>
    </row>
    <row r="674" spans="1:8" ht="30" customHeight="1" x14ac:dyDescent="0.3">
      <c r="A674" s="32" t="s">
        <v>115</v>
      </c>
      <c r="B674" s="160">
        <v>665</v>
      </c>
      <c r="C674" s="161" t="s">
        <v>103</v>
      </c>
      <c r="D674" s="161" t="s">
        <v>120</v>
      </c>
      <c r="E674" s="161" t="s">
        <v>125</v>
      </c>
      <c r="F674" s="161">
        <v>100</v>
      </c>
      <c r="G674" s="157">
        <f t="shared" si="110"/>
        <v>2808.5</v>
      </c>
      <c r="H674" s="157">
        <f t="shared" si="110"/>
        <v>2211.6999999999998</v>
      </c>
    </row>
    <row r="675" spans="1:8" ht="32.25" customHeight="1" x14ac:dyDescent="0.3">
      <c r="A675" s="32" t="s">
        <v>116</v>
      </c>
      <c r="B675" s="160">
        <v>665</v>
      </c>
      <c r="C675" s="161" t="s">
        <v>103</v>
      </c>
      <c r="D675" s="161" t="s">
        <v>120</v>
      </c>
      <c r="E675" s="161" t="s">
        <v>125</v>
      </c>
      <c r="F675" s="161">
        <v>120</v>
      </c>
      <c r="G675" s="157">
        <v>2808.5</v>
      </c>
      <c r="H675" s="157">
        <v>2211.6999999999998</v>
      </c>
    </row>
    <row r="676" spans="1:8" ht="30" x14ac:dyDescent="0.3">
      <c r="A676" s="32" t="s">
        <v>117</v>
      </c>
      <c r="B676" s="160">
        <v>665</v>
      </c>
      <c r="C676" s="161" t="s">
        <v>103</v>
      </c>
      <c r="D676" s="161" t="s">
        <v>120</v>
      </c>
      <c r="E676" s="161" t="s">
        <v>126</v>
      </c>
      <c r="F676" s="161" t="s">
        <v>106</v>
      </c>
      <c r="G676" s="157">
        <f>G677+G679+G681</f>
        <v>1228.0999999999999</v>
      </c>
      <c r="H676" s="157">
        <f>H677+H679+H681</f>
        <v>1245.4000000000001</v>
      </c>
    </row>
    <row r="677" spans="1:8" ht="90" hidden="1" x14ac:dyDescent="0.3">
      <c r="A677" s="32" t="s">
        <v>115</v>
      </c>
      <c r="B677" s="160">
        <v>665</v>
      </c>
      <c r="C677" s="161" t="s">
        <v>103</v>
      </c>
      <c r="D677" s="161" t="s">
        <v>120</v>
      </c>
      <c r="E677" s="161" t="s">
        <v>126</v>
      </c>
      <c r="F677" s="161">
        <v>100</v>
      </c>
      <c r="G677" s="157">
        <f>G678</f>
        <v>0</v>
      </c>
      <c r="H677" s="157">
        <f>H678</f>
        <v>0</v>
      </c>
    </row>
    <row r="678" spans="1:8" ht="28.9" hidden="1" customHeight="1" x14ac:dyDescent="0.3">
      <c r="A678" s="32" t="s">
        <v>116</v>
      </c>
      <c r="B678" s="160">
        <v>665</v>
      </c>
      <c r="C678" s="161" t="s">
        <v>103</v>
      </c>
      <c r="D678" s="161" t="s">
        <v>120</v>
      </c>
      <c r="E678" s="161" t="s">
        <v>126</v>
      </c>
      <c r="F678" s="161">
        <v>120</v>
      </c>
      <c r="G678" s="157"/>
      <c r="H678" s="157"/>
    </row>
    <row r="679" spans="1:8" ht="33" customHeight="1" x14ac:dyDescent="0.3">
      <c r="A679" s="32" t="s">
        <v>127</v>
      </c>
      <c r="B679" s="160">
        <v>665</v>
      </c>
      <c r="C679" s="161" t="s">
        <v>103</v>
      </c>
      <c r="D679" s="161" t="s">
        <v>120</v>
      </c>
      <c r="E679" s="161" t="s">
        <v>126</v>
      </c>
      <c r="F679" s="161">
        <v>200</v>
      </c>
      <c r="G679" s="157">
        <f>G680</f>
        <v>1220.0999999999999</v>
      </c>
      <c r="H679" s="157">
        <f>H680</f>
        <v>1237.4000000000001</v>
      </c>
    </row>
    <row r="680" spans="1:8" ht="45" x14ac:dyDescent="0.3">
      <c r="A680" s="32" t="s">
        <v>128</v>
      </c>
      <c r="B680" s="160">
        <v>665</v>
      </c>
      <c r="C680" s="161" t="s">
        <v>103</v>
      </c>
      <c r="D680" s="161" t="s">
        <v>120</v>
      </c>
      <c r="E680" s="161" t="s">
        <v>126</v>
      </c>
      <c r="F680" s="161">
        <v>240</v>
      </c>
      <c r="G680" s="157">
        <v>1220.0999999999999</v>
      </c>
      <c r="H680" s="157">
        <v>1237.4000000000001</v>
      </c>
    </row>
    <row r="681" spans="1:8" ht="20.45" customHeight="1" x14ac:dyDescent="0.3">
      <c r="A681" s="32" t="s">
        <v>129</v>
      </c>
      <c r="B681" s="160">
        <v>665</v>
      </c>
      <c r="C681" s="161" t="s">
        <v>103</v>
      </c>
      <c r="D681" s="161" t="s">
        <v>120</v>
      </c>
      <c r="E681" s="161" t="s">
        <v>126</v>
      </c>
      <c r="F681" s="161">
        <v>800</v>
      </c>
      <c r="G681" s="157">
        <f>G682</f>
        <v>8</v>
      </c>
      <c r="H681" s="157">
        <f>H682</f>
        <v>8</v>
      </c>
    </row>
    <row r="682" spans="1:8" x14ac:dyDescent="0.3">
      <c r="A682" s="32" t="s">
        <v>130</v>
      </c>
      <c r="B682" s="160">
        <v>665</v>
      </c>
      <c r="C682" s="161" t="s">
        <v>103</v>
      </c>
      <c r="D682" s="161" t="s">
        <v>120</v>
      </c>
      <c r="E682" s="161" t="s">
        <v>126</v>
      </c>
      <c r="F682" s="161">
        <v>850</v>
      </c>
      <c r="G682" s="157">
        <v>8</v>
      </c>
      <c r="H682" s="157">
        <v>8</v>
      </c>
    </row>
    <row r="683" spans="1:8" x14ac:dyDescent="0.3">
      <c r="A683" s="31" t="s">
        <v>342</v>
      </c>
      <c r="B683" s="162">
        <v>665</v>
      </c>
      <c r="C683" s="183">
        <v>10</v>
      </c>
      <c r="D683" s="183" t="s">
        <v>104</v>
      </c>
      <c r="E683" s="183" t="s">
        <v>105</v>
      </c>
      <c r="F683" s="183" t="s">
        <v>106</v>
      </c>
      <c r="G683" s="22">
        <f>G684+G691</f>
        <v>849.2</v>
      </c>
      <c r="H683" s="22">
        <f>H684+H691</f>
        <v>849.2</v>
      </c>
    </row>
    <row r="684" spans="1:8" x14ac:dyDescent="0.3">
      <c r="A684" s="32" t="s">
        <v>345</v>
      </c>
      <c r="B684" s="160">
        <v>665</v>
      </c>
      <c r="C684" s="161">
        <v>10</v>
      </c>
      <c r="D684" s="161" t="s">
        <v>103</v>
      </c>
      <c r="E684" s="161" t="s">
        <v>105</v>
      </c>
      <c r="F684" s="161" t="s">
        <v>106</v>
      </c>
      <c r="G684" s="158">
        <f t="shared" ref="G684:H689" si="111">G685</f>
        <v>819.2</v>
      </c>
      <c r="H684" s="158">
        <f t="shared" si="111"/>
        <v>819.2</v>
      </c>
    </row>
    <row r="685" spans="1:8" ht="30.75" customHeight="1" x14ac:dyDescent="0.3">
      <c r="A685" s="32" t="s">
        <v>764</v>
      </c>
      <c r="B685" s="160">
        <v>665</v>
      </c>
      <c r="C685" s="161">
        <v>10</v>
      </c>
      <c r="D685" s="161" t="s">
        <v>103</v>
      </c>
      <c r="E685" s="161" t="s">
        <v>346</v>
      </c>
      <c r="F685" s="161" t="s">
        <v>106</v>
      </c>
      <c r="G685" s="157">
        <f t="shared" si="111"/>
        <v>819.2</v>
      </c>
      <c r="H685" s="157">
        <f t="shared" si="111"/>
        <v>819.2</v>
      </c>
    </row>
    <row r="686" spans="1:8" ht="90.75" customHeight="1" x14ac:dyDescent="0.3">
      <c r="A686" s="37" t="s">
        <v>860</v>
      </c>
      <c r="B686" s="160">
        <v>665</v>
      </c>
      <c r="C686" s="161" t="s">
        <v>343</v>
      </c>
      <c r="D686" s="161" t="s">
        <v>103</v>
      </c>
      <c r="E686" s="161" t="s">
        <v>347</v>
      </c>
      <c r="F686" s="161" t="s">
        <v>106</v>
      </c>
      <c r="G686" s="157">
        <f t="shared" si="111"/>
        <v>819.2</v>
      </c>
      <c r="H686" s="157">
        <f t="shared" si="111"/>
        <v>819.2</v>
      </c>
    </row>
    <row r="687" spans="1:8" ht="75" customHeight="1" x14ac:dyDescent="0.3">
      <c r="A687" s="37" t="s">
        <v>763</v>
      </c>
      <c r="B687" s="160">
        <v>665</v>
      </c>
      <c r="C687" s="161">
        <v>10</v>
      </c>
      <c r="D687" s="161" t="s">
        <v>103</v>
      </c>
      <c r="E687" s="161" t="s">
        <v>348</v>
      </c>
      <c r="F687" s="161" t="s">
        <v>106</v>
      </c>
      <c r="G687" s="157">
        <f t="shared" si="111"/>
        <v>819.2</v>
      </c>
      <c r="H687" s="157">
        <f t="shared" si="111"/>
        <v>819.2</v>
      </c>
    </row>
    <row r="688" spans="1:8" ht="60" x14ac:dyDescent="0.3">
      <c r="A688" s="37" t="s">
        <v>668</v>
      </c>
      <c r="B688" s="160">
        <v>665</v>
      </c>
      <c r="C688" s="161" t="s">
        <v>343</v>
      </c>
      <c r="D688" s="161" t="s">
        <v>103</v>
      </c>
      <c r="E688" s="161" t="s">
        <v>434</v>
      </c>
      <c r="F688" s="161" t="s">
        <v>106</v>
      </c>
      <c r="G688" s="157">
        <f t="shared" si="111"/>
        <v>819.2</v>
      </c>
      <c r="H688" s="157">
        <f t="shared" si="111"/>
        <v>819.2</v>
      </c>
    </row>
    <row r="689" spans="1:8" ht="33" customHeight="1" x14ac:dyDescent="0.3">
      <c r="A689" s="32" t="s">
        <v>350</v>
      </c>
      <c r="B689" s="160">
        <v>665</v>
      </c>
      <c r="C689" s="161">
        <v>10</v>
      </c>
      <c r="D689" s="161" t="s">
        <v>103</v>
      </c>
      <c r="E689" s="161" t="s">
        <v>349</v>
      </c>
      <c r="F689" s="161">
        <v>300</v>
      </c>
      <c r="G689" s="157">
        <f t="shared" si="111"/>
        <v>819.2</v>
      </c>
      <c r="H689" s="157">
        <f t="shared" si="111"/>
        <v>819.2</v>
      </c>
    </row>
    <row r="690" spans="1:8" ht="30" x14ac:dyDescent="0.3">
      <c r="A690" s="32" t="s">
        <v>351</v>
      </c>
      <c r="B690" s="160">
        <v>665</v>
      </c>
      <c r="C690" s="161" t="s">
        <v>343</v>
      </c>
      <c r="D690" s="161" t="s">
        <v>103</v>
      </c>
      <c r="E690" s="161" t="s">
        <v>349</v>
      </c>
      <c r="F690" s="161">
        <v>310</v>
      </c>
      <c r="G690" s="157">
        <v>819.2</v>
      </c>
      <c r="H690" s="157">
        <v>819.2</v>
      </c>
    </row>
    <row r="691" spans="1:8" x14ac:dyDescent="0.3">
      <c r="A691" s="32" t="s">
        <v>352</v>
      </c>
      <c r="B691" s="160">
        <v>665</v>
      </c>
      <c r="C691" s="161">
        <v>10</v>
      </c>
      <c r="D691" s="161" t="s">
        <v>120</v>
      </c>
      <c r="E691" s="160" t="s">
        <v>105</v>
      </c>
      <c r="F691" s="161" t="s">
        <v>106</v>
      </c>
      <c r="G691" s="157">
        <f t="shared" ref="G691:H696" si="112">G692</f>
        <v>30</v>
      </c>
      <c r="H691" s="157">
        <f t="shared" si="112"/>
        <v>30</v>
      </c>
    </row>
    <row r="692" spans="1:8" ht="30" x14ac:dyDescent="0.3">
      <c r="A692" s="32" t="s">
        <v>764</v>
      </c>
      <c r="B692" s="160">
        <v>665</v>
      </c>
      <c r="C692" s="161">
        <v>10</v>
      </c>
      <c r="D692" s="161" t="s">
        <v>120</v>
      </c>
      <c r="E692" s="161" t="s">
        <v>346</v>
      </c>
      <c r="F692" s="161" t="s">
        <v>106</v>
      </c>
      <c r="G692" s="157">
        <f t="shared" si="112"/>
        <v>30</v>
      </c>
      <c r="H692" s="157">
        <f t="shared" si="112"/>
        <v>30</v>
      </c>
    </row>
    <row r="693" spans="1:8" ht="45" x14ac:dyDescent="0.3">
      <c r="A693" s="37" t="s">
        <v>357</v>
      </c>
      <c r="B693" s="160">
        <v>665</v>
      </c>
      <c r="C693" s="161">
        <v>10</v>
      </c>
      <c r="D693" s="161" t="s">
        <v>120</v>
      </c>
      <c r="E693" s="161" t="s">
        <v>358</v>
      </c>
      <c r="F693" s="161" t="s">
        <v>106</v>
      </c>
      <c r="G693" s="157">
        <f t="shared" si="112"/>
        <v>30</v>
      </c>
      <c r="H693" s="157">
        <f t="shared" si="112"/>
        <v>30</v>
      </c>
    </row>
    <row r="694" spans="1:8" ht="60" customHeight="1" x14ac:dyDescent="0.3">
      <c r="A694" s="37" t="s">
        <v>672</v>
      </c>
      <c r="B694" s="160">
        <v>665</v>
      </c>
      <c r="C694" s="161">
        <v>10</v>
      </c>
      <c r="D694" s="161" t="s">
        <v>120</v>
      </c>
      <c r="E694" s="161" t="s">
        <v>359</v>
      </c>
      <c r="F694" s="161" t="s">
        <v>106</v>
      </c>
      <c r="G694" s="157">
        <f t="shared" si="112"/>
        <v>30</v>
      </c>
      <c r="H694" s="157">
        <f t="shared" si="112"/>
        <v>30</v>
      </c>
    </row>
    <row r="695" spans="1:8" ht="60" x14ac:dyDescent="0.3">
      <c r="A695" s="37" t="s">
        <v>670</v>
      </c>
      <c r="B695" s="160">
        <v>665</v>
      </c>
      <c r="C695" s="161">
        <v>10</v>
      </c>
      <c r="D695" s="161" t="s">
        <v>120</v>
      </c>
      <c r="E695" s="161" t="s">
        <v>360</v>
      </c>
      <c r="F695" s="161" t="s">
        <v>106</v>
      </c>
      <c r="G695" s="157">
        <f t="shared" si="112"/>
        <v>30</v>
      </c>
      <c r="H695" s="157">
        <f t="shared" si="112"/>
        <v>30</v>
      </c>
    </row>
    <row r="696" spans="1:8" ht="31.5" customHeight="1" x14ac:dyDescent="0.3">
      <c r="A696" s="32" t="s">
        <v>350</v>
      </c>
      <c r="B696" s="160">
        <v>665</v>
      </c>
      <c r="C696" s="161">
        <v>10</v>
      </c>
      <c r="D696" s="161" t="s">
        <v>120</v>
      </c>
      <c r="E696" s="161" t="s">
        <v>360</v>
      </c>
      <c r="F696" s="161">
        <v>300</v>
      </c>
      <c r="G696" s="157">
        <f t="shared" si="112"/>
        <v>30</v>
      </c>
      <c r="H696" s="157">
        <f t="shared" si="112"/>
        <v>30</v>
      </c>
    </row>
    <row r="697" spans="1:8" ht="30" customHeight="1" x14ac:dyDescent="0.3">
      <c r="A697" s="32" t="s">
        <v>355</v>
      </c>
      <c r="B697" s="160">
        <v>665</v>
      </c>
      <c r="C697" s="161">
        <v>10</v>
      </c>
      <c r="D697" s="161" t="s">
        <v>120</v>
      </c>
      <c r="E697" s="161" t="s">
        <v>360</v>
      </c>
      <c r="F697" s="161">
        <v>320</v>
      </c>
      <c r="G697" s="157">
        <v>30</v>
      </c>
      <c r="H697" s="157">
        <v>30</v>
      </c>
    </row>
    <row r="698" spans="1:8" x14ac:dyDescent="0.3">
      <c r="A698" s="31" t="s">
        <v>474</v>
      </c>
      <c r="B698" s="73"/>
      <c r="C698" s="73"/>
      <c r="D698" s="73"/>
      <c r="E698" s="73"/>
      <c r="F698" s="73"/>
      <c r="G698" s="22">
        <f>G7+G241+G305+G485+G497+G636+G659+G6</f>
        <v>1644458.0999999996</v>
      </c>
      <c r="H698" s="22">
        <f>H7+H241+H305+H485+H497+H636+H659+H6</f>
        <v>1680589.9</v>
      </c>
    </row>
  </sheetData>
  <mergeCells count="10">
    <mergeCell ref="A1:H1"/>
    <mergeCell ref="A2:H2"/>
    <mergeCell ref="H4:H5"/>
    <mergeCell ref="A4:A5"/>
    <mergeCell ref="B4:B5"/>
    <mergeCell ref="C4:C5"/>
    <mergeCell ref="D4:D5"/>
    <mergeCell ref="E4:E5"/>
    <mergeCell ref="F4:F5"/>
    <mergeCell ref="G4:G5"/>
  </mergeCells>
  <pageMargins left="1.1811023622047245" right="0.39370078740157483" top="0.78740157480314965" bottom="0.78740157480314965" header="0.31496062992125984" footer="0.31496062992125984"/>
  <pageSetup paperSize="9" scale="62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608"/>
  <sheetViews>
    <sheetView tabSelected="1" zoomScale="120" zoomScaleNormal="120" zoomScaleSheetLayoutView="89" workbookViewId="0">
      <selection activeCell="A4" sqref="A4:A5"/>
    </sheetView>
  </sheetViews>
  <sheetFormatPr defaultColWidth="9.140625" defaultRowHeight="15" x14ac:dyDescent="0.3"/>
  <cols>
    <col min="1" max="1" width="55.7109375" style="89" customWidth="1"/>
    <col min="2" max="2" width="9.5703125" style="20" customWidth="1"/>
    <col min="3" max="3" width="13.28515625" style="20" customWidth="1"/>
    <col min="4" max="4" width="20.28515625" style="20" customWidth="1"/>
    <col min="5" max="5" width="18.7109375" style="83" customWidth="1"/>
    <col min="6" max="6" width="17.140625" style="91" customWidth="1"/>
    <col min="7" max="7" width="12.42578125" style="20" bestFit="1" customWidth="1"/>
    <col min="8" max="16384" width="9.140625" style="20"/>
  </cols>
  <sheetData>
    <row r="1" spans="1:7" ht="72" customHeight="1" x14ac:dyDescent="0.3">
      <c r="A1" s="263" t="s">
        <v>1218</v>
      </c>
      <c r="B1" s="263"/>
      <c r="C1" s="263"/>
      <c r="D1" s="263"/>
      <c r="E1" s="263"/>
      <c r="F1" s="263"/>
    </row>
    <row r="2" spans="1:7" ht="80.45" customHeight="1" x14ac:dyDescent="0.3">
      <c r="A2" s="276" t="s">
        <v>1149</v>
      </c>
      <c r="B2" s="276"/>
      <c r="C2" s="276"/>
      <c r="D2" s="276"/>
      <c r="E2" s="276"/>
      <c r="F2" s="276"/>
    </row>
    <row r="3" spans="1:7" x14ac:dyDescent="0.3">
      <c r="F3" s="84" t="s">
        <v>96</v>
      </c>
    </row>
    <row r="4" spans="1:7" ht="18" customHeight="1" x14ac:dyDescent="0.3">
      <c r="A4" s="277" t="s">
        <v>97</v>
      </c>
      <c r="B4" s="277" t="s">
        <v>98</v>
      </c>
      <c r="C4" s="277" t="s">
        <v>99</v>
      </c>
      <c r="D4" s="277" t="s">
        <v>100</v>
      </c>
      <c r="E4" s="278" t="s">
        <v>420</v>
      </c>
      <c r="F4" s="280" t="s">
        <v>967</v>
      </c>
    </row>
    <row r="5" spans="1:7" x14ac:dyDescent="0.3">
      <c r="A5" s="277"/>
      <c r="B5" s="277"/>
      <c r="C5" s="277"/>
      <c r="D5" s="277"/>
      <c r="E5" s="279"/>
      <c r="F5" s="280"/>
    </row>
    <row r="6" spans="1:7" ht="22.5" customHeight="1" x14ac:dyDescent="0.3">
      <c r="A6" s="119" t="s">
        <v>101</v>
      </c>
      <c r="B6" s="24"/>
      <c r="C6" s="24"/>
      <c r="D6" s="24"/>
      <c r="E6" s="73"/>
      <c r="F6" s="100">
        <f>F7+F138+F145+F195+F263+F309+F437+F503+F546+F568+F575</f>
        <v>1745441.1999999997</v>
      </c>
      <c r="G6" s="35"/>
    </row>
    <row r="7" spans="1:7" ht="19.5" customHeight="1" x14ac:dyDescent="0.3">
      <c r="A7" s="119" t="s">
        <v>102</v>
      </c>
      <c r="B7" s="101" t="s">
        <v>103</v>
      </c>
      <c r="C7" s="101" t="s">
        <v>104</v>
      </c>
      <c r="D7" s="102" t="s">
        <v>105</v>
      </c>
      <c r="E7" s="101" t="s">
        <v>106</v>
      </c>
      <c r="F7" s="100">
        <f>F8+F17+F28+F47+F71+F77+F82+F41</f>
        <v>83178.399999999994</v>
      </c>
    </row>
    <row r="8" spans="1:7" ht="33.75" customHeight="1" x14ac:dyDescent="0.3">
      <c r="A8" s="246" t="s">
        <v>107</v>
      </c>
      <c r="B8" s="74" t="s">
        <v>103</v>
      </c>
      <c r="C8" s="74" t="s">
        <v>108</v>
      </c>
      <c r="D8" s="28" t="s">
        <v>105</v>
      </c>
      <c r="E8" s="74" t="s">
        <v>106</v>
      </c>
      <c r="F8" s="103">
        <f>F9</f>
        <v>1897.8</v>
      </c>
    </row>
    <row r="9" spans="1:7" ht="43.9" customHeight="1" x14ac:dyDescent="0.3">
      <c r="A9" s="246" t="s">
        <v>109</v>
      </c>
      <c r="B9" s="74" t="s">
        <v>103</v>
      </c>
      <c r="C9" s="74" t="s">
        <v>108</v>
      </c>
      <c r="D9" s="28" t="s">
        <v>110</v>
      </c>
      <c r="E9" s="74" t="s">
        <v>106</v>
      </c>
      <c r="F9" s="103">
        <f>F10</f>
        <v>1897.8</v>
      </c>
    </row>
    <row r="10" spans="1:7" x14ac:dyDescent="0.3">
      <c r="A10" s="246" t="s">
        <v>111</v>
      </c>
      <c r="B10" s="74" t="s">
        <v>103</v>
      </c>
      <c r="C10" s="74" t="s">
        <v>108</v>
      </c>
      <c r="D10" s="28" t="s">
        <v>112</v>
      </c>
      <c r="E10" s="74" t="s">
        <v>106</v>
      </c>
      <c r="F10" s="103">
        <f>F11+F14</f>
        <v>1897.8</v>
      </c>
    </row>
    <row r="11" spans="1:7" ht="33" customHeight="1" x14ac:dyDescent="0.3">
      <c r="A11" s="246" t="s">
        <v>113</v>
      </c>
      <c r="B11" s="74" t="s">
        <v>103</v>
      </c>
      <c r="C11" s="74" t="s">
        <v>108</v>
      </c>
      <c r="D11" s="28" t="s">
        <v>114</v>
      </c>
      <c r="E11" s="74" t="s">
        <v>106</v>
      </c>
      <c r="F11" s="103">
        <f>F12</f>
        <v>1798.3</v>
      </c>
    </row>
    <row r="12" spans="1:7" ht="77.25" customHeight="1" x14ac:dyDescent="0.3">
      <c r="A12" s="246" t="s">
        <v>115</v>
      </c>
      <c r="B12" s="74" t="s">
        <v>103</v>
      </c>
      <c r="C12" s="74" t="s">
        <v>108</v>
      </c>
      <c r="D12" s="28" t="s">
        <v>114</v>
      </c>
      <c r="E12" s="74">
        <v>100</v>
      </c>
      <c r="F12" s="103">
        <f>F13</f>
        <v>1798.3</v>
      </c>
    </row>
    <row r="13" spans="1:7" ht="33" customHeight="1" x14ac:dyDescent="0.3">
      <c r="A13" s="246" t="s">
        <v>116</v>
      </c>
      <c r="B13" s="74" t="s">
        <v>103</v>
      </c>
      <c r="C13" s="74" t="s">
        <v>108</v>
      </c>
      <c r="D13" s="28" t="s">
        <v>114</v>
      </c>
      <c r="E13" s="74">
        <v>120</v>
      </c>
      <c r="F13" s="103">
        <v>1798.3</v>
      </c>
    </row>
    <row r="14" spans="1:7" ht="29.25" customHeight="1" x14ac:dyDescent="0.3">
      <c r="A14" s="246" t="s">
        <v>117</v>
      </c>
      <c r="B14" s="74" t="s">
        <v>103</v>
      </c>
      <c r="C14" s="74" t="s">
        <v>108</v>
      </c>
      <c r="D14" s="28" t="s">
        <v>118</v>
      </c>
      <c r="E14" s="74" t="s">
        <v>106</v>
      </c>
      <c r="F14" s="103">
        <f>F15</f>
        <v>99.5</v>
      </c>
    </row>
    <row r="15" spans="1:7" ht="75" x14ac:dyDescent="0.3">
      <c r="A15" s="246" t="s">
        <v>115</v>
      </c>
      <c r="B15" s="74" t="s">
        <v>103</v>
      </c>
      <c r="C15" s="74" t="s">
        <v>108</v>
      </c>
      <c r="D15" s="28" t="s">
        <v>118</v>
      </c>
      <c r="E15" s="74">
        <v>100</v>
      </c>
      <c r="F15" s="103">
        <f>F16</f>
        <v>99.5</v>
      </c>
    </row>
    <row r="16" spans="1:7" ht="30" x14ac:dyDescent="0.3">
      <c r="A16" s="246" t="s">
        <v>116</v>
      </c>
      <c r="B16" s="74" t="s">
        <v>103</v>
      </c>
      <c r="C16" s="74" t="s">
        <v>108</v>
      </c>
      <c r="D16" s="28" t="s">
        <v>118</v>
      </c>
      <c r="E16" s="74">
        <v>120</v>
      </c>
      <c r="F16" s="103">
        <v>99.5</v>
      </c>
    </row>
    <row r="17" spans="1:6" ht="48" customHeight="1" x14ac:dyDescent="0.3">
      <c r="A17" s="246" t="s">
        <v>119</v>
      </c>
      <c r="B17" s="74" t="s">
        <v>103</v>
      </c>
      <c r="C17" s="74" t="s">
        <v>120</v>
      </c>
      <c r="D17" s="28" t="s">
        <v>105</v>
      </c>
      <c r="E17" s="74" t="s">
        <v>106</v>
      </c>
      <c r="F17" s="103">
        <f t="shared" ref="F17:F18" si="0">F18</f>
        <v>3887.8</v>
      </c>
    </row>
    <row r="18" spans="1:6" ht="31.15" customHeight="1" x14ac:dyDescent="0.3">
      <c r="A18" s="246" t="s">
        <v>121</v>
      </c>
      <c r="B18" s="74" t="s">
        <v>103</v>
      </c>
      <c r="C18" s="74" t="s">
        <v>120</v>
      </c>
      <c r="D18" s="28" t="s">
        <v>122</v>
      </c>
      <c r="E18" s="74" t="s">
        <v>106</v>
      </c>
      <c r="F18" s="103">
        <f t="shared" si="0"/>
        <v>3887.8</v>
      </c>
    </row>
    <row r="19" spans="1:6" ht="16.5" customHeight="1" x14ac:dyDescent="0.3">
      <c r="A19" s="246" t="s">
        <v>123</v>
      </c>
      <c r="B19" s="74" t="s">
        <v>103</v>
      </c>
      <c r="C19" s="74" t="s">
        <v>120</v>
      </c>
      <c r="D19" s="28" t="s">
        <v>124</v>
      </c>
      <c r="E19" s="74" t="s">
        <v>106</v>
      </c>
      <c r="F19" s="103">
        <f>F20+F23</f>
        <v>3887.8</v>
      </c>
    </row>
    <row r="20" spans="1:6" ht="30" x14ac:dyDescent="0.3">
      <c r="A20" s="246" t="s">
        <v>113</v>
      </c>
      <c r="B20" s="74" t="s">
        <v>103</v>
      </c>
      <c r="C20" s="74" t="s">
        <v>120</v>
      </c>
      <c r="D20" s="28" t="s">
        <v>125</v>
      </c>
      <c r="E20" s="74" t="s">
        <v>106</v>
      </c>
      <c r="F20" s="103">
        <f>F21</f>
        <v>2674.6</v>
      </c>
    </row>
    <row r="21" spans="1:6" ht="75" x14ac:dyDescent="0.3">
      <c r="A21" s="246" t="s">
        <v>115</v>
      </c>
      <c r="B21" s="74" t="s">
        <v>103</v>
      </c>
      <c r="C21" s="74" t="s">
        <v>120</v>
      </c>
      <c r="D21" s="28" t="s">
        <v>125</v>
      </c>
      <c r="E21" s="74">
        <v>100</v>
      </c>
      <c r="F21" s="103">
        <f>F22</f>
        <v>2674.6</v>
      </c>
    </row>
    <row r="22" spans="1:6" ht="30" x14ac:dyDescent="0.3">
      <c r="A22" s="246" t="s">
        <v>116</v>
      </c>
      <c r="B22" s="74" t="s">
        <v>103</v>
      </c>
      <c r="C22" s="74" t="s">
        <v>120</v>
      </c>
      <c r="D22" s="28" t="s">
        <v>125</v>
      </c>
      <c r="E22" s="74">
        <v>120</v>
      </c>
      <c r="F22" s="103">
        <v>2674.6</v>
      </c>
    </row>
    <row r="23" spans="1:6" ht="30" x14ac:dyDescent="0.3">
      <c r="A23" s="246" t="s">
        <v>117</v>
      </c>
      <c r="B23" s="74" t="s">
        <v>103</v>
      </c>
      <c r="C23" s="74" t="s">
        <v>120</v>
      </c>
      <c r="D23" s="28" t="s">
        <v>126</v>
      </c>
      <c r="E23" s="74" t="s">
        <v>106</v>
      </c>
      <c r="F23" s="103">
        <f>F24+F26</f>
        <v>1213.2</v>
      </c>
    </row>
    <row r="24" spans="1:6" ht="30" x14ac:dyDescent="0.3">
      <c r="A24" s="246" t="s">
        <v>127</v>
      </c>
      <c r="B24" s="74" t="s">
        <v>103</v>
      </c>
      <c r="C24" s="74" t="s">
        <v>120</v>
      </c>
      <c r="D24" s="28" t="s">
        <v>126</v>
      </c>
      <c r="E24" s="74">
        <v>200</v>
      </c>
      <c r="F24" s="103">
        <f>F25</f>
        <v>1205.2</v>
      </c>
    </row>
    <row r="25" spans="1:6" ht="31.5" customHeight="1" x14ac:dyDescent="0.3">
      <c r="A25" s="246" t="s">
        <v>128</v>
      </c>
      <c r="B25" s="74" t="s">
        <v>103</v>
      </c>
      <c r="C25" s="74" t="s">
        <v>120</v>
      </c>
      <c r="D25" s="28" t="s">
        <v>126</v>
      </c>
      <c r="E25" s="74">
        <v>240</v>
      </c>
      <c r="F25" s="103">
        <v>1205.2</v>
      </c>
    </row>
    <row r="26" spans="1:6" x14ac:dyDescent="0.3">
      <c r="A26" s="246" t="s">
        <v>129</v>
      </c>
      <c r="B26" s="74" t="s">
        <v>103</v>
      </c>
      <c r="C26" s="74" t="s">
        <v>120</v>
      </c>
      <c r="D26" s="28" t="s">
        <v>126</v>
      </c>
      <c r="E26" s="74">
        <v>800</v>
      </c>
      <c r="F26" s="103">
        <f>F27</f>
        <v>8</v>
      </c>
    </row>
    <row r="27" spans="1:6" x14ac:dyDescent="0.3">
      <c r="A27" s="246" t="s">
        <v>130</v>
      </c>
      <c r="B27" s="74" t="s">
        <v>103</v>
      </c>
      <c r="C27" s="74" t="s">
        <v>120</v>
      </c>
      <c r="D27" s="28" t="s">
        <v>126</v>
      </c>
      <c r="E27" s="74">
        <v>850</v>
      </c>
      <c r="F27" s="103">
        <v>8</v>
      </c>
    </row>
    <row r="28" spans="1:6" ht="44.25" customHeight="1" x14ac:dyDescent="0.3">
      <c r="A28" s="246" t="s">
        <v>131</v>
      </c>
      <c r="B28" s="74" t="s">
        <v>103</v>
      </c>
      <c r="C28" s="74" t="s">
        <v>132</v>
      </c>
      <c r="D28" s="28" t="s">
        <v>105</v>
      </c>
      <c r="E28" s="74" t="s">
        <v>106</v>
      </c>
      <c r="F28" s="103">
        <f>F29</f>
        <v>49619.7</v>
      </c>
    </row>
    <row r="29" spans="1:6" ht="48.75" customHeight="1" x14ac:dyDescent="0.3">
      <c r="A29" s="246" t="s">
        <v>109</v>
      </c>
      <c r="B29" s="74" t="s">
        <v>103</v>
      </c>
      <c r="C29" s="74" t="s">
        <v>132</v>
      </c>
      <c r="D29" s="28" t="s">
        <v>133</v>
      </c>
      <c r="E29" s="74" t="s">
        <v>106</v>
      </c>
      <c r="F29" s="103">
        <f>F30</f>
        <v>49619.7</v>
      </c>
    </row>
    <row r="30" spans="1:6" ht="30" x14ac:dyDescent="0.3">
      <c r="A30" s="246" t="s">
        <v>636</v>
      </c>
      <c r="B30" s="74" t="s">
        <v>103</v>
      </c>
      <c r="C30" s="74" t="s">
        <v>132</v>
      </c>
      <c r="D30" s="28" t="s">
        <v>134</v>
      </c>
      <c r="E30" s="74" t="s">
        <v>106</v>
      </c>
      <c r="F30" s="103">
        <f>F31+F34</f>
        <v>49619.7</v>
      </c>
    </row>
    <row r="31" spans="1:6" ht="30" x14ac:dyDescent="0.3">
      <c r="A31" s="246" t="s">
        <v>113</v>
      </c>
      <c r="B31" s="74" t="s">
        <v>103</v>
      </c>
      <c r="C31" s="74" t="s">
        <v>132</v>
      </c>
      <c r="D31" s="28" t="s">
        <v>135</v>
      </c>
      <c r="E31" s="74" t="s">
        <v>106</v>
      </c>
      <c r="F31" s="103">
        <f>F32</f>
        <v>40416.400000000001</v>
      </c>
    </row>
    <row r="32" spans="1:6" ht="77.25" customHeight="1" x14ac:dyDescent="0.3">
      <c r="A32" s="246" t="s">
        <v>115</v>
      </c>
      <c r="B32" s="74" t="s">
        <v>103</v>
      </c>
      <c r="C32" s="74" t="s">
        <v>132</v>
      </c>
      <c r="D32" s="28" t="s">
        <v>135</v>
      </c>
      <c r="E32" s="74">
        <v>100</v>
      </c>
      <c r="F32" s="103">
        <f>F33</f>
        <v>40416.400000000001</v>
      </c>
    </row>
    <row r="33" spans="1:6" ht="30" x14ac:dyDescent="0.3">
      <c r="A33" s="246" t="s">
        <v>116</v>
      </c>
      <c r="B33" s="74" t="s">
        <v>103</v>
      </c>
      <c r="C33" s="74" t="s">
        <v>132</v>
      </c>
      <c r="D33" s="28" t="s">
        <v>135</v>
      </c>
      <c r="E33" s="74">
        <v>120</v>
      </c>
      <c r="F33" s="103">
        <v>40416.400000000001</v>
      </c>
    </row>
    <row r="34" spans="1:6" ht="30" x14ac:dyDescent="0.3">
      <c r="A34" s="246" t="s">
        <v>117</v>
      </c>
      <c r="B34" s="74" t="s">
        <v>103</v>
      </c>
      <c r="C34" s="74" t="s">
        <v>132</v>
      </c>
      <c r="D34" s="28" t="s">
        <v>136</v>
      </c>
      <c r="E34" s="74" t="s">
        <v>106</v>
      </c>
      <c r="F34" s="103">
        <f>F35+F37+F39</f>
        <v>9203.2999999999993</v>
      </c>
    </row>
    <row r="35" spans="1:6" ht="75" x14ac:dyDescent="0.3">
      <c r="A35" s="246" t="s">
        <v>115</v>
      </c>
      <c r="B35" s="74" t="s">
        <v>103</v>
      </c>
      <c r="C35" s="74" t="s">
        <v>132</v>
      </c>
      <c r="D35" s="28" t="s">
        <v>136</v>
      </c>
      <c r="E35" s="74">
        <v>100</v>
      </c>
      <c r="F35" s="103">
        <f>F36</f>
        <v>120</v>
      </c>
    </row>
    <row r="36" spans="1:6" ht="30" x14ac:dyDescent="0.3">
      <c r="A36" s="246" t="s">
        <v>116</v>
      </c>
      <c r="B36" s="74" t="s">
        <v>103</v>
      </c>
      <c r="C36" s="74" t="s">
        <v>132</v>
      </c>
      <c r="D36" s="28" t="s">
        <v>136</v>
      </c>
      <c r="E36" s="74">
        <v>120</v>
      </c>
      <c r="F36" s="103">
        <v>120</v>
      </c>
    </row>
    <row r="37" spans="1:6" ht="30" x14ac:dyDescent="0.3">
      <c r="A37" s="246" t="s">
        <v>127</v>
      </c>
      <c r="B37" s="74" t="s">
        <v>103</v>
      </c>
      <c r="C37" s="74" t="s">
        <v>132</v>
      </c>
      <c r="D37" s="28" t="s">
        <v>136</v>
      </c>
      <c r="E37" s="74">
        <v>200</v>
      </c>
      <c r="F37" s="103">
        <f>F38</f>
        <v>8536</v>
      </c>
    </row>
    <row r="38" spans="1:6" ht="32.25" customHeight="1" x14ac:dyDescent="0.3">
      <c r="A38" s="246" t="s">
        <v>128</v>
      </c>
      <c r="B38" s="74" t="s">
        <v>103</v>
      </c>
      <c r="C38" s="74" t="s">
        <v>132</v>
      </c>
      <c r="D38" s="28" t="s">
        <v>136</v>
      </c>
      <c r="E38" s="74">
        <v>240</v>
      </c>
      <c r="F38" s="103">
        <v>8536</v>
      </c>
    </row>
    <row r="39" spans="1:6" x14ac:dyDescent="0.3">
      <c r="A39" s="246" t="s">
        <v>129</v>
      </c>
      <c r="B39" s="74" t="s">
        <v>103</v>
      </c>
      <c r="C39" s="74" t="s">
        <v>132</v>
      </c>
      <c r="D39" s="28" t="s">
        <v>136</v>
      </c>
      <c r="E39" s="74">
        <v>800</v>
      </c>
      <c r="F39" s="103">
        <f>F40</f>
        <v>547.29999999999995</v>
      </c>
    </row>
    <row r="40" spans="1:6" x14ac:dyDescent="0.3">
      <c r="A40" s="246" t="s">
        <v>130</v>
      </c>
      <c r="B40" s="74" t="s">
        <v>103</v>
      </c>
      <c r="C40" s="74" t="s">
        <v>132</v>
      </c>
      <c r="D40" s="28" t="s">
        <v>136</v>
      </c>
      <c r="E40" s="74">
        <v>850</v>
      </c>
      <c r="F40" s="103">
        <v>547.29999999999995</v>
      </c>
    </row>
    <row r="41" spans="1:6" hidden="1" x14ac:dyDescent="0.3">
      <c r="A41" s="246" t="s">
        <v>600</v>
      </c>
      <c r="B41" s="74" t="s">
        <v>103</v>
      </c>
      <c r="C41" s="74" t="s">
        <v>251</v>
      </c>
      <c r="D41" s="28" t="s">
        <v>105</v>
      </c>
      <c r="E41" s="74" t="s">
        <v>106</v>
      </c>
      <c r="F41" s="103">
        <f t="shared" ref="F41:F45" si="1">F42</f>
        <v>0</v>
      </c>
    </row>
    <row r="42" spans="1:6" ht="30" hidden="1" x14ac:dyDescent="0.3">
      <c r="A42" s="246" t="s">
        <v>151</v>
      </c>
      <c r="B42" s="74" t="s">
        <v>103</v>
      </c>
      <c r="C42" s="74" t="s">
        <v>251</v>
      </c>
      <c r="D42" s="28" t="s">
        <v>152</v>
      </c>
      <c r="E42" s="74" t="s">
        <v>106</v>
      </c>
      <c r="F42" s="103">
        <f t="shared" si="1"/>
        <v>0</v>
      </c>
    </row>
    <row r="43" spans="1:6" ht="30" hidden="1" x14ac:dyDescent="0.3">
      <c r="A43" s="246" t="s">
        <v>168</v>
      </c>
      <c r="B43" s="74" t="s">
        <v>103</v>
      </c>
      <c r="C43" s="74" t="s">
        <v>251</v>
      </c>
      <c r="D43" s="28" t="s">
        <v>169</v>
      </c>
      <c r="E43" s="74" t="s">
        <v>106</v>
      </c>
      <c r="F43" s="103">
        <f t="shared" si="1"/>
        <v>0</v>
      </c>
    </row>
    <row r="44" spans="1:6" ht="75" hidden="1" x14ac:dyDescent="0.3">
      <c r="A44" s="246" t="s">
        <v>601</v>
      </c>
      <c r="B44" s="74" t="s">
        <v>103</v>
      </c>
      <c r="C44" s="74" t="s">
        <v>251</v>
      </c>
      <c r="D44" s="28" t="s">
        <v>602</v>
      </c>
      <c r="E44" s="74" t="s">
        <v>106</v>
      </c>
      <c r="F44" s="103">
        <f t="shared" si="1"/>
        <v>0</v>
      </c>
    </row>
    <row r="45" spans="1:6" ht="30" hidden="1" x14ac:dyDescent="0.3">
      <c r="A45" s="246" t="s">
        <v>127</v>
      </c>
      <c r="B45" s="74" t="s">
        <v>103</v>
      </c>
      <c r="C45" s="74" t="s">
        <v>251</v>
      </c>
      <c r="D45" s="28" t="s">
        <v>602</v>
      </c>
      <c r="E45" s="74" t="s">
        <v>545</v>
      </c>
      <c r="F45" s="103">
        <f t="shared" si="1"/>
        <v>0</v>
      </c>
    </row>
    <row r="46" spans="1:6" ht="30" hidden="1" x14ac:dyDescent="0.3">
      <c r="A46" s="246" t="s">
        <v>128</v>
      </c>
      <c r="B46" s="74" t="s">
        <v>103</v>
      </c>
      <c r="C46" s="74" t="s">
        <v>251</v>
      </c>
      <c r="D46" s="28" t="s">
        <v>602</v>
      </c>
      <c r="E46" s="74" t="s">
        <v>541</v>
      </c>
      <c r="F46" s="103"/>
    </row>
    <row r="47" spans="1:6" ht="45" x14ac:dyDescent="0.3">
      <c r="A47" s="246" t="s">
        <v>137</v>
      </c>
      <c r="B47" s="74" t="s">
        <v>103</v>
      </c>
      <c r="C47" s="74" t="s">
        <v>138</v>
      </c>
      <c r="D47" s="28" t="s">
        <v>105</v>
      </c>
      <c r="E47" s="74" t="s">
        <v>106</v>
      </c>
      <c r="F47" s="103">
        <f>F48</f>
        <v>11995.5</v>
      </c>
    </row>
    <row r="48" spans="1:6" ht="30" x14ac:dyDescent="0.3">
      <c r="A48" s="246" t="s">
        <v>139</v>
      </c>
      <c r="B48" s="74" t="s">
        <v>103</v>
      </c>
      <c r="C48" s="74" t="s">
        <v>138</v>
      </c>
      <c r="D48" s="28" t="s">
        <v>140</v>
      </c>
      <c r="E48" s="74" t="s">
        <v>106</v>
      </c>
      <c r="F48" s="103">
        <f>F49+F60</f>
        <v>11995.5</v>
      </c>
    </row>
    <row r="49" spans="1:6" ht="18" customHeight="1" x14ac:dyDescent="0.3">
      <c r="A49" s="246" t="s">
        <v>678</v>
      </c>
      <c r="B49" s="74" t="s">
        <v>103</v>
      </c>
      <c r="C49" s="74" t="s">
        <v>138</v>
      </c>
      <c r="D49" s="28" t="s">
        <v>141</v>
      </c>
      <c r="E49" s="74" t="s">
        <v>106</v>
      </c>
      <c r="F49" s="103">
        <f>F50+F53</f>
        <v>2549.6999999999998</v>
      </c>
    </row>
    <row r="50" spans="1:6" ht="30" x14ac:dyDescent="0.3">
      <c r="A50" s="246" t="s">
        <v>142</v>
      </c>
      <c r="B50" s="74" t="s">
        <v>103</v>
      </c>
      <c r="C50" s="74" t="s">
        <v>138</v>
      </c>
      <c r="D50" s="28" t="s">
        <v>143</v>
      </c>
      <c r="E50" s="74" t="s">
        <v>106</v>
      </c>
      <c r="F50" s="103">
        <f>F51</f>
        <v>1957.2</v>
      </c>
    </row>
    <row r="51" spans="1:6" ht="75" x14ac:dyDescent="0.3">
      <c r="A51" s="246" t="s">
        <v>115</v>
      </c>
      <c r="B51" s="74" t="s">
        <v>103</v>
      </c>
      <c r="C51" s="74" t="s">
        <v>138</v>
      </c>
      <c r="D51" s="28" t="s">
        <v>143</v>
      </c>
      <c r="E51" s="74">
        <v>100</v>
      </c>
      <c r="F51" s="103">
        <f>F52</f>
        <v>1957.2</v>
      </c>
    </row>
    <row r="52" spans="1:6" ht="30" x14ac:dyDescent="0.3">
      <c r="A52" s="246" t="s">
        <v>116</v>
      </c>
      <c r="B52" s="74" t="s">
        <v>103</v>
      </c>
      <c r="C52" s="74" t="s">
        <v>138</v>
      </c>
      <c r="D52" s="28" t="s">
        <v>143</v>
      </c>
      <c r="E52" s="74">
        <v>120</v>
      </c>
      <c r="F52" s="103">
        <v>1957.2</v>
      </c>
    </row>
    <row r="53" spans="1:6" ht="30" x14ac:dyDescent="0.3">
      <c r="A53" s="246" t="s">
        <v>117</v>
      </c>
      <c r="B53" s="74" t="s">
        <v>103</v>
      </c>
      <c r="C53" s="74" t="s">
        <v>138</v>
      </c>
      <c r="D53" s="28" t="s">
        <v>144</v>
      </c>
      <c r="E53" s="74" t="s">
        <v>106</v>
      </c>
      <c r="F53" s="103">
        <f>F54+F56+F58</f>
        <v>592.5</v>
      </c>
    </row>
    <row r="54" spans="1:6" ht="75" x14ac:dyDescent="0.3">
      <c r="A54" s="246" t="s">
        <v>115</v>
      </c>
      <c r="B54" s="74" t="s">
        <v>103</v>
      </c>
      <c r="C54" s="74" t="s">
        <v>138</v>
      </c>
      <c r="D54" s="28" t="s">
        <v>144</v>
      </c>
      <c r="E54" s="74">
        <v>100</v>
      </c>
      <c r="F54" s="103">
        <f>F55</f>
        <v>43</v>
      </c>
    </row>
    <row r="55" spans="1:6" ht="30" x14ac:dyDescent="0.3">
      <c r="A55" s="246" t="s">
        <v>116</v>
      </c>
      <c r="B55" s="74" t="s">
        <v>103</v>
      </c>
      <c r="C55" s="74" t="s">
        <v>138</v>
      </c>
      <c r="D55" s="28" t="s">
        <v>144</v>
      </c>
      <c r="E55" s="74">
        <v>120</v>
      </c>
      <c r="F55" s="103">
        <v>43</v>
      </c>
    </row>
    <row r="56" spans="1:6" ht="30" x14ac:dyDescent="0.3">
      <c r="A56" s="246" t="s">
        <v>127</v>
      </c>
      <c r="B56" s="74" t="s">
        <v>103</v>
      </c>
      <c r="C56" s="74" t="s">
        <v>138</v>
      </c>
      <c r="D56" s="28" t="s">
        <v>144</v>
      </c>
      <c r="E56" s="74">
        <v>200</v>
      </c>
      <c r="F56" s="103">
        <f>F57</f>
        <v>542</v>
      </c>
    </row>
    <row r="57" spans="1:6" ht="31.5" customHeight="1" x14ac:dyDescent="0.3">
      <c r="A57" s="246" t="s">
        <v>128</v>
      </c>
      <c r="B57" s="74" t="s">
        <v>103</v>
      </c>
      <c r="C57" s="74" t="s">
        <v>138</v>
      </c>
      <c r="D57" s="28" t="s">
        <v>144</v>
      </c>
      <c r="E57" s="74">
        <v>240</v>
      </c>
      <c r="F57" s="103">
        <v>542</v>
      </c>
    </row>
    <row r="58" spans="1:6" x14ac:dyDescent="0.3">
      <c r="A58" s="246" t="s">
        <v>129</v>
      </c>
      <c r="B58" s="74" t="s">
        <v>103</v>
      </c>
      <c r="C58" s="74" t="s">
        <v>138</v>
      </c>
      <c r="D58" s="28" t="s">
        <v>144</v>
      </c>
      <c r="E58" s="74">
        <v>800</v>
      </c>
      <c r="F58" s="103">
        <f>F59</f>
        <v>7.5</v>
      </c>
    </row>
    <row r="59" spans="1:6" x14ac:dyDescent="0.3">
      <c r="A59" s="246" t="s">
        <v>130</v>
      </c>
      <c r="B59" s="74" t="s">
        <v>103</v>
      </c>
      <c r="C59" s="74" t="s">
        <v>138</v>
      </c>
      <c r="D59" s="28" t="s">
        <v>144</v>
      </c>
      <c r="E59" s="74">
        <v>850</v>
      </c>
      <c r="F59" s="103">
        <v>7.5</v>
      </c>
    </row>
    <row r="60" spans="1:6" ht="30" x14ac:dyDescent="0.3">
      <c r="A60" s="246" t="s">
        <v>145</v>
      </c>
      <c r="B60" s="74" t="s">
        <v>103</v>
      </c>
      <c r="C60" s="74" t="s">
        <v>138</v>
      </c>
      <c r="D60" s="28" t="s">
        <v>146</v>
      </c>
      <c r="E60" s="74" t="s">
        <v>106</v>
      </c>
      <c r="F60" s="103">
        <f>F61+F64</f>
        <v>9445.7999999999993</v>
      </c>
    </row>
    <row r="61" spans="1:6" ht="30" x14ac:dyDescent="0.3">
      <c r="A61" s="246" t="s">
        <v>113</v>
      </c>
      <c r="B61" s="74" t="s">
        <v>103</v>
      </c>
      <c r="C61" s="74" t="s">
        <v>138</v>
      </c>
      <c r="D61" s="28" t="s">
        <v>147</v>
      </c>
      <c r="E61" s="74" t="s">
        <v>106</v>
      </c>
      <c r="F61" s="103">
        <f>F62</f>
        <v>7959.5</v>
      </c>
    </row>
    <row r="62" spans="1:6" ht="75" x14ac:dyDescent="0.3">
      <c r="A62" s="246" t="s">
        <v>115</v>
      </c>
      <c r="B62" s="74" t="s">
        <v>103</v>
      </c>
      <c r="C62" s="74" t="s">
        <v>138</v>
      </c>
      <c r="D62" s="28" t="s">
        <v>147</v>
      </c>
      <c r="E62" s="74">
        <v>100</v>
      </c>
      <c r="F62" s="103">
        <f>F63</f>
        <v>7959.5</v>
      </c>
    </row>
    <row r="63" spans="1:6" ht="30" x14ac:dyDescent="0.3">
      <c r="A63" s="246" t="s">
        <v>116</v>
      </c>
      <c r="B63" s="74" t="s">
        <v>103</v>
      </c>
      <c r="C63" s="74" t="s">
        <v>138</v>
      </c>
      <c r="D63" s="28" t="s">
        <v>147</v>
      </c>
      <c r="E63" s="74">
        <v>120</v>
      </c>
      <c r="F63" s="103">
        <v>7959.5</v>
      </c>
    </row>
    <row r="64" spans="1:6" ht="30" x14ac:dyDescent="0.3">
      <c r="A64" s="246" t="s">
        <v>117</v>
      </c>
      <c r="B64" s="74" t="s">
        <v>103</v>
      </c>
      <c r="C64" s="74" t="s">
        <v>138</v>
      </c>
      <c r="D64" s="28" t="s">
        <v>148</v>
      </c>
      <c r="E64" s="74" t="s">
        <v>106</v>
      </c>
      <c r="F64" s="103">
        <f>F65+F67+F69</f>
        <v>1486.3</v>
      </c>
    </row>
    <row r="65" spans="1:6" ht="75" hidden="1" x14ac:dyDescent="0.3">
      <c r="A65" s="246" t="s">
        <v>115</v>
      </c>
      <c r="B65" s="74" t="s">
        <v>103</v>
      </c>
      <c r="C65" s="74" t="s">
        <v>138</v>
      </c>
      <c r="D65" s="28" t="s">
        <v>148</v>
      </c>
      <c r="E65" s="74">
        <v>100</v>
      </c>
      <c r="F65" s="103">
        <f>F66</f>
        <v>0</v>
      </c>
    </row>
    <row r="66" spans="1:6" ht="30" hidden="1" x14ac:dyDescent="0.3">
      <c r="A66" s="246" t="s">
        <v>116</v>
      </c>
      <c r="B66" s="74" t="s">
        <v>103</v>
      </c>
      <c r="C66" s="74" t="s">
        <v>138</v>
      </c>
      <c r="D66" s="28" t="s">
        <v>148</v>
      </c>
      <c r="E66" s="74">
        <v>120</v>
      </c>
      <c r="F66" s="103"/>
    </row>
    <row r="67" spans="1:6" ht="30" x14ac:dyDescent="0.3">
      <c r="A67" s="246" t="s">
        <v>127</v>
      </c>
      <c r="B67" s="74" t="s">
        <v>103</v>
      </c>
      <c r="C67" s="74" t="s">
        <v>138</v>
      </c>
      <c r="D67" s="28" t="s">
        <v>148</v>
      </c>
      <c r="E67" s="74">
        <v>200</v>
      </c>
      <c r="F67" s="103">
        <f>F68</f>
        <v>1484.6</v>
      </c>
    </row>
    <row r="68" spans="1:6" ht="30.75" customHeight="1" x14ac:dyDescent="0.3">
      <c r="A68" s="246" t="s">
        <v>128</v>
      </c>
      <c r="B68" s="74" t="s">
        <v>103</v>
      </c>
      <c r="C68" s="74" t="s">
        <v>138</v>
      </c>
      <c r="D68" s="28" t="s">
        <v>148</v>
      </c>
      <c r="E68" s="74">
        <v>240</v>
      </c>
      <c r="F68" s="103">
        <v>1484.6</v>
      </c>
    </row>
    <row r="69" spans="1:6" x14ac:dyDescent="0.3">
      <c r="A69" s="246" t="s">
        <v>129</v>
      </c>
      <c r="B69" s="74" t="s">
        <v>103</v>
      </c>
      <c r="C69" s="74" t="s">
        <v>138</v>
      </c>
      <c r="D69" s="28" t="s">
        <v>148</v>
      </c>
      <c r="E69" s="74">
        <v>800</v>
      </c>
      <c r="F69" s="103">
        <f>F70</f>
        <v>1.7</v>
      </c>
    </row>
    <row r="70" spans="1:6" x14ac:dyDescent="0.3">
      <c r="A70" s="246" t="s">
        <v>130</v>
      </c>
      <c r="B70" s="74" t="s">
        <v>103</v>
      </c>
      <c r="C70" s="74" t="s">
        <v>138</v>
      </c>
      <c r="D70" s="28" t="s">
        <v>148</v>
      </c>
      <c r="E70" s="74">
        <v>850</v>
      </c>
      <c r="F70" s="103">
        <v>1.7</v>
      </c>
    </row>
    <row r="71" spans="1:6" ht="15.75" customHeight="1" x14ac:dyDescent="0.3">
      <c r="A71" s="246" t="s">
        <v>149</v>
      </c>
      <c r="B71" s="74" t="s">
        <v>103</v>
      </c>
      <c r="C71" s="74" t="s">
        <v>150</v>
      </c>
      <c r="D71" s="28" t="s">
        <v>105</v>
      </c>
      <c r="E71" s="74" t="s">
        <v>106</v>
      </c>
      <c r="F71" s="103">
        <f t="shared" ref="F71:F75" si="2">F72</f>
        <v>330.5</v>
      </c>
    </row>
    <row r="72" spans="1:6" ht="30" x14ac:dyDescent="0.3">
      <c r="A72" s="246" t="s">
        <v>151</v>
      </c>
      <c r="B72" s="74" t="s">
        <v>103</v>
      </c>
      <c r="C72" s="74" t="s">
        <v>150</v>
      </c>
      <c r="D72" s="28" t="s">
        <v>152</v>
      </c>
      <c r="E72" s="74" t="s">
        <v>106</v>
      </c>
      <c r="F72" s="103">
        <f t="shared" si="2"/>
        <v>330.5</v>
      </c>
    </row>
    <row r="73" spans="1:6" x14ac:dyDescent="0.3">
      <c r="A73" s="246" t="s">
        <v>153</v>
      </c>
      <c r="B73" s="74" t="s">
        <v>103</v>
      </c>
      <c r="C73" s="74" t="s">
        <v>150</v>
      </c>
      <c r="D73" s="28" t="s">
        <v>154</v>
      </c>
      <c r="E73" s="74" t="s">
        <v>106</v>
      </c>
      <c r="F73" s="103">
        <f t="shared" si="2"/>
        <v>330.5</v>
      </c>
    </row>
    <row r="74" spans="1:6" ht="45" x14ac:dyDescent="0.3">
      <c r="A74" s="246" t="s">
        <v>634</v>
      </c>
      <c r="B74" s="74" t="s">
        <v>103</v>
      </c>
      <c r="C74" s="74" t="s">
        <v>150</v>
      </c>
      <c r="D74" s="28" t="s">
        <v>155</v>
      </c>
      <c r="E74" s="74" t="s">
        <v>106</v>
      </c>
      <c r="F74" s="103">
        <f t="shared" si="2"/>
        <v>330.5</v>
      </c>
    </row>
    <row r="75" spans="1:6" ht="30" x14ac:dyDescent="0.3">
      <c r="A75" s="246" t="s">
        <v>127</v>
      </c>
      <c r="B75" s="74" t="s">
        <v>103</v>
      </c>
      <c r="C75" s="74" t="s">
        <v>150</v>
      </c>
      <c r="D75" s="28" t="s">
        <v>155</v>
      </c>
      <c r="E75" s="74">
        <v>200</v>
      </c>
      <c r="F75" s="103">
        <f t="shared" si="2"/>
        <v>330.5</v>
      </c>
    </row>
    <row r="76" spans="1:6" ht="31.5" customHeight="1" x14ac:dyDescent="0.3">
      <c r="A76" s="246" t="s">
        <v>128</v>
      </c>
      <c r="B76" s="74" t="s">
        <v>103</v>
      </c>
      <c r="C76" s="74" t="s">
        <v>150</v>
      </c>
      <c r="D76" s="28" t="s">
        <v>155</v>
      </c>
      <c r="E76" s="74">
        <v>240</v>
      </c>
      <c r="F76" s="103">
        <v>330.5</v>
      </c>
    </row>
    <row r="77" spans="1:6" x14ac:dyDescent="0.3">
      <c r="A77" s="246" t="s">
        <v>156</v>
      </c>
      <c r="B77" s="74" t="s">
        <v>103</v>
      </c>
      <c r="C77" s="74">
        <v>11</v>
      </c>
      <c r="D77" s="28" t="s">
        <v>105</v>
      </c>
      <c r="E77" s="74" t="s">
        <v>106</v>
      </c>
      <c r="F77" s="103">
        <f t="shared" ref="F77:F80" si="3">F78</f>
        <v>1000</v>
      </c>
    </row>
    <row r="78" spans="1:6" ht="30" x14ac:dyDescent="0.3">
      <c r="A78" s="246" t="s">
        <v>151</v>
      </c>
      <c r="B78" s="74" t="s">
        <v>103</v>
      </c>
      <c r="C78" s="74">
        <v>11</v>
      </c>
      <c r="D78" s="28" t="s">
        <v>152</v>
      </c>
      <c r="E78" s="74" t="s">
        <v>106</v>
      </c>
      <c r="F78" s="103">
        <f t="shared" si="3"/>
        <v>1000</v>
      </c>
    </row>
    <row r="79" spans="1:6" ht="30" x14ac:dyDescent="0.3">
      <c r="A79" s="246" t="s">
        <v>157</v>
      </c>
      <c r="B79" s="74" t="s">
        <v>103</v>
      </c>
      <c r="C79" s="74">
        <v>11</v>
      </c>
      <c r="D79" s="28" t="s">
        <v>158</v>
      </c>
      <c r="E79" s="74" t="s">
        <v>106</v>
      </c>
      <c r="F79" s="103">
        <f t="shared" si="3"/>
        <v>1000</v>
      </c>
    </row>
    <row r="80" spans="1:6" x14ac:dyDescent="0.3">
      <c r="A80" s="246" t="s">
        <v>129</v>
      </c>
      <c r="B80" s="74" t="s">
        <v>103</v>
      </c>
      <c r="C80" s="74">
        <v>11</v>
      </c>
      <c r="D80" s="28" t="s">
        <v>158</v>
      </c>
      <c r="E80" s="74">
        <v>800</v>
      </c>
      <c r="F80" s="103">
        <f t="shared" si="3"/>
        <v>1000</v>
      </c>
    </row>
    <row r="81" spans="1:6" x14ac:dyDescent="0.3">
      <c r="A81" s="246" t="s">
        <v>159</v>
      </c>
      <c r="B81" s="74" t="s">
        <v>103</v>
      </c>
      <c r="C81" s="74">
        <v>11</v>
      </c>
      <c r="D81" s="28" t="s">
        <v>158</v>
      </c>
      <c r="E81" s="74">
        <v>870</v>
      </c>
      <c r="F81" s="103">
        <v>1000</v>
      </c>
    </row>
    <row r="82" spans="1:6" x14ac:dyDescent="0.3">
      <c r="A82" s="246" t="s">
        <v>160</v>
      </c>
      <c r="B82" s="74" t="s">
        <v>103</v>
      </c>
      <c r="C82" s="74">
        <v>13</v>
      </c>
      <c r="D82" s="28" t="s">
        <v>105</v>
      </c>
      <c r="E82" s="74" t="s">
        <v>106</v>
      </c>
      <c r="F82" s="103">
        <f>F83+F101+F106+F116+F111+F96</f>
        <v>14447.099999999999</v>
      </c>
    </row>
    <row r="83" spans="1:6" ht="45" customHeight="1" x14ac:dyDescent="0.3">
      <c r="A83" s="246" t="s">
        <v>982</v>
      </c>
      <c r="B83" s="74" t="s">
        <v>103</v>
      </c>
      <c r="C83" s="74" t="s">
        <v>175</v>
      </c>
      <c r="D83" s="74" t="s">
        <v>161</v>
      </c>
      <c r="E83" s="74" t="s">
        <v>106</v>
      </c>
      <c r="F83" s="76">
        <f>F84+F89</f>
        <v>950</v>
      </c>
    </row>
    <row r="84" spans="1:6" ht="44.45" customHeight="1" x14ac:dyDescent="0.3">
      <c r="A84" s="246" t="s">
        <v>969</v>
      </c>
      <c r="B84" s="74" t="s">
        <v>103</v>
      </c>
      <c r="C84" s="74" t="s">
        <v>175</v>
      </c>
      <c r="D84" s="74" t="s">
        <v>162</v>
      </c>
      <c r="E84" s="74" t="s">
        <v>106</v>
      </c>
      <c r="F84" s="76">
        <f>F85</f>
        <v>550</v>
      </c>
    </row>
    <row r="85" spans="1:6" ht="60.75" customHeight="1" x14ac:dyDescent="0.3">
      <c r="A85" s="33" t="s">
        <v>970</v>
      </c>
      <c r="B85" s="74" t="s">
        <v>103</v>
      </c>
      <c r="C85" s="74" t="s">
        <v>175</v>
      </c>
      <c r="D85" s="74" t="s">
        <v>163</v>
      </c>
      <c r="E85" s="74" t="s">
        <v>106</v>
      </c>
      <c r="F85" s="76">
        <f>F86</f>
        <v>550</v>
      </c>
    </row>
    <row r="86" spans="1:6" ht="60" customHeight="1" x14ac:dyDescent="0.3">
      <c r="A86" s="246" t="s">
        <v>848</v>
      </c>
      <c r="B86" s="74" t="s">
        <v>103</v>
      </c>
      <c r="C86" s="74" t="s">
        <v>175</v>
      </c>
      <c r="D86" s="74" t="s">
        <v>540</v>
      </c>
      <c r="E86" s="74" t="s">
        <v>106</v>
      </c>
      <c r="F86" s="76">
        <f>F87</f>
        <v>550</v>
      </c>
    </row>
    <row r="87" spans="1:6" ht="30" customHeight="1" x14ac:dyDescent="0.3">
      <c r="A87" s="246" t="s">
        <v>127</v>
      </c>
      <c r="B87" s="74" t="s">
        <v>103</v>
      </c>
      <c r="C87" s="74" t="s">
        <v>175</v>
      </c>
      <c r="D87" s="74" t="s">
        <v>540</v>
      </c>
      <c r="E87" s="74" t="s">
        <v>545</v>
      </c>
      <c r="F87" s="76">
        <f>F88</f>
        <v>550</v>
      </c>
    </row>
    <row r="88" spans="1:6" ht="30.75" customHeight="1" x14ac:dyDescent="0.3">
      <c r="A88" s="246" t="s">
        <v>128</v>
      </c>
      <c r="B88" s="74" t="s">
        <v>103</v>
      </c>
      <c r="C88" s="74" t="s">
        <v>175</v>
      </c>
      <c r="D88" s="74" t="s">
        <v>540</v>
      </c>
      <c r="E88" s="74" t="s">
        <v>541</v>
      </c>
      <c r="F88" s="76">
        <v>550</v>
      </c>
    </row>
    <row r="89" spans="1:6" ht="44.25" customHeight="1" x14ac:dyDescent="0.3">
      <c r="A89" s="125" t="s">
        <v>726</v>
      </c>
      <c r="B89" s="74" t="s">
        <v>103</v>
      </c>
      <c r="C89" s="74" t="s">
        <v>175</v>
      </c>
      <c r="D89" s="74" t="s">
        <v>728</v>
      </c>
      <c r="E89" s="74" t="s">
        <v>106</v>
      </c>
      <c r="F89" s="76">
        <f>F90</f>
        <v>400</v>
      </c>
    </row>
    <row r="90" spans="1:6" ht="75.75" customHeight="1" x14ac:dyDescent="0.3">
      <c r="A90" s="125" t="s">
        <v>971</v>
      </c>
      <c r="B90" s="74" t="s">
        <v>103</v>
      </c>
      <c r="C90" s="74" t="s">
        <v>175</v>
      </c>
      <c r="D90" s="74" t="s">
        <v>729</v>
      </c>
      <c r="E90" s="74" t="s">
        <v>106</v>
      </c>
      <c r="F90" s="76">
        <f>F91</f>
        <v>400</v>
      </c>
    </row>
    <row r="91" spans="1:6" ht="60" customHeight="1" x14ac:dyDescent="0.3">
      <c r="A91" s="125" t="s">
        <v>849</v>
      </c>
      <c r="B91" s="74" t="s">
        <v>103</v>
      </c>
      <c r="C91" s="74" t="s">
        <v>175</v>
      </c>
      <c r="D91" s="74" t="s">
        <v>730</v>
      </c>
      <c r="E91" s="74" t="s">
        <v>106</v>
      </c>
      <c r="F91" s="76">
        <f>F92+F94</f>
        <v>400</v>
      </c>
    </row>
    <row r="92" spans="1:6" ht="30" customHeight="1" x14ac:dyDescent="0.3">
      <c r="A92" s="246" t="s">
        <v>127</v>
      </c>
      <c r="B92" s="74" t="s">
        <v>103</v>
      </c>
      <c r="C92" s="74" t="s">
        <v>175</v>
      </c>
      <c r="D92" s="74" t="s">
        <v>730</v>
      </c>
      <c r="E92" s="74" t="s">
        <v>545</v>
      </c>
      <c r="F92" s="76">
        <f>F93</f>
        <v>390</v>
      </c>
    </row>
    <row r="93" spans="1:6" ht="33.75" customHeight="1" x14ac:dyDescent="0.3">
      <c r="A93" s="246" t="s">
        <v>128</v>
      </c>
      <c r="B93" s="74" t="s">
        <v>103</v>
      </c>
      <c r="C93" s="74" t="s">
        <v>175</v>
      </c>
      <c r="D93" s="74" t="s">
        <v>730</v>
      </c>
      <c r="E93" s="74" t="s">
        <v>541</v>
      </c>
      <c r="F93" s="76">
        <v>390</v>
      </c>
    </row>
    <row r="94" spans="1:6" ht="19.5" customHeight="1" x14ac:dyDescent="0.3">
      <c r="A94" s="185" t="s">
        <v>129</v>
      </c>
      <c r="B94" s="74" t="s">
        <v>103</v>
      </c>
      <c r="C94" s="74" t="s">
        <v>175</v>
      </c>
      <c r="D94" s="74" t="s">
        <v>730</v>
      </c>
      <c r="E94" s="74" t="s">
        <v>549</v>
      </c>
      <c r="F94" s="76">
        <f>F95</f>
        <v>10</v>
      </c>
    </row>
    <row r="95" spans="1:6" ht="17.25" customHeight="1" x14ac:dyDescent="0.3">
      <c r="A95" s="246" t="s">
        <v>130</v>
      </c>
      <c r="B95" s="74" t="s">
        <v>103</v>
      </c>
      <c r="C95" s="74" t="s">
        <v>175</v>
      </c>
      <c r="D95" s="74" t="s">
        <v>730</v>
      </c>
      <c r="E95" s="74" t="s">
        <v>571</v>
      </c>
      <c r="F95" s="76">
        <v>10</v>
      </c>
    </row>
    <row r="96" spans="1:6" ht="21" hidden="1" customHeight="1" x14ac:dyDescent="0.3">
      <c r="A96" s="246" t="s">
        <v>1057</v>
      </c>
      <c r="B96" s="74" t="s">
        <v>103</v>
      </c>
      <c r="C96" s="74" t="s">
        <v>175</v>
      </c>
      <c r="D96" s="74" t="s">
        <v>555</v>
      </c>
      <c r="E96" s="74" t="s">
        <v>106</v>
      </c>
      <c r="F96" s="76">
        <f>F97</f>
        <v>0</v>
      </c>
    </row>
    <row r="97" spans="1:6" ht="54.6" hidden="1" customHeight="1" x14ac:dyDescent="0.3">
      <c r="A97" s="246" t="s">
        <v>1058</v>
      </c>
      <c r="B97" s="74" t="s">
        <v>103</v>
      </c>
      <c r="C97" s="74" t="s">
        <v>175</v>
      </c>
      <c r="D97" s="74" t="s">
        <v>557</v>
      </c>
      <c r="E97" s="74" t="s">
        <v>106</v>
      </c>
      <c r="F97" s="76">
        <f>F98</f>
        <v>0</v>
      </c>
    </row>
    <row r="98" spans="1:6" ht="54" hidden="1" customHeight="1" x14ac:dyDescent="0.3">
      <c r="A98" s="246" t="s">
        <v>1059</v>
      </c>
      <c r="B98" s="74" t="s">
        <v>103</v>
      </c>
      <c r="C98" s="74" t="s">
        <v>175</v>
      </c>
      <c r="D98" s="74" t="s">
        <v>650</v>
      </c>
      <c r="E98" s="74" t="s">
        <v>106</v>
      </c>
      <c r="F98" s="76">
        <f>F99</f>
        <v>0</v>
      </c>
    </row>
    <row r="99" spans="1:6" ht="30.6" hidden="1" customHeight="1" x14ac:dyDescent="0.3">
      <c r="A99" s="246" t="s">
        <v>639</v>
      </c>
      <c r="B99" s="74" t="s">
        <v>103</v>
      </c>
      <c r="C99" s="74" t="s">
        <v>175</v>
      </c>
      <c r="D99" s="74" t="s">
        <v>650</v>
      </c>
      <c r="E99" s="74" t="s">
        <v>545</v>
      </c>
      <c r="F99" s="76">
        <f>F100</f>
        <v>0</v>
      </c>
    </row>
    <row r="100" spans="1:6" ht="30.6" hidden="1" customHeight="1" x14ac:dyDescent="0.3">
      <c r="A100" s="246" t="s">
        <v>128</v>
      </c>
      <c r="B100" s="74" t="s">
        <v>103</v>
      </c>
      <c r="C100" s="74" t="s">
        <v>175</v>
      </c>
      <c r="D100" s="74" t="s">
        <v>650</v>
      </c>
      <c r="E100" s="74" t="s">
        <v>541</v>
      </c>
      <c r="F100" s="76"/>
    </row>
    <row r="101" spans="1:6" ht="74.45" customHeight="1" x14ac:dyDescent="0.3">
      <c r="A101" s="246" t="s">
        <v>768</v>
      </c>
      <c r="B101" s="74" t="s">
        <v>103</v>
      </c>
      <c r="C101" s="74" t="s">
        <v>175</v>
      </c>
      <c r="D101" s="28" t="s">
        <v>603</v>
      </c>
      <c r="E101" s="74" t="s">
        <v>106</v>
      </c>
      <c r="F101" s="103">
        <f t="shared" ref="F101:F104" si="4">F102</f>
        <v>3500</v>
      </c>
    </row>
    <row r="102" spans="1:6" ht="46.15" customHeight="1" x14ac:dyDescent="0.3">
      <c r="A102" s="246" t="s">
        <v>850</v>
      </c>
      <c r="B102" s="74" t="s">
        <v>103</v>
      </c>
      <c r="C102" s="74" t="s">
        <v>175</v>
      </c>
      <c r="D102" s="28" t="s">
        <v>604</v>
      </c>
      <c r="E102" s="74" t="s">
        <v>106</v>
      </c>
      <c r="F102" s="103">
        <f t="shared" si="4"/>
        <v>3500</v>
      </c>
    </row>
    <row r="103" spans="1:6" ht="45.75" customHeight="1" x14ac:dyDescent="0.3">
      <c r="A103" s="246" t="s">
        <v>605</v>
      </c>
      <c r="B103" s="74" t="s">
        <v>103</v>
      </c>
      <c r="C103" s="74" t="s">
        <v>175</v>
      </c>
      <c r="D103" s="28" t="s">
        <v>606</v>
      </c>
      <c r="E103" s="74" t="s">
        <v>106</v>
      </c>
      <c r="F103" s="103">
        <f t="shared" si="4"/>
        <v>3500</v>
      </c>
    </row>
    <row r="104" spans="1:6" ht="30" x14ac:dyDescent="0.3">
      <c r="A104" s="246" t="s">
        <v>127</v>
      </c>
      <c r="B104" s="74" t="s">
        <v>103</v>
      </c>
      <c r="C104" s="74">
        <v>13</v>
      </c>
      <c r="D104" s="28" t="s">
        <v>606</v>
      </c>
      <c r="E104" s="74">
        <v>200</v>
      </c>
      <c r="F104" s="103">
        <f t="shared" si="4"/>
        <v>3500</v>
      </c>
    </row>
    <row r="105" spans="1:6" ht="31.5" customHeight="1" x14ac:dyDescent="0.3">
      <c r="A105" s="246" t="s">
        <v>128</v>
      </c>
      <c r="B105" s="74" t="s">
        <v>103</v>
      </c>
      <c r="C105" s="74">
        <v>13</v>
      </c>
      <c r="D105" s="28" t="s">
        <v>606</v>
      </c>
      <c r="E105" s="74">
        <v>240</v>
      </c>
      <c r="F105" s="103">
        <v>3500</v>
      </c>
    </row>
    <row r="106" spans="1:6" s="39" customFormat="1" ht="45" customHeight="1" x14ac:dyDescent="0.3">
      <c r="A106" s="246" t="s">
        <v>761</v>
      </c>
      <c r="B106" s="86" t="s">
        <v>103</v>
      </c>
      <c r="C106" s="86" t="s">
        <v>175</v>
      </c>
      <c r="D106" s="108" t="s">
        <v>685</v>
      </c>
      <c r="E106" s="86" t="s">
        <v>106</v>
      </c>
      <c r="F106" s="85">
        <f t="shared" ref="F106:F109" si="5">F107</f>
        <v>455</v>
      </c>
    </row>
    <row r="107" spans="1:6" s="39" customFormat="1" ht="73.5" customHeight="1" x14ac:dyDescent="0.3">
      <c r="A107" s="246" t="s">
        <v>687</v>
      </c>
      <c r="B107" s="86" t="s">
        <v>103</v>
      </c>
      <c r="C107" s="86" t="s">
        <v>175</v>
      </c>
      <c r="D107" s="108" t="s">
        <v>686</v>
      </c>
      <c r="E107" s="86" t="s">
        <v>106</v>
      </c>
      <c r="F107" s="85">
        <f t="shared" si="5"/>
        <v>455</v>
      </c>
    </row>
    <row r="108" spans="1:6" s="39" customFormat="1" ht="46.5" customHeight="1" x14ac:dyDescent="0.3">
      <c r="A108" s="246" t="s">
        <v>688</v>
      </c>
      <c r="B108" s="86" t="s">
        <v>103</v>
      </c>
      <c r="C108" s="86" t="s">
        <v>175</v>
      </c>
      <c r="D108" s="108" t="s">
        <v>689</v>
      </c>
      <c r="E108" s="86" t="s">
        <v>106</v>
      </c>
      <c r="F108" s="85">
        <f t="shared" si="5"/>
        <v>455</v>
      </c>
    </row>
    <row r="109" spans="1:6" s="39" customFormat="1" ht="32.25" customHeight="1" x14ac:dyDescent="0.3">
      <c r="A109" s="246" t="s">
        <v>127</v>
      </c>
      <c r="B109" s="86" t="s">
        <v>103</v>
      </c>
      <c r="C109" s="86">
        <v>13</v>
      </c>
      <c r="D109" s="108" t="s">
        <v>689</v>
      </c>
      <c r="E109" s="86">
        <v>200</v>
      </c>
      <c r="F109" s="85">
        <f t="shared" si="5"/>
        <v>455</v>
      </c>
    </row>
    <row r="110" spans="1:6" s="39" customFormat="1" ht="33.75" customHeight="1" x14ac:dyDescent="0.3">
      <c r="A110" s="246" t="s">
        <v>128</v>
      </c>
      <c r="B110" s="86" t="s">
        <v>103</v>
      </c>
      <c r="C110" s="86">
        <v>13</v>
      </c>
      <c r="D110" s="108" t="s">
        <v>689</v>
      </c>
      <c r="E110" s="86">
        <v>240</v>
      </c>
      <c r="F110" s="85">
        <v>455</v>
      </c>
    </row>
    <row r="111" spans="1:6" s="39" customFormat="1" ht="46.5" customHeight="1" x14ac:dyDescent="0.3">
      <c r="A111" s="125" t="s">
        <v>731</v>
      </c>
      <c r="B111" s="74" t="s">
        <v>103</v>
      </c>
      <c r="C111" s="74">
        <v>13</v>
      </c>
      <c r="D111" s="109" t="s">
        <v>734</v>
      </c>
      <c r="E111" s="74" t="s">
        <v>106</v>
      </c>
      <c r="F111" s="103">
        <f t="shared" ref="F111:F114" si="6">F112</f>
        <v>5</v>
      </c>
    </row>
    <row r="112" spans="1:6" s="39" customFormat="1" ht="62.25" customHeight="1" x14ac:dyDescent="0.3">
      <c r="A112" s="125" t="s">
        <v>1060</v>
      </c>
      <c r="B112" s="74" t="s">
        <v>103</v>
      </c>
      <c r="C112" s="74">
        <v>13</v>
      </c>
      <c r="D112" s="109" t="s">
        <v>735</v>
      </c>
      <c r="E112" s="74" t="s">
        <v>106</v>
      </c>
      <c r="F112" s="103">
        <f t="shared" si="6"/>
        <v>5</v>
      </c>
    </row>
    <row r="113" spans="1:6" s="39" customFormat="1" ht="47.25" customHeight="1" x14ac:dyDescent="0.3">
      <c r="A113" s="125" t="s">
        <v>733</v>
      </c>
      <c r="B113" s="74" t="s">
        <v>103</v>
      </c>
      <c r="C113" s="74">
        <v>13</v>
      </c>
      <c r="D113" s="109" t="s">
        <v>736</v>
      </c>
      <c r="E113" s="74" t="s">
        <v>106</v>
      </c>
      <c r="F113" s="103">
        <f t="shared" si="6"/>
        <v>5</v>
      </c>
    </row>
    <row r="114" spans="1:6" s="39" customFormat="1" ht="32.25" customHeight="1" x14ac:dyDescent="0.3">
      <c r="A114" s="125" t="s">
        <v>639</v>
      </c>
      <c r="B114" s="74" t="s">
        <v>103</v>
      </c>
      <c r="C114" s="74">
        <v>13</v>
      </c>
      <c r="D114" s="109" t="s">
        <v>736</v>
      </c>
      <c r="E114" s="74">
        <v>200</v>
      </c>
      <c r="F114" s="103">
        <f t="shared" si="6"/>
        <v>5</v>
      </c>
    </row>
    <row r="115" spans="1:6" s="39" customFormat="1" ht="31.5" customHeight="1" x14ac:dyDescent="0.3">
      <c r="A115" s="125" t="s">
        <v>128</v>
      </c>
      <c r="B115" s="74" t="s">
        <v>103</v>
      </c>
      <c r="C115" s="74">
        <v>13</v>
      </c>
      <c r="D115" s="109" t="s">
        <v>736</v>
      </c>
      <c r="E115" s="74">
        <v>240</v>
      </c>
      <c r="F115" s="103">
        <v>5</v>
      </c>
    </row>
    <row r="116" spans="1:6" ht="30" x14ac:dyDescent="0.3">
      <c r="A116" s="246" t="s">
        <v>151</v>
      </c>
      <c r="B116" s="74" t="s">
        <v>103</v>
      </c>
      <c r="C116" s="74">
        <v>13</v>
      </c>
      <c r="D116" s="28" t="s">
        <v>152</v>
      </c>
      <c r="E116" s="74" t="s">
        <v>106</v>
      </c>
      <c r="F116" s="103">
        <f>F117+F123</f>
        <v>9537.0999999999985</v>
      </c>
    </row>
    <row r="117" spans="1:6" ht="30" x14ac:dyDescent="0.3">
      <c r="A117" s="246" t="s">
        <v>168</v>
      </c>
      <c r="B117" s="74" t="s">
        <v>103</v>
      </c>
      <c r="C117" s="74">
        <v>13</v>
      </c>
      <c r="D117" s="28" t="s">
        <v>169</v>
      </c>
      <c r="E117" s="74" t="s">
        <v>106</v>
      </c>
      <c r="F117" s="103">
        <f>F118</f>
        <v>804</v>
      </c>
    </row>
    <row r="118" spans="1:6" ht="60.75" customHeight="1" x14ac:dyDescent="0.3">
      <c r="A118" s="246" t="s">
        <v>170</v>
      </c>
      <c r="B118" s="74" t="s">
        <v>103</v>
      </c>
      <c r="C118" s="74">
        <v>13</v>
      </c>
      <c r="D118" s="28" t="s">
        <v>171</v>
      </c>
      <c r="E118" s="74" t="s">
        <v>106</v>
      </c>
      <c r="F118" s="103">
        <f>F119+F121</f>
        <v>804</v>
      </c>
    </row>
    <row r="119" spans="1:6" ht="75" x14ac:dyDescent="0.3">
      <c r="A119" s="246" t="s">
        <v>115</v>
      </c>
      <c r="B119" s="74" t="s">
        <v>103</v>
      </c>
      <c r="C119" s="74">
        <v>13</v>
      </c>
      <c r="D119" s="28" t="s">
        <v>171</v>
      </c>
      <c r="E119" s="74">
        <v>100</v>
      </c>
      <c r="F119" s="103">
        <f>F120</f>
        <v>770.9</v>
      </c>
    </row>
    <row r="120" spans="1:6" ht="30" x14ac:dyDescent="0.3">
      <c r="A120" s="246" t="s">
        <v>116</v>
      </c>
      <c r="B120" s="74" t="s">
        <v>103</v>
      </c>
      <c r="C120" s="74">
        <v>13</v>
      </c>
      <c r="D120" s="28" t="s">
        <v>171</v>
      </c>
      <c r="E120" s="74">
        <v>120</v>
      </c>
      <c r="F120" s="103">
        <v>770.9</v>
      </c>
    </row>
    <row r="121" spans="1:6" ht="30" x14ac:dyDescent="0.3">
      <c r="A121" s="246" t="s">
        <v>127</v>
      </c>
      <c r="B121" s="74" t="s">
        <v>103</v>
      </c>
      <c r="C121" s="74">
        <v>13</v>
      </c>
      <c r="D121" s="28" t="s">
        <v>171</v>
      </c>
      <c r="E121" s="74">
        <v>200</v>
      </c>
      <c r="F121" s="103">
        <f>F122</f>
        <v>33.1</v>
      </c>
    </row>
    <row r="122" spans="1:6" ht="29.25" customHeight="1" x14ac:dyDescent="0.3">
      <c r="A122" s="246" t="s">
        <v>128</v>
      </c>
      <c r="B122" s="74" t="s">
        <v>103</v>
      </c>
      <c r="C122" s="74">
        <v>13</v>
      </c>
      <c r="D122" s="28" t="s">
        <v>171</v>
      </c>
      <c r="E122" s="74">
        <v>240</v>
      </c>
      <c r="F122" s="103">
        <v>33.1</v>
      </c>
    </row>
    <row r="123" spans="1:6" x14ac:dyDescent="0.3">
      <c r="A123" s="246" t="s">
        <v>1061</v>
      </c>
      <c r="B123" s="74" t="s">
        <v>103</v>
      </c>
      <c r="C123" s="74">
        <v>13</v>
      </c>
      <c r="D123" s="28" t="s">
        <v>154</v>
      </c>
      <c r="E123" s="74" t="s">
        <v>106</v>
      </c>
      <c r="F123" s="103">
        <f>F124+F132+F129+F135</f>
        <v>8733.0999999999985</v>
      </c>
    </row>
    <row r="124" spans="1:6" ht="44.25" customHeight="1" x14ac:dyDescent="0.3">
      <c r="A124" s="32" t="s">
        <v>1238</v>
      </c>
      <c r="B124" s="74" t="s">
        <v>103</v>
      </c>
      <c r="C124" s="74">
        <v>13</v>
      </c>
      <c r="D124" s="28" t="s">
        <v>172</v>
      </c>
      <c r="E124" s="74" t="s">
        <v>106</v>
      </c>
      <c r="F124" s="103">
        <f>F125+F127</f>
        <v>6088.5999999999995</v>
      </c>
    </row>
    <row r="125" spans="1:6" ht="75" x14ac:dyDescent="0.3">
      <c r="A125" s="246" t="s">
        <v>115</v>
      </c>
      <c r="B125" s="74" t="s">
        <v>103</v>
      </c>
      <c r="C125" s="74">
        <v>13</v>
      </c>
      <c r="D125" s="28" t="s">
        <v>172</v>
      </c>
      <c r="E125" s="74">
        <v>100</v>
      </c>
      <c r="F125" s="103">
        <f>F126</f>
        <v>5323.9</v>
      </c>
    </row>
    <row r="126" spans="1:6" ht="17.25" customHeight="1" x14ac:dyDescent="0.3">
      <c r="A126" s="246" t="s">
        <v>173</v>
      </c>
      <c r="B126" s="74" t="s">
        <v>103</v>
      </c>
      <c r="C126" s="74">
        <v>13</v>
      </c>
      <c r="D126" s="28" t="s">
        <v>172</v>
      </c>
      <c r="E126" s="74">
        <v>110</v>
      </c>
      <c r="F126" s="103">
        <v>5323.9</v>
      </c>
    </row>
    <row r="127" spans="1:6" ht="30" x14ac:dyDescent="0.3">
      <c r="A127" s="246" t="s">
        <v>127</v>
      </c>
      <c r="B127" s="74" t="s">
        <v>103</v>
      </c>
      <c r="C127" s="74">
        <v>13</v>
      </c>
      <c r="D127" s="28" t="s">
        <v>172</v>
      </c>
      <c r="E127" s="74">
        <v>200</v>
      </c>
      <c r="F127" s="103">
        <f>F128</f>
        <v>764.7</v>
      </c>
    </row>
    <row r="128" spans="1:6" ht="31.5" customHeight="1" x14ac:dyDescent="0.3">
      <c r="A128" s="246" t="s">
        <v>128</v>
      </c>
      <c r="B128" s="74" t="s">
        <v>103</v>
      </c>
      <c r="C128" s="74">
        <v>13</v>
      </c>
      <c r="D128" s="28" t="s">
        <v>172</v>
      </c>
      <c r="E128" s="74">
        <v>240</v>
      </c>
      <c r="F128" s="103">
        <v>764.7</v>
      </c>
    </row>
    <row r="129" spans="1:6" ht="60" customHeight="1" x14ac:dyDescent="0.3">
      <c r="A129" s="246" t="s">
        <v>693</v>
      </c>
      <c r="B129" s="74" t="s">
        <v>103</v>
      </c>
      <c r="C129" s="74" t="s">
        <v>175</v>
      </c>
      <c r="D129" s="74" t="s">
        <v>174</v>
      </c>
      <c r="E129" s="74" t="s">
        <v>106</v>
      </c>
      <c r="F129" s="75">
        <f>F130</f>
        <v>388</v>
      </c>
    </row>
    <row r="130" spans="1:6" ht="31.9" customHeight="1" x14ac:dyDescent="0.3">
      <c r="A130" s="246" t="s">
        <v>639</v>
      </c>
      <c r="B130" s="74" t="s">
        <v>103</v>
      </c>
      <c r="C130" s="74" t="s">
        <v>175</v>
      </c>
      <c r="D130" s="74" t="s">
        <v>174</v>
      </c>
      <c r="E130" s="74" t="s">
        <v>545</v>
      </c>
      <c r="F130" s="75">
        <f>F131</f>
        <v>388</v>
      </c>
    </row>
    <row r="131" spans="1:6" ht="28.9" customHeight="1" x14ac:dyDescent="0.3">
      <c r="A131" s="246" t="s">
        <v>128</v>
      </c>
      <c r="B131" s="74" t="s">
        <v>103</v>
      </c>
      <c r="C131" s="74" t="s">
        <v>175</v>
      </c>
      <c r="D131" s="74" t="s">
        <v>174</v>
      </c>
      <c r="E131" s="74" t="s">
        <v>541</v>
      </c>
      <c r="F131" s="75">
        <v>388</v>
      </c>
    </row>
    <row r="132" spans="1:6" ht="30" customHeight="1" x14ac:dyDescent="0.3">
      <c r="A132" s="246" t="s">
        <v>607</v>
      </c>
      <c r="B132" s="74" t="s">
        <v>103</v>
      </c>
      <c r="C132" s="74" t="s">
        <v>175</v>
      </c>
      <c r="D132" s="28" t="s">
        <v>608</v>
      </c>
      <c r="E132" s="74" t="s">
        <v>106</v>
      </c>
      <c r="F132" s="103">
        <f>F133</f>
        <v>1956.5</v>
      </c>
    </row>
    <row r="133" spans="1:6" ht="33" customHeight="1" x14ac:dyDescent="0.3">
      <c r="A133" s="246" t="s">
        <v>127</v>
      </c>
      <c r="B133" s="74" t="s">
        <v>103</v>
      </c>
      <c r="C133" s="74" t="s">
        <v>175</v>
      </c>
      <c r="D133" s="28" t="s">
        <v>608</v>
      </c>
      <c r="E133" s="74">
        <v>200</v>
      </c>
      <c r="F133" s="103">
        <f>F134</f>
        <v>1956.5</v>
      </c>
    </row>
    <row r="134" spans="1:6" ht="30" x14ac:dyDescent="0.3">
      <c r="A134" s="246" t="s">
        <v>128</v>
      </c>
      <c r="B134" s="74" t="s">
        <v>103</v>
      </c>
      <c r="C134" s="74" t="s">
        <v>175</v>
      </c>
      <c r="D134" s="28" t="s">
        <v>608</v>
      </c>
      <c r="E134" s="74">
        <v>240</v>
      </c>
      <c r="F134" s="103">
        <v>1956.5</v>
      </c>
    </row>
    <row r="135" spans="1:6" ht="45" x14ac:dyDescent="0.3">
      <c r="A135" s="32" t="s">
        <v>1170</v>
      </c>
      <c r="B135" s="161" t="s">
        <v>103</v>
      </c>
      <c r="C135" s="161" t="s">
        <v>175</v>
      </c>
      <c r="D135" s="153" t="s">
        <v>1169</v>
      </c>
      <c r="E135" s="161" t="s">
        <v>106</v>
      </c>
      <c r="F135" s="103">
        <f>F136</f>
        <v>300</v>
      </c>
    </row>
    <row r="136" spans="1:6" ht="30" x14ac:dyDescent="0.3">
      <c r="A136" s="32" t="s">
        <v>127</v>
      </c>
      <c r="B136" s="161" t="s">
        <v>103</v>
      </c>
      <c r="C136" s="161" t="s">
        <v>175</v>
      </c>
      <c r="D136" s="153" t="s">
        <v>1169</v>
      </c>
      <c r="E136" s="161">
        <v>200</v>
      </c>
      <c r="F136" s="103">
        <f>F137</f>
        <v>300</v>
      </c>
    </row>
    <row r="137" spans="1:6" ht="30" x14ac:dyDescent="0.3">
      <c r="A137" s="32" t="s">
        <v>128</v>
      </c>
      <c r="B137" s="161" t="s">
        <v>103</v>
      </c>
      <c r="C137" s="161" t="s">
        <v>175</v>
      </c>
      <c r="D137" s="153" t="s">
        <v>1169</v>
      </c>
      <c r="E137" s="161">
        <v>240</v>
      </c>
      <c r="F137" s="103">
        <v>300</v>
      </c>
    </row>
    <row r="138" spans="1:6" s="87" customFormat="1" ht="12.75" x14ac:dyDescent="0.2">
      <c r="A138" s="119" t="s">
        <v>176</v>
      </c>
      <c r="B138" s="101" t="s">
        <v>108</v>
      </c>
      <c r="C138" s="101" t="s">
        <v>104</v>
      </c>
      <c r="D138" s="102" t="s">
        <v>105</v>
      </c>
      <c r="E138" s="101" t="s">
        <v>106</v>
      </c>
      <c r="F138" s="100">
        <f t="shared" ref="F138:F143" si="7">F139</f>
        <v>3354.1</v>
      </c>
    </row>
    <row r="139" spans="1:6" x14ac:dyDescent="0.3">
      <c r="A139" s="246" t="s">
        <v>177</v>
      </c>
      <c r="B139" s="74" t="s">
        <v>108</v>
      </c>
      <c r="C139" s="74" t="s">
        <v>120</v>
      </c>
      <c r="D139" s="28" t="s">
        <v>105</v>
      </c>
      <c r="E139" s="74" t="s">
        <v>106</v>
      </c>
      <c r="F139" s="103">
        <f t="shared" si="7"/>
        <v>3354.1</v>
      </c>
    </row>
    <row r="140" spans="1:6" ht="33" customHeight="1" x14ac:dyDescent="0.3">
      <c r="A140" s="246" t="s">
        <v>151</v>
      </c>
      <c r="B140" s="74" t="s">
        <v>108</v>
      </c>
      <c r="C140" s="74" t="s">
        <v>120</v>
      </c>
      <c r="D140" s="28" t="s">
        <v>152</v>
      </c>
      <c r="E140" s="74" t="s">
        <v>106</v>
      </c>
      <c r="F140" s="103">
        <f t="shared" si="7"/>
        <v>3354.1</v>
      </c>
    </row>
    <row r="141" spans="1:6" ht="30" x14ac:dyDescent="0.3">
      <c r="A141" s="246" t="s">
        <v>168</v>
      </c>
      <c r="B141" s="74" t="s">
        <v>108</v>
      </c>
      <c r="C141" s="74" t="s">
        <v>120</v>
      </c>
      <c r="D141" s="28" t="s">
        <v>169</v>
      </c>
      <c r="E141" s="74" t="s">
        <v>106</v>
      </c>
      <c r="F141" s="103">
        <f t="shared" si="7"/>
        <v>3354.1</v>
      </c>
    </row>
    <row r="142" spans="1:6" ht="32.450000000000003" customHeight="1" x14ac:dyDescent="0.3">
      <c r="A142" s="246" t="s">
        <v>178</v>
      </c>
      <c r="B142" s="74" t="s">
        <v>108</v>
      </c>
      <c r="C142" s="74" t="s">
        <v>120</v>
      </c>
      <c r="D142" s="28" t="s">
        <v>179</v>
      </c>
      <c r="E142" s="74" t="s">
        <v>106</v>
      </c>
      <c r="F142" s="103">
        <f t="shared" si="7"/>
        <v>3354.1</v>
      </c>
    </row>
    <row r="143" spans="1:6" x14ac:dyDescent="0.3">
      <c r="A143" s="246" t="s">
        <v>180</v>
      </c>
      <c r="B143" s="74" t="s">
        <v>108</v>
      </c>
      <c r="C143" s="74" t="s">
        <v>120</v>
      </c>
      <c r="D143" s="28" t="s">
        <v>179</v>
      </c>
      <c r="E143" s="74">
        <v>500</v>
      </c>
      <c r="F143" s="103">
        <f t="shared" si="7"/>
        <v>3354.1</v>
      </c>
    </row>
    <row r="144" spans="1:6" x14ac:dyDescent="0.3">
      <c r="A144" s="246" t="s">
        <v>181</v>
      </c>
      <c r="B144" s="74" t="s">
        <v>108</v>
      </c>
      <c r="C144" s="74" t="s">
        <v>120</v>
      </c>
      <c r="D144" s="28" t="s">
        <v>179</v>
      </c>
      <c r="E144" s="74">
        <v>530</v>
      </c>
      <c r="F144" s="103">
        <v>3354.1</v>
      </c>
    </row>
    <row r="145" spans="1:6" ht="25.5" x14ac:dyDescent="0.3">
      <c r="A145" s="119" t="s">
        <v>182</v>
      </c>
      <c r="B145" s="101" t="s">
        <v>120</v>
      </c>
      <c r="C145" s="101" t="s">
        <v>104</v>
      </c>
      <c r="D145" s="102" t="s">
        <v>105</v>
      </c>
      <c r="E145" s="101" t="s">
        <v>106</v>
      </c>
      <c r="F145" s="100">
        <f>F146+F168</f>
        <v>6308</v>
      </c>
    </row>
    <row r="146" spans="1:6" ht="45" x14ac:dyDescent="0.3">
      <c r="A146" s="246" t="s">
        <v>183</v>
      </c>
      <c r="B146" s="74" t="s">
        <v>120</v>
      </c>
      <c r="C146" s="74" t="s">
        <v>184</v>
      </c>
      <c r="D146" s="28" t="s">
        <v>105</v>
      </c>
      <c r="E146" s="74" t="s">
        <v>106</v>
      </c>
      <c r="F146" s="103">
        <f>F147</f>
        <v>3778.6</v>
      </c>
    </row>
    <row r="147" spans="1:6" ht="60" customHeight="1" x14ac:dyDescent="0.3">
      <c r="A147" s="246" t="s">
        <v>769</v>
      </c>
      <c r="B147" s="74" t="s">
        <v>120</v>
      </c>
      <c r="C147" s="74" t="s">
        <v>184</v>
      </c>
      <c r="D147" s="28" t="s">
        <v>185</v>
      </c>
      <c r="E147" s="74" t="s">
        <v>106</v>
      </c>
      <c r="F147" s="103">
        <f>F148+F159</f>
        <v>3778.6</v>
      </c>
    </row>
    <row r="148" spans="1:6" ht="61.5" customHeight="1" x14ac:dyDescent="0.3">
      <c r="A148" s="246" t="s">
        <v>428</v>
      </c>
      <c r="B148" s="74" t="s">
        <v>120</v>
      </c>
      <c r="C148" s="74" t="s">
        <v>184</v>
      </c>
      <c r="D148" s="28" t="s">
        <v>186</v>
      </c>
      <c r="E148" s="74" t="s">
        <v>106</v>
      </c>
      <c r="F148" s="103">
        <f>F149</f>
        <v>438</v>
      </c>
    </row>
    <row r="149" spans="1:6" ht="45" customHeight="1" x14ac:dyDescent="0.3">
      <c r="A149" s="246" t="s">
        <v>187</v>
      </c>
      <c r="B149" s="74" t="s">
        <v>120</v>
      </c>
      <c r="C149" s="74" t="s">
        <v>184</v>
      </c>
      <c r="D149" s="28" t="s">
        <v>188</v>
      </c>
      <c r="E149" s="74" t="s">
        <v>106</v>
      </c>
      <c r="F149" s="103">
        <f>F150+F153+F156</f>
        <v>438</v>
      </c>
    </row>
    <row r="150" spans="1:6" ht="30.75" hidden="1" customHeight="1" x14ac:dyDescent="0.3">
      <c r="A150" s="246" t="s">
        <v>189</v>
      </c>
      <c r="B150" s="74" t="s">
        <v>120</v>
      </c>
      <c r="C150" s="74" t="s">
        <v>184</v>
      </c>
      <c r="D150" s="28" t="s">
        <v>190</v>
      </c>
      <c r="E150" s="74" t="s">
        <v>106</v>
      </c>
      <c r="F150" s="103">
        <f>F151</f>
        <v>0</v>
      </c>
    </row>
    <row r="151" spans="1:6" ht="30" hidden="1" x14ac:dyDescent="0.3">
      <c r="A151" s="246" t="s">
        <v>127</v>
      </c>
      <c r="B151" s="74" t="s">
        <v>120</v>
      </c>
      <c r="C151" s="74" t="s">
        <v>184</v>
      </c>
      <c r="D151" s="28" t="s">
        <v>190</v>
      </c>
      <c r="E151" s="74">
        <v>200</v>
      </c>
      <c r="F151" s="103">
        <f>F152</f>
        <v>0</v>
      </c>
    </row>
    <row r="152" spans="1:6" ht="33" hidden="1" customHeight="1" x14ac:dyDescent="0.3">
      <c r="A152" s="246" t="s">
        <v>128</v>
      </c>
      <c r="B152" s="74" t="s">
        <v>120</v>
      </c>
      <c r="C152" s="74" t="s">
        <v>184</v>
      </c>
      <c r="D152" s="28" t="s">
        <v>190</v>
      </c>
      <c r="E152" s="74">
        <v>240</v>
      </c>
      <c r="F152" s="103"/>
    </row>
    <row r="153" spans="1:6" ht="60" x14ac:dyDescent="0.3">
      <c r="A153" s="246" t="s">
        <v>191</v>
      </c>
      <c r="B153" s="74" t="s">
        <v>120</v>
      </c>
      <c r="C153" s="74" t="s">
        <v>184</v>
      </c>
      <c r="D153" s="28" t="s">
        <v>192</v>
      </c>
      <c r="E153" s="74" t="s">
        <v>106</v>
      </c>
      <c r="F153" s="103">
        <f>F154</f>
        <v>38</v>
      </c>
    </row>
    <row r="154" spans="1:6" ht="30" x14ac:dyDescent="0.3">
      <c r="A154" s="246" t="s">
        <v>127</v>
      </c>
      <c r="B154" s="74" t="s">
        <v>120</v>
      </c>
      <c r="C154" s="74" t="s">
        <v>184</v>
      </c>
      <c r="D154" s="28" t="s">
        <v>192</v>
      </c>
      <c r="E154" s="74">
        <v>200</v>
      </c>
      <c r="F154" s="103">
        <f>F155</f>
        <v>38</v>
      </c>
    </row>
    <row r="155" spans="1:6" ht="30.75" customHeight="1" x14ac:dyDescent="0.3">
      <c r="A155" s="246" t="s">
        <v>128</v>
      </c>
      <c r="B155" s="74" t="s">
        <v>120</v>
      </c>
      <c r="C155" s="74" t="s">
        <v>184</v>
      </c>
      <c r="D155" s="28" t="s">
        <v>192</v>
      </c>
      <c r="E155" s="74">
        <v>240</v>
      </c>
      <c r="F155" s="103">
        <v>38</v>
      </c>
    </row>
    <row r="156" spans="1:6" ht="43.9" customHeight="1" x14ac:dyDescent="0.3">
      <c r="A156" s="122" t="s">
        <v>984</v>
      </c>
      <c r="B156" s="74" t="s">
        <v>120</v>
      </c>
      <c r="C156" s="74" t="s">
        <v>184</v>
      </c>
      <c r="D156" s="74" t="s">
        <v>194</v>
      </c>
      <c r="E156" s="74" t="s">
        <v>106</v>
      </c>
      <c r="F156" s="103">
        <f>F157</f>
        <v>400</v>
      </c>
    </row>
    <row r="157" spans="1:6" ht="31.5" customHeight="1" x14ac:dyDescent="0.3">
      <c r="A157" s="246" t="s">
        <v>127</v>
      </c>
      <c r="B157" s="74" t="s">
        <v>120</v>
      </c>
      <c r="C157" s="74" t="s">
        <v>184</v>
      </c>
      <c r="D157" s="74" t="s">
        <v>194</v>
      </c>
      <c r="E157" s="74">
        <v>200</v>
      </c>
      <c r="F157" s="103">
        <f>F158</f>
        <v>400</v>
      </c>
    </row>
    <row r="158" spans="1:6" ht="30.75" customHeight="1" x14ac:dyDescent="0.3">
      <c r="A158" s="246" t="s">
        <v>128</v>
      </c>
      <c r="B158" s="74" t="s">
        <v>120</v>
      </c>
      <c r="C158" s="74" t="s">
        <v>184</v>
      </c>
      <c r="D158" s="74" t="s">
        <v>194</v>
      </c>
      <c r="E158" s="74">
        <v>240</v>
      </c>
      <c r="F158" s="103">
        <v>400</v>
      </c>
    </row>
    <row r="159" spans="1:6" ht="77.25" customHeight="1" x14ac:dyDescent="0.3">
      <c r="A159" s="246" t="s">
        <v>762</v>
      </c>
      <c r="B159" s="74" t="s">
        <v>120</v>
      </c>
      <c r="C159" s="74" t="s">
        <v>184</v>
      </c>
      <c r="D159" s="28" t="s">
        <v>195</v>
      </c>
      <c r="E159" s="74" t="s">
        <v>106</v>
      </c>
      <c r="F159" s="103">
        <f>F160</f>
        <v>3340.6</v>
      </c>
    </row>
    <row r="160" spans="1:6" ht="48.75" customHeight="1" x14ac:dyDescent="0.3">
      <c r="A160" s="246" t="s">
        <v>196</v>
      </c>
      <c r="B160" s="74" t="s">
        <v>120</v>
      </c>
      <c r="C160" s="74" t="s">
        <v>184</v>
      </c>
      <c r="D160" s="28" t="s">
        <v>197</v>
      </c>
      <c r="E160" s="74" t="s">
        <v>106</v>
      </c>
      <c r="F160" s="103">
        <f>F161</f>
        <v>3340.6</v>
      </c>
    </row>
    <row r="161" spans="1:6" ht="30" x14ac:dyDescent="0.3">
      <c r="A161" s="246" t="s">
        <v>198</v>
      </c>
      <c r="B161" s="74" t="s">
        <v>120</v>
      </c>
      <c r="C161" s="74" t="s">
        <v>184</v>
      </c>
      <c r="D161" s="28" t="s">
        <v>199</v>
      </c>
      <c r="E161" s="74" t="s">
        <v>106</v>
      </c>
      <c r="F161" s="103">
        <f>F162+F164+F166</f>
        <v>3340.6</v>
      </c>
    </row>
    <row r="162" spans="1:6" ht="75" x14ac:dyDescent="0.3">
      <c r="A162" s="246" t="s">
        <v>115</v>
      </c>
      <c r="B162" s="74" t="s">
        <v>120</v>
      </c>
      <c r="C162" s="74" t="s">
        <v>184</v>
      </c>
      <c r="D162" s="28" t="s">
        <v>199</v>
      </c>
      <c r="E162" s="74">
        <v>100</v>
      </c>
      <c r="F162" s="103">
        <f>F163</f>
        <v>2915.5</v>
      </c>
    </row>
    <row r="163" spans="1:6" ht="15.75" customHeight="1" x14ac:dyDescent="0.3">
      <c r="A163" s="246" t="s">
        <v>173</v>
      </c>
      <c r="B163" s="74" t="s">
        <v>120</v>
      </c>
      <c r="C163" s="74" t="s">
        <v>184</v>
      </c>
      <c r="D163" s="28" t="s">
        <v>199</v>
      </c>
      <c r="E163" s="74">
        <v>110</v>
      </c>
      <c r="F163" s="103">
        <v>2915.5</v>
      </c>
    </row>
    <row r="164" spans="1:6" ht="30" x14ac:dyDescent="0.3">
      <c r="A164" s="246" t="s">
        <v>127</v>
      </c>
      <c r="B164" s="74" t="s">
        <v>120</v>
      </c>
      <c r="C164" s="74" t="s">
        <v>184</v>
      </c>
      <c r="D164" s="28" t="s">
        <v>199</v>
      </c>
      <c r="E164" s="74">
        <v>200</v>
      </c>
      <c r="F164" s="103">
        <f>F165</f>
        <v>424.1</v>
      </c>
    </row>
    <row r="165" spans="1:6" ht="30.6" customHeight="1" x14ac:dyDescent="0.3">
      <c r="A165" s="246" t="s">
        <v>128</v>
      </c>
      <c r="B165" s="74" t="s">
        <v>120</v>
      </c>
      <c r="C165" s="74" t="s">
        <v>184</v>
      </c>
      <c r="D165" s="28" t="s">
        <v>199</v>
      </c>
      <c r="E165" s="74">
        <v>240</v>
      </c>
      <c r="F165" s="103">
        <v>424.1</v>
      </c>
    </row>
    <row r="166" spans="1:6" x14ac:dyDescent="0.3">
      <c r="A166" s="246" t="s">
        <v>129</v>
      </c>
      <c r="B166" s="74" t="s">
        <v>120</v>
      </c>
      <c r="C166" s="74" t="s">
        <v>184</v>
      </c>
      <c r="D166" s="28" t="s">
        <v>199</v>
      </c>
      <c r="E166" s="74">
        <v>800</v>
      </c>
      <c r="F166" s="103">
        <f>F167</f>
        <v>1</v>
      </c>
    </row>
    <row r="167" spans="1:6" x14ac:dyDescent="0.3">
      <c r="A167" s="246" t="s">
        <v>130</v>
      </c>
      <c r="B167" s="74" t="s">
        <v>120</v>
      </c>
      <c r="C167" s="74" t="s">
        <v>184</v>
      </c>
      <c r="D167" s="28" t="s">
        <v>199</v>
      </c>
      <c r="E167" s="74">
        <v>850</v>
      </c>
      <c r="F167" s="103">
        <v>1</v>
      </c>
    </row>
    <row r="168" spans="1:6" ht="33" customHeight="1" x14ac:dyDescent="0.3">
      <c r="A168" s="246" t="s">
        <v>201</v>
      </c>
      <c r="B168" s="74" t="s">
        <v>120</v>
      </c>
      <c r="C168" s="74" t="s">
        <v>202</v>
      </c>
      <c r="D168" s="28" t="s">
        <v>105</v>
      </c>
      <c r="E168" s="74" t="s">
        <v>106</v>
      </c>
      <c r="F168" s="103">
        <f>F169+F180+F185+F194</f>
        <v>2529.4</v>
      </c>
    </row>
    <row r="169" spans="1:6" ht="45" x14ac:dyDescent="0.3">
      <c r="A169" s="246" t="s">
        <v>738</v>
      </c>
      <c r="B169" s="74" t="s">
        <v>120</v>
      </c>
      <c r="C169" s="74" t="s">
        <v>202</v>
      </c>
      <c r="D169" s="28" t="s">
        <v>203</v>
      </c>
      <c r="E169" s="74" t="s">
        <v>106</v>
      </c>
      <c r="F169" s="103">
        <f>F170+F175</f>
        <v>1811.4</v>
      </c>
    </row>
    <row r="170" spans="1:6" ht="46.5" customHeight="1" x14ac:dyDescent="0.3">
      <c r="A170" s="246" t="s">
        <v>204</v>
      </c>
      <c r="B170" s="74" t="s">
        <v>120</v>
      </c>
      <c r="C170" s="74" t="s">
        <v>202</v>
      </c>
      <c r="D170" s="28" t="s">
        <v>205</v>
      </c>
      <c r="E170" s="74" t="s">
        <v>106</v>
      </c>
      <c r="F170" s="103">
        <f t="shared" ref="F170:F173" si="8">F171</f>
        <v>1791.4</v>
      </c>
    </row>
    <row r="171" spans="1:6" ht="45.6" customHeight="1" x14ac:dyDescent="0.3">
      <c r="A171" s="246" t="s">
        <v>206</v>
      </c>
      <c r="B171" s="74" t="s">
        <v>120</v>
      </c>
      <c r="C171" s="74" t="s">
        <v>202</v>
      </c>
      <c r="D171" s="28" t="s">
        <v>207</v>
      </c>
      <c r="E171" s="74" t="s">
        <v>106</v>
      </c>
      <c r="F171" s="103">
        <f t="shared" si="8"/>
        <v>1791.4</v>
      </c>
    </row>
    <row r="172" spans="1:6" ht="45" x14ac:dyDescent="0.3">
      <c r="A172" s="246" t="s">
        <v>208</v>
      </c>
      <c r="B172" s="74" t="s">
        <v>120</v>
      </c>
      <c r="C172" s="74" t="s">
        <v>202</v>
      </c>
      <c r="D172" s="28" t="s">
        <v>209</v>
      </c>
      <c r="E172" s="74" t="s">
        <v>106</v>
      </c>
      <c r="F172" s="103">
        <f t="shared" si="8"/>
        <v>1791.4</v>
      </c>
    </row>
    <row r="173" spans="1:6" ht="33" customHeight="1" x14ac:dyDescent="0.3">
      <c r="A173" s="246" t="s">
        <v>210</v>
      </c>
      <c r="B173" s="74" t="s">
        <v>120</v>
      </c>
      <c r="C173" s="74" t="s">
        <v>202</v>
      </c>
      <c r="D173" s="28" t="s">
        <v>209</v>
      </c>
      <c r="E173" s="74">
        <v>600</v>
      </c>
      <c r="F173" s="103">
        <f t="shared" si="8"/>
        <v>1791.4</v>
      </c>
    </row>
    <row r="174" spans="1:6" x14ac:dyDescent="0.3">
      <c r="A174" s="246" t="s">
        <v>211</v>
      </c>
      <c r="B174" s="74" t="s">
        <v>120</v>
      </c>
      <c r="C174" s="74" t="s">
        <v>202</v>
      </c>
      <c r="D174" s="28" t="s">
        <v>209</v>
      </c>
      <c r="E174" s="74">
        <v>610</v>
      </c>
      <c r="F174" s="103">
        <v>1791.4</v>
      </c>
    </row>
    <row r="175" spans="1:6" ht="45" x14ac:dyDescent="0.3">
      <c r="A175" s="246" t="s">
        <v>542</v>
      </c>
      <c r="B175" s="74" t="s">
        <v>120</v>
      </c>
      <c r="C175" s="74" t="s">
        <v>202</v>
      </c>
      <c r="D175" s="28" t="s">
        <v>546</v>
      </c>
      <c r="E175" s="74" t="s">
        <v>106</v>
      </c>
      <c r="F175" s="103">
        <f t="shared" ref="F175:F178" si="9">F176</f>
        <v>20</v>
      </c>
    </row>
    <row r="176" spans="1:6" ht="30" x14ac:dyDescent="0.3">
      <c r="A176" s="246" t="s">
        <v>543</v>
      </c>
      <c r="B176" s="74" t="s">
        <v>120</v>
      </c>
      <c r="C176" s="74" t="s">
        <v>202</v>
      </c>
      <c r="D176" s="28" t="s">
        <v>547</v>
      </c>
      <c r="E176" s="74" t="s">
        <v>106</v>
      </c>
      <c r="F176" s="103">
        <f t="shared" si="9"/>
        <v>20</v>
      </c>
    </row>
    <row r="177" spans="1:6" ht="45" x14ac:dyDescent="0.3">
      <c r="A177" s="246" t="s">
        <v>544</v>
      </c>
      <c r="B177" s="74" t="s">
        <v>120</v>
      </c>
      <c r="C177" s="74" t="s">
        <v>202</v>
      </c>
      <c r="D177" s="28" t="s">
        <v>548</v>
      </c>
      <c r="E177" s="74" t="s">
        <v>106</v>
      </c>
      <c r="F177" s="103">
        <f t="shared" si="9"/>
        <v>20</v>
      </c>
    </row>
    <row r="178" spans="1:6" ht="30" x14ac:dyDescent="0.3">
      <c r="A178" s="246" t="s">
        <v>127</v>
      </c>
      <c r="B178" s="74" t="s">
        <v>120</v>
      </c>
      <c r="C178" s="74" t="s">
        <v>202</v>
      </c>
      <c r="D178" s="28" t="s">
        <v>548</v>
      </c>
      <c r="E178" s="74" t="s">
        <v>545</v>
      </c>
      <c r="F178" s="103">
        <f t="shared" si="9"/>
        <v>20</v>
      </c>
    </row>
    <row r="179" spans="1:6" ht="30.75" customHeight="1" x14ac:dyDescent="0.3">
      <c r="A179" s="246" t="s">
        <v>128</v>
      </c>
      <c r="B179" s="74" t="s">
        <v>120</v>
      </c>
      <c r="C179" s="74" t="s">
        <v>202</v>
      </c>
      <c r="D179" s="28" t="s">
        <v>548</v>
      </c>
      <c r="E179" s="74" t="s">
        <v>541</v>
      </c>
      <c r="F179" s="103">
        <v>20</v>
      </c>
    </row>
    <row r="180" spans="1:6" ht="45" x14ac:dyDescent="0.3">
      <c r="A180" s="246" t="s">
        <v>789</v>
      </c>
      <c r="B180" s="74" t="s">
        <v>120</v>
      </c>
      <c r="C180" s="74" t="s">
        <v>202</v>
      </c>
      <c r="D180" s="28" t="s">
        <v>609</v>
      </c>
      <c r="E180" s="74" t="s">
        <v>106</v>
      </c>
      <c r="F180" s="103">
        <f t="shared" ref="F180:F183" si="10">F181</f>
        <v>20</v>
      </c>
    </row>
    <row r="181" spans="1:6" ht="75" x14ac:dyDescent="0.3">
      <c r="A181" s="246" t="s">
        <v>1016</v>
      </c>
      <c r="B181" s="74" t="s">
        <v>120</v>
      </c>
      <c r="C181" s="74" t="s">
        <v>202</v>
      </c>
      <c r="D181" s="28" t="s">
        <v>611</v>
      </c>
      <c r="E181" s="74" t="s">
        <v>106</v>
      </c>
      <c r="F181" s="103">
        <f t="shared" si="10"/>
        <v>20</v>
      </c>
    </row>
    <row r="182" spans="1:6" ht="48.75" customHeight="1" x14ac:dyDescent="0.3">
      <c r="A182" s="246" t="s">
        <v>612</v>
      </c>
      <c r="B182" s="74" t="s">
        <v>120</v>
      </c>
      <c r="C182" s="74" t="s">
        <v>202</v>
      </c>
      <c r="D182" s="28" t="s">
        <v>613</v>
      </c>
      <c r="E182" s="74" t="s">
        <v>106</v>
      </c>
      <c r="F182" s="103">
        <f t="shared" si="10"/>
        <v>20</v>
      </c>
    </row>
    <row r="183" spans="1:6" ht="30" x14ac:dyDescent="0.3">
      <c r="A183" s="246" t="s">
        <v>127</v>
      </c>
      <c r="B183" s="74" t="s">
        <v>120</v>
      </c>
      <c r="C183" s="74" t="s">
        <v>202</v>
      </c>
      <c r="D183" s="28" t="s">
        <v>613</v>
      </c>
      <c r="E183" s="74" t="s">
        <v>545</v>
      </c>
      <c r="F183" s="103">
        <f t="shared" si="10"/>
        <v>20</v>
      </c>
    </row>
    <row r="184" spans="1:6" ht="31.9" customHeight="1" x14ac:dyDescent="0.3">
      <c r="A184" s="246" t="s">
        <v>128</v>
      </c>
      <c r="B184" s="74" t="s">
        <v>120</v>
      </c>
      <c r="C184" s="74" t="s">
        <v>202</v>
      </c>
      <c r="D184" s="28" t="s">
        <v>613</v>
      </c>
      <c r="E184" s="74" t="s">
        <v>541</v>
      </c>
      <c r="F184" s="103">
        <v>20</v>
      </c>
    </row>
    <row r="185" spans="1:6" ht="59.25" customHeight="1" x14ac:dyDescent="0.3">
      <c r="A185" s="246" t="s">
        <v>867</v>
      </c>
      <c r="B185" s="74" t="s">
        <v>120</v>
      </c>
      <c r="C185" s="74" t="s">
        <v>202</v>
      </c>
      <c r="D185" s="28" t="s">
        <v>615</v>
      </c>
      <c r="E185" s="74" t="s">
        <v>106</v>
      </c>
      <c r="F185" s="103">
        <f t="shared" ref="F185:F188" si="11">F186</f>
        <v>50</v>
      </c>
    </row>
    <row r="186" spans="1:6" ht="73.900000000000006" customHeight="1" x14ac:dyDescent="0.3">
      <c r="A186" s="246" t="s">
        <v>614</v>
      </c>
      <c r="B186" s="74" t="s">
        <v>120</v>
      </c>
      <c r="C186" s="74" t="s">
        <v>202</v>
      </c>
      <c r="D186" s="28" t="s">
        <v>616</v>
      </c>
      <c r="E186" s="74" t="s">
        <v>106</v>
      </c>
      <c r="F186" s="103">
        <f t="shared" si="11"/>
        <v>50</v>
      </c>
    </row>
    <row r="187" spans="1:6" ht="59.25" customHeight="1" x14ac:dyDescent="0.3">
      <c r="A187" s="246" t="s">
        <v>617</v>
      </c>
      <c r="B187" s="74" t="s">
        <v>120</v>
      </c>
      <c r="C187" s="74" t="s">
        <v>202</v>
      </c>
      <c r="D187" s="28" t="s">
        <v>618</v>
      </c>
      <c r="E187" s="74" t="s">
        <v>106</v>
      </c>
      <c r="F187" s="103">
        <f t="shared" si="11"/>
        <v>50</v>
      </c>
    </row>
    <row r="188" spans="1:6" ht="33" customHeight="1" x14ac:dyDescent="0.3">
      <c r="A188" s="246" t="s">
        <v>127</v>
      </c>
      <c r="B188" s="74" t="s">
        <v>120</v>
      </c>
      <c r="C188" s="74" t="s">
        <v>202</v>
      </c>
      <c r="D188" s="28" t="s">
        <v>618</v>
      </c>
      <c r="E188" s="74" t="s">
        <v>545</v>
      </c>
      <c r="F188" s="103">
        <f t="shared" si="11"/>
        <v>50</v>
      </c>
    </row>
    <row r="189" spans="1:6" ht="33" customHeight="1" x14ac:dyDescent="0.3">
      <c r="A189" s="246" t="s">
        <v>128</v>
      </c>
      <c r="B189" s="74" t="s">
        <v>120</v>
      </c>
      <c r="C189" s="74" t="s">
        <v>202</v>
      </c>
      <c r="D189" s="28" t="s">
        <v>618</v>
      </c>
      <c r="E189" s="74" t="s">
        <v>541</v>
      </c>
      <c r="F189" s="103">
        <v>50</v>
      </c>
    </row>
    <row r="190" spans="1:6" ht="18" customHeight="1" x14ac:dyDescent="0.3">
      <c r="A190" s="246" t="s">
        <v>417</v>
      </c>
      <c r="B190" s="74" t="s">
        <v>120</v>
      </c>
      <c r="C190" s="74" t="s">
        <v>202</v>
      </c>
      <c r="D190" s="28" t="s">
        <v>152</v>
      </c>
      <c r="E190" s="74" t="s">
        <v>106</v>
      </c>
      <c r="F190" s="103">
        <f>F191</f>
        <v>648</v>
      </c>
    </row>
    <row r="191" spans="1:6" ht="19.899999999999999" customHeight="1" x14ac:dyDescent="0.3">
      <c r="A191" s="246" t="s">
        <v>1061</v>
      </c>
      <c r="B191" s="74" t="s">
        <v>120</v>
      </c>
      <c r="C191" s="74" t="s">
        <v>202</v>
      </c>
      <c r="D191" s="28" t="s">
        <v>154</v>
      </c>
      <c r="E191" s="74" t="s">
        <v>106</v>
      </c>
      <c r="F191" s="103">
        <f>F192</f>
        <v>648</v>
      </c>
    </row>
    <row r="192" spans="1:6" ht="45.75" customHeight="1" x14ac:dyDescent="0.3">
      <c r="A192" s="125" t="s">
        <v>749</v>
      </c>
      <c r="B192" s="74" t="s">
        <v>120</v>
      </c>
      <c r="C192" s="74">
        <v>14</v>
      </c>
      <c r="D192" s="109" t="s">
        <v>750</v>
      </c>
      <c r="E192" s="74" t="s">
        <v>106</v>
      </c>
      <c r="F192" s="76">
        <f>F193</f>
        <v>648</v>
      </c>
    </row>
    <row r="193" spans="1:6" ht="33" customHeight="1" x14ac:dyDescent="0.3">
      <c r="A193" s="246" t="s">
        <v>210</v>
      </c>
      <c r="B193" s="74" t="s">
        <v>120</v>
      </c>
      <c r="C193" s="74">
        <v>14</v>
      </c>
      <c r="D193" s="109" t="s">
        <v>750</v>
      </c>
      <c r="E193" s="74">
        <v>600</v>
      </c>
      <c r="F193" s="76">
        <f>F194</f>
        <v>648</v>
      </c>
    </row>
    <row r="194" spans="1:6" ht="18.600000000000001" customHeight="1" x14ac:dyDescent="0.3">
      <c r="A194" s="246" t="s">
        <v>218</v>
      </c>
      <c r="B194" s="74" t="s">
        <v>120</v>
      </c>
      <c r="C194" s="74">
        <v>14</v>
      </c>
      <c r="D194" s="109" t="s">
        <v>750</v>
      </c>
      <c r="E194" s="74">
        <v>610</v>
      </c>
      <c r="F194" s="76">
        <v>648</v>
      </c>
    </row>
    <row r="195" spans="1:6" ht="15" customHeight="1" x14ac:dyDescent="0.3">
      <c r="A195" s="119" t="s">
        <v>212</v>
      </c>
      <c r="B195" s="101" t="s">
        <v>132</v>
      </c>
      <c r="C195" s="101" t="s">
        <v>104</v>
      </c>
      <c r="D195" s="102" t="s">
        <v>105</v>
      </c>
      <c r="E195" s="101" t="s">
        <v>106</v>
      </c>
      <c r="F195" s="100">
        <f>F196+F216+F237+F210</f>
        <v>96757.8</v>
      </c>
    </row>
    <row r="196" spans="1:6" x14ac:dyDescent="0.3">
      <c r="A196" s="246" t="s">
        <v>213</v>
      </c>
      <c r="B196" s="74" t="s">
        <v>132</v>
      </c>
      <c r="C196" s="74" t="s">
        <v>103</v>
      </c>
      <c r="D196" s="28" t="s">
        <v>105</v>
      </c>
      <c r="E196" s="74" t="s">
        <v>106</v>
      </c>
      <c r="F196" s="103">
        <f>F197+F204</f>
        <v>1790</v>
      </c>
    </row>
    <row r="197" spans="1:6" ht="30" x14ac:dyDescent="0.3">
      <c r="A197" s="246" t="s">
        <v>740</v>
      </c>
      <c r="B197" s="74" t="s">
        <v>132</v>
      </c>
      <c r="C197" s="74" t="s">
        <v>103</v>
      </c>
      <c r="D197" s="28" t="s">
        <v>214</v>
      </c>
      <c r="E197" s="74" t="s">
        <v>106</v>
      </c>
      <c r="F197" s="103">
        <f>F198</f>
        <v>1660</v>
      </c>
    </row>
    <row r="198" spans="1:6" ht="28.15" customHeight="1" x14ac:dyDescent="0.3">
      <c r="A198" s="246" t="s">
        <v>216</v>
      </c>
      <c r="B198" s="74" t="s">
        <v>132</v>
      </c>
      <c r="C198" s="74" t="s">
        <v>103</v>
      </c>
      <c r="D198" s="28" t="s">
        <v>625</v>
      </c>
      <c r="E198" s="74" t="s">
        <v>106</v>
      </c>
      <c r="F198" s="103">
        <f>F199</f>
        <v>1660</v>
      </c>
    </row>
    <row r="199" spans="1:6" ht="32.25" customHeight="1" x14ac:dyDescent="0.3">
      <c r="A199" s="246" t="s">
        <v>217</v>
      </c>
      <c r="B199" s="74" t="s">
        <v>132</v>
      </c>
      <c r="C199" s="74" t="s">
        <v>103</v>
      </c>
      <c r="D199" s="28" t="s">
        <v>910</v>
      </c>
      <c r="E199" s="74" t="s">
        <v>106</v>
      </c>
      <c r="F199" s="103">
        <f>F200+F202</f>
        <v>1660</v>
      </c>
    </row>
    <row r="200" spans="1:6" ht="32.25" customHeight="1" x14ac:dyDescent="0.3">
      <c r="A200" s="246" t="s">
        <v>127</v>
      </c>
      <c r="B200" s="74" t="s">
        <v>132</v>
      </c>
      <c r="C200" s="74" t="s">
        <v>103</v>
      </c>
      <c r="D200" s="28" t="s">
        <v>910</v>
      </c>
      <c r="E200" s="74" t="s">
        <v>545</v>
      </c>
      <c r="F200" s="103">
        <f>F201</f>
        <v>1100</v>
      </c>
    </row>
    <row r="201" spans="1:6" ht="32.25" customHeight="1" x14ac:dyDescent="0.3">
      <c r="A201" s="246" t="s">
        <v>128</v>
      </c>
      <c r="B201" s="74" t="s">
        <v>132</v>
      </c>
      <c r="C201" s="74" t="s">
        <v>103</v>
      </c>
      <c r="D201" s="28" t="s">
        <v>910</v>
      </c>
      <c r="E201" s="74" t="s">
        <v>541</v>
      </c>
      <c r="F201" s="103">
        <v>1100</v>
      </c>
    </row>
    <row r="202" spans="1:6" ht="30.6" customHeight="1" x14ac:dyDescent="0.3">
      <c r="A202" s="246" t="s">
        <v>210</v>
      </c>
      <c r="B202" s="74" t="s">
        <v>132</v>
      </c>
      <c r="C202" s="74" t="s">
        <v>103</v>
      </c>
      <c r="D202" s="28" t="s">
        <v>910</v>
      </c>
      <c r="E202" s="74">
        <v>600</v>
      </c>
      <c r="F202" s="103">
        <f>F203</f>
        <v>560</v>
      </c>
    </row>
    <row r="203" spans="1:6" x14ac:dyDescent="0.3">
      <c r="A203" s="246" t="s">
        <v>218</v>
      </c>
      <c r="B203" s="74" t="s">
        <v>132</v>
      </c>
      <c r="C203" s="74" t="s">
        <v>103</v>
      </c>
      <c r="D203" s="28" t="s">
        <v>910</v>
      </c>
      <c r="E203" s="74">
        <v>610</v>
      </c>
      <c r="F203" s="103">
        <v>560</v>
      </c>
    </row>
    <row r="204" spans="1:6" ht="45" x14ac:dyDescent="0.3">
      <c r="A204" s="246" t="s">
        <v>765</v>
      </c>
      <c r="B204" s="74" t="s">
        <v>132</v>
      </c>
      <c r="C204" s="74" t="s">
        <v>103</v>
      </c>
      <c r="D204" s="28" t="s">
        <v>219</v>
      </c>
      <c r="E204" s="74" t="s">
        <v>106</v>
      </c>
      <c r="F204" s="103">
        <f t="shared" ref="F204:F207" si="12">F205</f>
        <v>130</v>
      </c>
    </row>
    <row r="205" spans="1:6" ht="45" x14ac:dyDescent="0.3">
      <c r="A205" s="246" t="s">
        <v>220</v>
      </c>
      <c r="B205" s="74" t="s">
        <v>132</v>
      </c>
      <c r="C205" s="74" t="s">
        <v>103</v>
      </c>
      <c r="D205" s="28" t="s">
        <v>221</v>
      </c>
      <c r="E205" s="74" t="s">
        <v>106</v>
      </c>
      <c r="F205" s="103">
        <f t="shared" si="12"/>
        <v>130</v>
      </c>
    </row>
    <row r="206" spans="1:6" ht="30" x14ac:dyDescent="0.3">
      <c r="A206" s="246" t="s">
        <v>222</v>
      </c>
      <c r="B206" s="74" t="s">
        <v>132</v>
      </c>
      <c r="C206" s="74" t="s">
        <v>103</v>
      </c>
      <c r="D206" s="28" t="s">
        <v>223</v>
      </c>
      <c r="E206" s="74" t="s">
        <v>106</v>
      </c>
      <c r="F206" s="103">
        <f t="shared" si="12"/>
        <v>130</v>
      </c>
    </row>
    <row r="207" spans="1:6" ht="45" x14ac:dyDescent="0.3">
      <c r="A207" s="246" t="s">
        <v>224</v>
      </c>
      <c r="B207" s="74" t="s">
        <v>132</v>
      </c>
      <c r="C207" s="74" t="s">
        <v>103</v>
      </c>
      <c r="D207" s="28" t="s">
        <v>225</v>
      </c>
      <c r="E207" s="74" t="s">
        <v>106</v>
      </c>
      <c r="F207" s="103">
        <f t="shared" si="12"/>
        <v>130</v>
      </c>
    </row>
    <row r="208" spans="1:6" ht="30.6" customHeight="1" x14ac:dyDescent="0.3">
      <c r="A208" s="246" t="s">
        <v>210</v>
      </c>
      <c r="B208" s="74" t="s">
        <v>132</v>
      </c>
      <c r="C208" s="74" t="s">
        <v>103</v>
      </c>
      <c r="D208" s="28" t="s">
        <v>225</v>
      </c>
      <c r="E208" s="74">
        <v>600</v>
      </c>
      <c r="F208" s="103">
        <f>F209</f>
        <v>130</v>
      </c>
    </row>
    <row r="209" spans="1:6" x14ac:dyDescent="0.3">
      <c r="A209" s="246" t="s">
        <v>218</v>
      </c>
      <c r="B209" s="74" t="s">
        <v>132</v>
      </c>
      <c r="C209" s="74" t="s">
        <v>103</v>
      </c>
      <c r="D209" s="28" t="s">
        <v>225</v>
      </c>
      <c r="E209" s="74">
        <v>610</v>
      </c>
      <c r="F209" s="103">
        <v>130</v>
      </c>
    </row>
    <row r="210" spans="1:6" x14ac:dyDescent="0.3">
      <c r="A210" s="32" t="s">
        <v>1123</v>
      </c>
      <c r="B210" s="161" t="s">
        <v>132</v>
      </c>
      <c r="C210" s="161" t="s">
        <v>251</v>
      </c>
      <c r="D210" s="160" t="s">
        <v>105</v>
      </c>
      <c r="E210" s="161" t="s">
        <v>106</v>
      </c>
      <c r="F210" s="103">
        <f>F211</f>
        <v>25000</v>
      </c>
    </row>
    <row r="211" spans="1:6" ht="60" x14ac:dyDescent="0.3">
      <c r="A211" s="32" t="s">
        <v>1124</v>
      </c>
      <c r="B211" s="74" t="s">
        <v>132</v>
      </c>
      <c r="C211" s="74" t="s">
        <v>251</v>
      </c>
      <c r="D211" s="186" t="s">
        <v>1120</v>
      </c>
      <c r="E211" s="161" t="s">
        <v>106</v>
      </c>
      <c r="F211" s="103">
        <f>F212</f>
        <v>25000</v>
      </c>
    </row>
    <row r="212" spans="1:6" ht="60" x14ac:dyDescent="0.3">
      <c r="A212" s="32" t="s">
        <v>1125</v>
      </c>
      <c r="B212" s="74" t="s">
        <v>132</v>
      </c>
      <c r="C212" s="74" t="s">
        <v>251</v>
      </c>
      <c r="D212" s="186" t="s">
        <v>1121</v>
      </c>
      <c r="E212" s="161" t="s">
        <v>106</v>
      </c>
      <c r="F212" s="103">
        <f>F213</f>
        <v>25000</v>
      </c>
    </row>
    <row r="213" spans="1:6" ht="45" x14ac:dyDescent="0.3">
      <c r="A213" s="32" t="s">
        <v>1126</v>
      </c>
      <c r="B213" s="74" t="s">
        <v>132</v>
      </c>
      <c r="C213" s="74" t="s">
        <v>251</v>
      </c>
      <c r="D213" s="186" t="s">
        <v>1122</v>
      </c>
      <c r="E213" s="161" t="s">
        <v>106</v>
      </c>
      <c r="F213" s="103">
        <f>F214</f>
        <v>25000</v>
      </c>
    </row>
    <row r="214" spans="1:6" ht="30" x14ac:dyDescent="0.3">
      <c r="A214" s="32" t="s">
        <v>903</v>
      </c>
      <c r="B214" s="74" t="s">
        <v>132</v>
      </c>
      <c r="C214" s="74" t="s">
        <v>251</v>
      </c>
      <c r="D214" s="186" t="s">
        <v>1122</v>
      </c>
      <c r="E214" s="161" t="s">
        <v>904</v>
      </c>
      <c r="F214" s="103">
        <f>F215</f>
        <v>25000</v>
      </c>
    </row>
    <row r="215" spans="1:6" x14ac:dyDescent="0.3">
      <c r="A215" s="32" t="s">
        <v>905</v>
      </c>
      <c r="B215" s="74" t="s">
        <v>132</v>
      </c>
      <c r="C215" s="74" t="s">
        <v>251</v>
      </c>
      <c r="D215" s="186" t="s">
        <v>1122</v>
      </c>
      <c r="E215" s="161" t="s">
        <v>906</v>
      </c>
      <c r="F215" s="103">
        <v>25000</v>
      </c>
    </row>
    <row r="216" spans="1:6" x14ac:dyDescent="0.3">
      <c r="A216" s="246" t="s">
        <v>229</v>
      </c>
      <c r="B216" s="74" t="s">
        <v>132</v>
      </c>
      <c r="C216" s="74" t="s">
        <v>184</v>
      </c>
      <c r="D216" s="28" t="s">
        <v>105</v>
      </c>
      <c r="E216" s="74" t="s">
        <v>106</v>
      </c>
      <c r="F216" s="103">
        <f>F217</f>
        <v>66982.8</v>
      </c>
    </row>
    <row r="217" spans="1:6" ht="45" x14ac:dyDescent="0.3">
      <c r="A217" s="246" t="s">
        <v>758</v>
      </c>
      <c r="B217" s="74" t="s">
        <v>132</v>
      </c>
      <c r="C217" s="74" t="s">
        <v>184</v>
      </c>
      <c r="D217" s="28" t="s">
        <v>230</v>
      </c>
      <c r="E217" s="74" t="s">
        <v>106</v>
      </c>
      <c r="F217" s="103">
        <f>F218</f>
        <v>66982.8</v>
      </c>
    </row>
    <row r="218" spans="1:6" ht="30" x14ac:dyDescent="0.3">
      <c r="A218" s="246" t="s">
        <v>232</v>
      </c>
      <c r="B218" s="74" t="s">
        <v>132</v>
      </c>
      <c r="C218" s="74" t="s">
        <v>184</v>
      </c>
      <c r="D218" s="28" t="s">
        <v>627</v>
      </c>
      <c r="E218" s="74" t="s">
        <v>106</v>
      </c>
      <c r="F218" s="103">
        <f>F219+F222+F225+F228+F231+F234</f>
        <v>66982.8</v>
      </c>
    </row>
    <row r="219" spans="1:6" ht="30" x14ac:dyDescent="0.3">
      <c r="A219" s="246" t="s">
        <v>233</v>
      </c>
      <c r="B219" s="74" t="s">
        <v>132</v>
      </c>
      <c r="C219" s="74" t="s">
        <v>184</v>
      </c>
      <c r="D219" s="28" t="s">
        <v>628</v>
      </c>
      <c r="E219" s="74" t="s">
        <v>106</v>
      </c>
      <c r="F219" s="103">
        <f>F220</f>
        <v>29914.400000000001</v>
      </c>
    </row>
    <row r="220" spans="1:6" ht="30" x14ac:dyDescent="0.3">
      <c r="A220" s="246" t="s">
        <v>127</v>
      </c>
      <c r="B220" s="74" t="s">
        <v>132</v>
      </c>
      <c r="C220" s="74" t="s">
        <v>184</v>
      </c>
      <c r="D220" s="28" t="s">
        <v>628</v>
      </c>
      <c r="E220" s="74">
        <v>200</v>
      </c>
      <c r="F220" s="103">
        <f>F221</f>
        <v>29914.400000000001</v>
      </c>
    </row>
    <row r="221" spans="1:6" ht="30.75" customHeight="1" x14ac:dyDescent="0.3">
      <c r="A221" s="246" t="s">
        <v>128</v>
      </c>
      <c r="B221" s="74" t="s">
        <v>132</v>
      </c>
      <c r="C221" s="74" t="s">
        <v>184</v>
      </c>
      <c r="D221" s="28" t="s">
        <v>628</v>
      </c>
      <c r="E221" s="74">
        <v>240</v>
      </c>
      <c r="F221" s="103">
        <v>29914.400000000001</v>
      </c>
    </row>
    <row r="222" spans="1:6" ht="30" x14ac:dyDescent="0.3">
      <c r="A222" s="246" t="s">
        <v>234</v>
      </c>
      <c r="B222" s="74" t="s">
        <v>132</v>
      </c>
      <c r="C222" s="74" t="s">
        <v>184</v>
      </c>
      <c r="D222" s="28" t="s">
        <v>629</v>
      </c>
      <c r="E222" s="74" t="s">
        <v>106</v>
      </c>
      <c r="F222" s="103">
        <f>F223</f>
        <v>1860</v>
      </c>
    </row>
    <row r="223" spans="1:6" ht="30" x14ac:dyDescent="0.3">
      <c r="A223" s="246" t="s">
        <v>127</v>
      </c>
      <c r="B223" s="74" t="s">
        <v>132</v>
      </c>
      <c r="C223" s="74" t="s">
        <v>184</v>
      </c>
      <c r="D223" s="28" t="s">
        <v>629</v>
      </c>
      <c r="E223" s="74">
        <v>200</v>
      </c>
      <c r="F223" s="103">
        <f>F224</f>
        <v>1860</v>
      </c>
    </row>
    <row r="224" spans="1:6" ht="31.15" customHeight="1" x14ac:dyDescent="0.3">
      <c r="A224" s="246" t="s">
        <v>128</v>
      </c>
      <c r="B224" s="74" t="s">
        <v>132</v>
      </c>
      <c r="C224" s="74" t="s">
        <v>184</v>
      </c>
      <c r="D224" s="28" t="s">
        <v>629</v>
      </c>
      <c r="E224" s="74">
        <v>240</v>
      </c>
      <c r="F224" s="103">
        <v>1860</v>
      </c>
    </row>
    <row r="225" spans="1:6" ht="30" x14ac:dyDescent="0.3">
      <c r="A225" s="246" t="s">
        <v>235</v>
      </c>
      <c r="B225" s="74" t="s">
        <v>132</v>
      </c>
      <c r="C225" s="74" t="s">
        <v>184</v>
      </c>
      <c r="D225" s="28" t="s">
        <v>630</v>
      </c>
      <c r="E225" s="74" t="s">
        <v>106</v>
      </c>
      <c r="F225" s="103">
        <f>F226</f>
        <v>1165</v>
      </c>
    </row>
    <row r="226" spans="1:6" ht="30" x14ac:dyDescent="0.3">
      <c r="A226" s="246" t="s">
        <v>127</v>
      </c>
      <c r="B226" s="74" t="s">
        <v>132</v>
      </c>
      <c r="C226" s="74" t="s">
        <v>184</v>
      </c>
      <c r="D226" s="28" t="s">
        <v>630</v>
      </c>
      <c r="E226" s="74">
        <v>200</v>
      </c>
      <c r="F226" s="103">
        <f>F227</f>
        <v>1165</v>
      </c>
    </row>
    <row r="227" spans="1:6" ht="34.9" customHeight="1" x14ac:dyDescent="0.3">
      <c r="A227" s="246" t="s">
        <v>128</v>
      </c>
      <c r="B227" s="74" t="s">
        <v>132</v>
      </c>
      <c r="C227" s="74" t="s">
        <v>184</v>
      </c>
      <c r="D227" s="28" t="s">
        <v>630</v>
      </c>
      <c r="E227" s="74">
        <v>240</v>
      </c>
      <c r="F227" s="103">
        <v>1165</v>
      </c>
    </row>
    <row r="228" spans="1:6" ht="32.25" customHeight="1" x14ac:dyDescent="0.3">
      <c r="A228" s="246" t="s">
        <v>690</v>
      </c>
      <c r="B228" s="74" t="s">
        <v>132</v>
      </c>
      <c r="C228" s="74" t="s">
        <v>184</v>
      </c>
      <c r="D228" s="86" t="s">
        <v>691</v>
      </c>
      <c r="E228" s="74" t="s">
        <v>106</v>
      </c>
      <c r="F228" s="75">
        <f>F229</f>
        <v>220</v>
      </c>
    </row>
    <row r="229" spans="1:6" ht="31.5" customHeight="1" x14ac:dyDescent="0.3">
      <c r="A229" s="246" t="s">
        <v>127</v>
      </c>
      <c r="B229" s="74" t="s">
        <v>132</v>
      </c>
      <c r="C229" s="74" t="s">
        <v>184</v>
      </c>
      <c r="D229" s="86" t="s">
        <v>691</v>
      </c>
      <c r="E229" s="74" t="s">
        <v>545</v>
      </c>
      <c r="F229" s="75">
        <f>F230</f>
        <v>220</v>
      </c>
    </row>
    <row r="230" spans="1:6" ht="32.25" customHeight="1" x14ac:dyDescent="0.3">
      <c r="A230" s="246" t="s">
        <v>128</v>
      </c>
      <c r="B230" s="74" t="s">
        <v>132</v>
      </c>
      <c r="C230" s="74" t="s">
        <v>184</v>
      </c>
      <c r="D230" s="86" t="s">
        <v>691</v>
      </c>
      <c r="E230" s="74" t="s">
        <v>541</v>
      </c>
      <c r="F230" s="75">
        <v>220</v>
      </c>
    </row>
    <row r="231" spans="1:6" ht="61.5" customHeight="1" x14ac:dyDescent="0.3">
      <c r="A231" s="123" t="s">
        <v>711</v>
      </c>
      <c r="B231" s="74" t="s">
        <v>132</v>
      </c>
      <c r="C231" s="74" t="s">
        <v>184</v>
      </c>
      <c r="D231" s="86" t="s">
        <v>712</v>
      </c>
      <c r="E231" s="74" t="s">
        <v>106</v>
      </c>
      <c r="F231" s="75">
        <f>F232</f>
        <v>32131.4</v>
      </c>
    </row>
    <row r="232" spans="1:6" ht="30.6" customHeight="1" x14ac:dyDescent="0.3">
      <c r="A232" s="246" t="s">
        <v>127</v>
      </c>
      <c r="B232" s="74" t="s">
        <v>132</v>
      </c>
      <c r="C232" s="74" t="s">
        <v>184</v>
      </c>
      <c r="D232" s="86" t="s">
        <v>712</v>
      </c>
      <c r="E232" s="74" t="s">
        <v>545</v>
      </c>
      <c r="F232" s="75">
        <f>F233</f>
        <v>32131.4</v>
      </c>
    </row>
    <row r="233" spans="1:6" ht="33.75" customHeight="1" x14ac:dyDescent="0.3">
      <c r="A233" s="246" t="s">
        <v>128</v>
      </c>
      <c r="B233" s="74" t="s">
        <v>132</v>
      </c>
      <c r="C233" s="74" t="s">
        <v>184</v>
      </c>
      <c r="D233" s="86" t="s">
        <v>712</v>
      </c>
      <c r="E233" s="74" t="s">
        <v>541</v>
      </c>
      <c r="F233" s="75">
        <v>32131.4</v>
      </c>
    </row>
    <row r="234" spans="1:6" ht="62.25" customHeight="1" x14ac:dyDescent="0.3">
      <c r="A234" s="254" t="s">
        <v>713</v>
      </c>
      <c r="B234" s="74" t="s">
        <v>132</v>
      </c>
      <c r="C234" s="74" t="s">
        <v>184</v>
      </c>
      <c r="D234" s="86" t="s">
        <v>714</v>
      </c>
      <c r="E234" s="74" t="s">
        <v>106</v>
      </c>
      <c r="F234" s="75">
        <f>F235</f>
        <v>1692</v>
      </c>
    </row>
    <row r="235" spans="1:6" ht="31.15" customHeight="1" x14ac:dyDescent="0.3">
      <c r="A235" s="246" t="s">
        <v>127</v>
      </c>
      <c r="B235" s="74" t="s">
        <v>132</v>
      </c>
      <c r="C235" s="74" t="s">
        <v>184</v>
      </c>
      <c r="D235" s="86" t="s">
        <v>714</v>
      </c>
      <c r="E235" s="74" t="s">
        <v>545</v>
      </c>
      <c r="F235" s="75">
        <f>F236</f>
        <v>1692</v>
      </c>
    </row>
    <row r="236" spans="1:6" ht="30.6" customHeight="1" x14ac:dyDescent="0.3">
      <c r="A236" s="246" t="s">
        <v>128</v>
      </c>
      <c r="B236" s="74" t="s">
        <v>132</v>
      </c>
      <c r="C236" s="74" t="s">
        <v>184</v>
      </c>
      <c r="D236" s="86" t="s">
        <v>714</v>
      </c>
      <c r="E236" s="74" t="s">
        <v>541</v>
      </c>
      <c r="F236" s="75">
        <v>1692</v>
      </c>
    </row>
    <row r="237" spans="1:6" ht="15.75" customHeight="1" x14ac:dyDescent="0.3">
      <c r="A237" s="246" t="s">
        <v>236</v>
      </c>
      <c r="B237" s="74" t="s">
        <v>132</v>
      </c>
      <c r="C237" s="74" t="s">
        <v>237</v>
      </c>
      <c r="D237" s="28" t="s">
        <v>105</v>
      </c>
      <c r="E237" s="74" t="s">
        <v>106</v>
      </c>
      <c r="F237" s="103">
        <f>F238+F248+F243+F253+F260</f>
        <v>2985</v>
      </c>
    </row>
    <row r="238" spans="1:6" ht="44.45" customHeight="1" x14ac:dyDescent="0.3">
      <c r="A238" s="246" t="s">
        <v>756</v>
      </c>
      <c r="B238" s="74" t="s">
        <v>132</v>
      </c>
      <c r="C238" s="74" t="s">
        <v>237</v>
      </c>
      <c r="D238" s="28" t="s">
        <v>238</v>
      </c>
      <c r="E238" s="74" t="s">
        <v>106</v>
      </c>
      <c r="F238" s="103">
        <f t="shared" ref="F238:F241" si="13">F239</f>
        <v>1500</v>
      </c>
    </row>
    <row r="239" spans="1:6" ht="30" x14ac:dyDescent="0.3">
      <c r="A239" s="246" t="s">
        <v>239</v>
      </c>
      <c r="B239" s="74" t="s">
        <v>132</v>
      </c>
      <c r="C239" s="74" t="s">
        <v>237</v>
      </c>
      <c r="D239" s="28" t="s">
        <v>631</v>
      </c>
      <c r="E239" s="74" t="s">
        <v>106</v>
      </c>
      <c r="F239" s="103">
        <f t="shared" si="13"/>
        <v>1500</v>
      </c>
    </row>
    <row r="240" spans="1:6" ht="30" x14ac:dyDescent="0.3">
      <c r="A240" s="246" t="s">
        <v>240</v>
      </c>
      <c r="B240" s="74" t="s">
        <v>132</v>
      </c>
      <c r="C240" s="74" t="s">
        <v>237</v>
      </c>
      <c r="D240" s="28" t="s">
        <v>632</v>
      </c>
      <c r="E240" s="74" t="s">
        <v>106</v>
      </c>
      <c r="F240" s="103">
        <f t="shared" si="13"/>
        <v>1500</v>
      </c>
    </row>
    <row r="241" spans="1:6" x14ac:dyDescent="0.3">
      <c r="A241" s="246" t="s">
        <v>129</v>
      </c>
      <c r="B241" s="74" t="s">
        <v>132</v>
      </c>
      <c r="C241" s="74" t="s">
        <v>237</v>
      </c>
      <c r="D241" s="28" t="s">
        <v>632</v>
      </c>
      <c r="E241" s="74">
        <v>800</v>
      </c>
      <c r="F241" s="103">
        <f t="shared" si="13"/>
        <v>1500</v>
      </c>
    </row>
    <row r="242" spans="1:6" ht="60.75" customHeight="1" x14ac:dyDescent="0.3">
      <c r="A242" s="246" t="s">
        <v>228</v>
      </c>
      <c r="B242" s="74" t="s">
        <v>132</v>
      </c>
      <c r="C242" s="74" t="s">
        <v>237</v>
      </c>
      <c r="D242" s="28" t="s">
        <v>632</v>
      </c>
      <c r="E242" s="74">
        <v>810</v>
      </c>
      <c r="F242" s="103">
        <v>1500</v>
      </c>
    </row>
    <row r="243" spans="1:6" ht="47.25" customHeight="1" x14ac:dyDescent="0.3">
      <c r="A243" s="246" t="s">
        <v>794</v>
      </c>
      <c r="B243" s="74" t="s">
        <v>132</v>
      </c>
      <c r="C243" s="74" t="s">
        <v>237</v>
      </c>
      <c r="D243" s="28" t="s">
        <v>259</v>
      </c>
      <c r="E243" s="74" t="s">
        <v>106</v>
      </c>
      <c r="F243" s="103">
        <f t="shared" ref="F243:F246" si="14">F244</f>
        <v>705</v>
      </c>
    </row>
    <row r="244" spans="1:6" ht="57.75" customHeight="1" x14ac:dyDescent="0.3">
      <c r="A244" s="246" t="s">
        <v>795</v>
      </c>
      <c r="B244" s="74" t="s">
        <v>132</v>
      </c>
      <c r="C244" s="74" t="s">
        <v>237</v>
      </c>
      <c r="D244" s="28" t="s">
        <v>599</v>
      </c>
      <c r="E244" s="74" t="s">
        <v>106</v>
      </c>
      <c r="F244" s="103">
        <f t="shared" si="14"/>
        <v>705</v>
      </c>
    </row>
    <row r="245" spans="1:6" ht="31.15" customHeight="1" x14ac:dyDescent="0.3">
      <c r="A245" s="246" t="s">
        <v>643</v>
      </c>
      <c r="B245" s="74" t="s">
        <v>132</v>
      </c>
      <c r="C245" s="74" t="s">
        <v>237</v>
      </c>
      <c r="D245" s="28" t="s">
        <v>644</v>
      </c>
      <c r="E245" s="74" t="s">
        <v>106</v>
      </c>
      <c r="F245" s="103">
        <f t="shared" si="14"/>
        <v>705</v>
      </c>
    </row>
    <row r="246" spans="1:6" ht="31.15" customHeight="1" x14ac:dyDescent="0.3">
      <c r="A246" s="246" t="s">
        <v>127</v>
      </c>
      <c r="B246" s="74" t="s">
        <v>132</v>
      </c>
      <c r="C246" s="74" t="s">
        <v>237</v>
      </c>
      <c r="D246" s="28" t="s">
        <v>644</v>
      </c>
      <c r="E246" s="74" t="s">
        <v>545</v>
      </c>
      <c r="F246" s="103">
        <f t="shared" si="14"/>
        <v>705</v>
      </c>
    </row>
    <row r="247" spans="1:6" ht="31.15" customHeight="1" x14ac:dyDescent="0.3">
      <c r="A247" s="246" t="s">
        <v>128</v>
      </c>
      <c r="B247" s="74" t="s">
        <v>132</v>
      </c>
      <c r="C247" s="74" t="s">
        <v>237</v>
      </c>
      <c r="D247" s="28" t="s">
        <v>644</v>
      </c>
      <c r="E247" s="74" t="s">
        <v>541</v>
      </c>
      <c r="F247" s="103">
        <v>705</v>
      </c>
    </row>
    <row r="248" spans="1:6" ht="59.25" customHeight="1" x14ac:dyDescent="0.3">
      <c r="A248" s="246" t="s">
        <v>793</v>
      </c>
      <c r="B248" s="74" t="s">
        <v>132</v>
      </c>
      <c r="C248" s="74" t="s">
        <v>237</v>
      </c>
      <c r="D248" s="28" t="s">
        <v>619</v>
      </c>
      <c r="E248" s="74" t="s">
        <v>106</v>
      </c>
      <c r="F248" s="103">
        <f t="shared" ref="F248:F251" si="15">F249</f>
        <v>190</v>
      </c>
    </row>
    <row r="249" spans="1:6" ht="76.5" customHeight="1" x14ac:dyDescent="0.3">
      <c r="A249" s="246" t="s">
        <v>791</v>
      </c>
      <c r="B249" s="74" t="s">
        <v>132</v>
      </c>
      <c r="C249" s="74" t="s">
        <v>237</v>
      </c>
      <c r="D249" s="28" t="s">
        <v>620</v>
      </c>
      <c r="E249" s="74" t="s">
        <v>106</v>
      </c>
      <c r="F249" s="103">
        <f t="shared" si="15"/>
        <v>190</v>
      </c>
    </row>
    <row r="250" spans="1:6" ht="61.5" customHeight="1" x14ac:dyDescent="0.3">
      <c r="A250" s="246" t="s">
        <v>621</v>
      </c>
      <c r="B250" s="74" t="s">
        <v>132</v>
      </c>
      <c r="C250" s="74" t="s">
        <v>237</v>
      </c>
      <c r="D250" s="28" t="s">
        <v>622</v>
      </c>
      <c r="E250" s="74" t="s">
        <v>106</v>
      </c>
      <c r="F250" s="103">
        <f t="shared" si="15"/>
        <v>190</v>
      </c>
    </row>
    <row r="251" spans="1:6" ht="30" customHeight="1" x14ac:dyDescent="0.3">
      <c r="A251" s="246" t="s">
        <v>210</v>
      </c>
      <c r="B251" s="74" t="s">
        <v>132</v>
      </c>
      <c r="C251" s="74" t="s">
        <v>237</v>
      </c>
      <c r="D251" s="28" t="s">
        <v>622</v>
      </c>
      <c r="E251" s="74" t="s">
        <v>558</v>
      </c>
      <c r="F251" s="103">
        <f t="shared" si="15"/>
        <v>190</v>
      </c>
    </row>
    <row r="252" spans="1:6" ht="14.25" customHeight="1" x14ac:dyDescent="0.3">
      <c r="A252" s="246" t="s">
        <v>218</v>
      </c>
      <c r="B252" s="74" t="s">
        <v>132</v>
      </c>
      <c r="C252" s="74" t="s">
        <v>237</v>
      </c>
      <c r="D252" s="28" t="s">
        <v>622</v>
      </c>
      <c r="E252" s="74" t="s">
        <v>559</v>
      </c>
      <c r="F252" s="103">
        <v>190</v>
      </c>
    </row>
    <row r="253" spans="1:6" ht="74.25" customHeight="1" x14ac:dyDescent="0.3">
      <c r="A253" s="246" t="s">
        <v>797</v>
      </c>
      <c r="B253" s="74" t="s">
        <v>132</v>
      </c>
      <c r="C253" s="74" t="s">
        <v>237</v>
      </c>
      <c r="D253" s="28" t="s">
        <v>645</v>
      </c>
      <c r="E253" s="74" t="s">
        <v>106</v>
      </c>
      <c r="F253" s="103">
        <f t="shared" ref="F253:F256" si="16">F254</f>
        <v>450</v>
      </c>
    </row>
    <row r="254" spans="1:6" ht="105" customHeight="1" x14ac:dyDescent="0.3">
      <c r="A254" s="246" t="s">
        <v>796</v>
      </c>
      <c r="B254" s="74" t="s">
        <v>132</v>
      </c>
      <c r="C254" s="74" t="s">
        <v>237</v>
      </c>
      <c r="D254" s="28" t="s">
        <v>647</v>
      </c>
      <c r="E254" s="74" t="s">
        <v>106</v>
      </c>
      <c r="F254" s="103">
        <f t="shared" si="16"/>
        <v>450</v>
      </c>
    </row>
    <row r="255" spans="1:6" ht="30.75" customHeight="1" x14ac:dyDescent="0.3">
      <c r="A255" s="246" t="s">
        <v>648</v>
      </c>
      <c r="B255" s="74" t="s">
        <v>132</v>
      </c>
      <c r="C255" s="74" t="s">
        <v>237</v>
      </c>
      <c r="D255" s="28" t="s">
        <v>646</v>
      </c>
      <c r="E255" s="74" t="s">
        <v>106</v>
      </c>
      <c r="F255" s="103">
        <f t="shared" si="16"/>
        <v>450</v>
      </c>
    </row>
    <row r="256" spans="1:6" ht="30.6" customHeight="1" x14ac:dyDescent="0.3">
      <c r="A256" s="246" t="s">
        <v>127</v>
      </c>
      <c r="B256" s="74" t="s">
        <v>132</v>
      </c>
      <c r="C256" s="74" t="s">
        <v>237</v>
      </c>
      <c r="D256" s="28" t="s">
        <v>646</v>
      </c>
      <c r="E256" s="74" t="s">
        <v>545</v>
      </c>
      <c r="F256" s="103">
        <f t="shared" si="16"/>
        <v>450</v>
      </c>
    </row>
    <row r="257" spans="1:6" ht="28.9" customHeight="1" x14ac:dyDescent="0.3">
      <c r="A257" s="246" t="s">
        <v>128</v>
      </c>
      <c r="B257" s="74" t="s">
        <v>132</v>
      </c>
      <c r="C257" s="74" t="s">
        <v>237</v>
      </c>
      <c r="D257" s="28" t="s">
        <v>646</v>
      </c>
      <c r="E257" s="74" t="s">
        <v>541</v>
      </c>
      <c r="F257" s="103">
        <v>450</v>
      </c>
    </row>
    <row r="258" spans="1:6" ht="17.45" customHeight="1" x14ac:dyDescent="0.3">
      <c r="A258" s="246" t="s">
        <v>417</v>
      </c>
      <c r="B258" s="74" t="s">
        <v>132</v>
      </c>
      <c r="C258" s="74" t="s">
        <v>237</v>
      </c>
      <c r="D258" s="28" t="s">
        <v>152</v>
      </c>
      <c r="E258" s="74" t="s">
        <v>106</v>
      </c>
      <c r="F258" s="103">
        <f>F259</f>
        <v>140</v>
      </c>
    </row>
    <row r="259" spans="1:6" ht="18" customHeight="1" x14ac:dyDescent="0.3">
      <c r="A259" s="246" t="s">
        <v>1061</v>
      </c>
      <c r="B259" s="74" t="s">
        <v>132</v>
      </c>
      <c r="C259" s="74" t="s">
        <v>237</v>
      </c>
      <c r="D259" s="28" t="s">
        <v>154</v>
      </c>
      <c r="E259" s="74" t="s">
        <v>106</v>
      </c>
      <c r="F259" s="103">
        <f>F260</f>
        <v>140</v>
      </c>
    </row>
    <row r="260" spans="1:6" ht="45.75" customHeight="1" x14ac:dyDescent="0.3">
      <c r="A260" s="32" t="s">
        <v>1190</v>
      </c>
      <c r="B260" s="74" t="s">
        <v>132</v>
      </c>
      <c r="C260" s="74" t="s">
        <v>237</v>
      </c>
      <c r="D260" s="74" t="s">
        <v>261</v>
      </c>
      <c r="E260" s="74" t="s">
        <v>106</v>
      </c>
      <c r="F260" s="75">
        <f>F261</f>
        <v>140</v>
      </c>
    </row>
    <row r="261" spans="1:6" ht="31.5" customHeight="1" x14ac:dyDescent="0.3">
      <c r="A261" s="246" t="s">
        <v>639</v>
      </c>
      <c r="B261" s="74" t="s">
        <v>132</v>
      </c>
      <c r="C261" s="74" t="s">
        <v>237</v>
      </c>
      <c r="D261" s="74" t="s">
        <v>261</v>
      </c>
      <c r="E261" s="74" t="s">
        <v>106</v>
      </c>
      <c r="F261" s="75">
        <f>F262</f>
        <v>140</v>
      </c>
    </row>
    <row r="262" spans="1:6" ht="30" customHeight="1" x14ac:dyDescent="0.3">
      <c r="A262" s="246" t="s">
        <v>128</v>
      </c>
      <c r="B262" s="74" t="s">
        <v>132</v>
      </c>
      <c r="C262" s="74" t="s">
        <v>237</v>
      </c>
      <c r="D262" s="74" t="s">
        <v>261</v>
      </c>
      <c r="E262" s="74" t="s">
        <v>541</v>
      </c>
      <c r="F262" s="75">
        <v>140</v>
      </c>
    </row>
    <row r="263" spans="1:6" x14ac:dyDescent="0.3">
      <c r="A263" s="119" t="s">
        <v>250</v>
      </c>
      <c r="B263" s="101" t="s">
        <v>251</v>
      </c>
      <c r="C263" s="101" t="s">
        <v>104</v>
      </c>
      <c r="D263" s="102" t="s">
        <v>105</v>
      </c>
      <c r="E263" s="101" t="s">
        <v>106</v>
      </c>
      <c r="F263" s="100">
        <f>F264+F281+F300</f>
        <v>17251.3</v>
      </c>
    </row>
    <row r="264" spans="1:6" x14ac:dyDescent="0.3">
      <c r="A264" s="246" t="s">
        <v>252</v>
      </c>
      <c r="B264" s="74" t="s">
        <v>251</v>
      </c>
      <c r="C264" s="74" t="s">
        <v>103</v>
      </c>
      <c r="D264" s="28" t="s">
        <v>105</v>
      </c>
      <c r="E264" s="74" t="s">
        <v>106</v>
      </c>
      <c r="F264" s="103">
        <f>F270+F265+F276</f>
        <v>2545.8000000000002</v>
      </c>
    </row>
    <row r="265" spans="1:6" ht="60" x14ac:dyDescent="0.3">
      <c r="A265" s="246" t="s">
        <v>985</v>
      </c>
      <c r="B265" s="74" t="s">
        <v>251</v>
      </c>
      <c r="C265" s="74" t="s">
        <v>103</v>
      </c>
      <c r="D265" s="28" t="s">
        <v>356</v>
      </c>
      <c r="E265" s="74" t="s">
        <v>106</v>
      </c>
      <c r="F265" s="75">
        <f>F266</f>
        <v>300</v>
      </c>
    </row>
    <row r="266" spans="1:6" ht="45" x14ac:dyDescent="0.3">
      <c r="A266" s="246" t="s">
        <v>901</v>
      </c>
      <c r="B266" s="74" t="s">
        <v>251</v>
      </c>
      <c r="C266" s="74" t="s">
        <v>103</v>
      </c>
      <c r="D266" s="28" t="s">
        <v>757</v>
      </c>
      <c r="E266" s="74" t="s">
        <v>106</v>
      </c>
      <c r="F266" s="75">
        <f>F267</f>
        <v>300</v>
      </c>
    </row>
    <row r="267" spans="1:6" ht="60" x14ac:dyDescent="0.3">
      <c r="A267" s="126" t="s">
        <v>1239</v>
      </c>
      <c r="B267" s="74" t="s">
        <v>251</v>
      </c>
      <c r="C267" s="74" t="s">
        <v>103</v>
      </c>
      <c r="D267" s="28" t="s">
        <v>902</v>
      </c>
      <c r="E267" s="74" t="s">
        <v>106</v>
      </c>
      <c r="F267" s="76">
        <f>F268</f>
        <v>300</v>
      </c>
    </row>
    <row r="268" spans="1:6" ht="30" x14ac:dyDescent="0.3">
      <c r="A268" s="127" t="s">
        <v>903</v>
      </c>
      <c r="B268" s="74" t="s">
        <v>251</v>
      </c>
      <c r="C268" s="74" t="s">
        <v>103</v>
      </c>
      <c r="D268" s="28" t="s">
        <v>902</v>
      </c>
      <c r="E268" s="74" t="s">
        <v>904</v>
      </c>
      <c r="F268" s="76">
        <f>F269</f>
        <v>300</v>
      </c>
    </row>
    <row r="269" spans="1:6" x14ac:dyDescent="0.3">
      <c r="A269" s="127" t="s">
        <v>905</v>
      </c>
      <c r="B269" s="74" t="s">
        <v>251</v>
      </c>
      <c r="C269" s="74" t="s">
        <v>103</v>
      </c>
      <c r="D269" s="28" t="s">
        <v>902</v>
      </c>
      <c r="E269" s="74" t="s">
        <v>906</v>
      </c>
      <c r="F269" s="76">
        <v>300</v>
      </c>
    </row>
    <row r="270" spans="1:6" ht="46.9" customHeight="1" x14ac:dyDescent="0.3">
      <c r="A270" s="246" t="s">
        <v>1062</v>
      </c>
      <c r="B270" s="74" t="s">
        <v>251</v>
      </c>
      <c r="C270" s="74" t="s">
        <v>103</v>
      </c>
      <c r="D270" s="74" t="s">
        <v>161</v>
      </c>
      <c r="E270" s="74" t="s">
        <v>106</v>
      </c>
      <c r="F270" s="76">
        <f t="shared" ref="F270:F274" si="17">F271</f>
        <v>2245.8000000000002</v>
      </c>
    </row>
    <row r="271" spans="1:6" ht="45" customHeight="1" x14ac:dyDescent="0.3">
      <c r="A271" s="246" t="s">
        <v>886</v>
      </c>
      <c r="B271" s="74" t="s">
        <v>251</v>
      </c>
      <c r="C271" s="74" t="s">
        <v>103</v>
      </c>
      <c r="D271" s="74" t="s">
        <v>165</v>
      </c>
      <c r="E271" s="74" t="s">
        <v>106</v>
      </c>
      <c r="F271" s="76">
        <f t="shared" si="17"/>
        <v>2245.8000000000002</v>
      </c>
    </row>
    <row r="272" spans="1:6" ht="48.75" customHeight="1" x14ac:dyDescent="0.3">
      <c r="A272" s="125" t="s">
        <v>741</v>
      </c>
      <c r="B272" s="74" t="s">
        <v>251</v>
      </c>
      <c r="C272" s="74" t="s">
        <v>103</v>
      </c>
      <c r="D272" s="74" t="s">
        <v>166</v>
      </c>
      <c r="E272" s="74" t="s">
        <v>106</v>
      </c>
      <c r="F272" s="76">
        <f t="shared" si="17"/>
        <v>2245.8000000000002</v>
      </c>
    </row>
    <row r="273" spans="1:6" ht="45" x14ac:dyDescent="0.3">
      <c r="A273" s="125" t="s">
        <v>887</v>
      </c>
      <c r="B273" s="74" t="s">
        <v>251</v>
      </c>
      <c r="C273" s="74" t="s">
        <v>103</v>
      </c>
      <c r="D273" s="74" t="s">
        <v>167</v>
      </c>
      <c r="E273" s="74" t="s">
        <v>106</v>
      </c>
      <c r="F273" s="76">
        <f t="shared" si="17"/>
        <v>2245.8000000000002</v>
      </c>
    </row>
    <row r="274" spans="1:6" ht="45" x14ac:dyDescent="0.3">
      <c r="A274" s="125" t="s">
        <v>885</v>
      </c>
      <c r="B274" s="74" t="s">
        <v>251</v>
      </c>
      <c r="C274" s="74" t="s">
        <v>103</v>
      </c>
      <c r="D274" s="74" t="s">
        <v>167</v>
      </c>
      <c r="E274" s="74" t="s">
        <v>545</v>
      </c>
      <c r="F274" s="76">
        <f t="shared" si="17"/>
        <v>2245.8000000000002</v>
      </c>
    </row>
    <row r="275" spans="1:6" ht="30.75" customHeight="1" x14ac:dyDescent="0.3">
      <c r="A275" s="246" t="s">
        <v>128</v>
      </c>
      <c r="B275" s="74" t="s">
        <v>251</v>
      </c>
      <c r="C275" s="74" t="s">
        <v>103</v>
      </c>
      <c r="D275" s="74" t="s">
        <v>167</v>
      </c>
      <c r="E275" s="74" t="s">
        <v>541</v>
      </c>
      <c r="F275" s="76">
        <v>2245.8000000000002</v>
      </c>
    </row>
    <row r="276" spans="1:6" ht="20.45" hidden="1" customHeight="1" x14ac:dyDescent="0.3">
      <c r="A276" s="246" t="s">
        <v>417</v>
      </c>
      <c r="B276" s="74" t="s">
        <v>251</v>
      </c>
      <c r="C276" s="74" t="s">
        <v>103</v>
      </c>
      <c r="D276" s="74" t="s">
        <v>152</v>
      </c>
      <c r="E276" s="74" t="s">
        <v>106</v>
      </c>
      <c r="F276" s="76">
        <f>F277</f>
        <v>0</v>
      </c>
    </row>
    <row r="277" spans="1:6" ht="30.75" hidden="1" customHeight="1" x14ac:dyDescent="0.3">
      <c r="A277" s="246" t="s">
        <v>168</v>
      </c>
      <c r="B277" s="74" t="s">
        <v>251</v>
      </c>
      <c r="C277" s="74" t="s">
        <v>103</v>
      </c>
      <c r="D277" s="74" t="s">
        <v>169</v>
      </c>
      <c r="E277" s="74" t="s">
        <v>106</v>
      </c>
      <c r="F277" s="76">
        <f>F278</f>
        <v>0</v>
      </c>
    </row>
    <row r="278" spans="1:6" ht="41.45" hidden="1" customHeight="1" x14ac:dyDescent="0.3">
      <c r="A278" s="246" t="s">
        <v>1052</v>
      </c>
      <c r="B278" s="74" t="s">
        <v>251</v>
      </c>
      <c r="C278" s="74" t="s">
        <v>103</v>
      </c>
      <c r="D278" s="74" t="s">
        <v>1063</v>
      </c>
      <c r="E278" s="74" t="s">
        <v>106</v>
      </c>
      <c r="F278" s="76">
        <f>F279</f>
        <v>0</v>
      </c>
    </row>
    <row r="279" spans="1:6" ht="21" hidden="1" customHeight="1" x14ac:dyDescent="0.3">
      <c r="A279" s="246" t="s">
        <v>180</v>
      </c>
      <c r="B279" s="74" t="s">
        <v>251</v>
      </c>
      <c r="C279" s="74" t="s">
        <v>103</v>
      </c>
      <c r="D279" s="74" t="s">
        <v>1063</v>
      </c>
      <c r="E279" s="74" t="s">
        <v>580</v>
      </c>
      <c r="F279" s="76">
        <f>F280</f>
        <v>0</v>
      </c>
    </row>
    <row r="280" spans="1:6" ht="19.149999999999999" hidden="1" customHeight="1" x14ac:dyDescent="0.3">
      <c r="A280" s="246" t="s">
        <v>1053</v>
      </c>
      <c r="B280" s="74" t="s">
        <v>251</v>
      </c>
      <c r="C280" s="74" t="s">
        <v>103</v>
      </c>
      <c r="D280" s="74" t="s">
        <v>1063</v>
      </c>
      <c r="E280" s="74" t="s">
        <v>1054</v>
      </c>
      <c r="F280" s="76"/>
    </row>
    <row r="281" spans="1:6" x14ac:dyDescent="0.3">
      <c r="A281" s="246" t="s">
        <v>253</v>
      </c>
      <c r="B281" s="74" t="s">
        <v>251</v>
      </c>
      <c r="C281" s="74" t="s">
        <v>108</v>
      </c>
      <c r="D281" s="28" t="s">
        <v>105</v>
      </c>
      <c r="E281" s="74" t="s">
        <v>106</v>
      </c>
      <c r="F281" s="103">
        <f>F282+F288</f>
        <v>2265.5</v>
      </c>
    </row>
    <row r="282" spans="1:6" ht="29.45" customHeight="1" x14ac:dyDescent="0.3">
      <c r="A282" s="246" t="s">
        <v>780</v>
      </c>
      <c r="B282" s="74" t="s">
        <v>251</v>
      </c>
      <c r="C282" s="74" t="s">
        <v>108</v>
      </c>
      <c r="D282" s="28" t="s">
        <v>254</v>
      </c>
      <c r="E282" s="74" t="s">
        <v>106</v>
      </c>
      <c r="F282" s="103">
        <f t="shared" ref="F282:F286" si="18">F283</f>
        <v>1930.5</v>
      </c>
    </row>
    <row r="283" spans="1:6" ht="44.25" customHeight="1" x14ac:dyDescent="0.3">
      <c r="A283" s="246" t="s">
        <v>959</v>
      </c>
      <c r="B283" s="74" t="s">
        <v>251</v>
      </c>
      <c r="C283" s="74" t="s">
        <v>108</v>
      </c>
      <c r="D283" s="28" t="s">
        <v>368</v>
      </c>
      <c r="E283" s="74" t="s">
        <v>106</v>
      </c>
      <c r="F283" s="103">
        <f t="shared" si="18"/>
        <v>1930.5</v>
      </c>
    </row>
    <row r="284" spans="1:6" ht="45.75" customHeight="1" x14ac:dyDescent="0.3">
      <c r="A284" s="246" t="s">
        <v>256</v>
      </c>
      <c r="B284" s="74" t="s">
        <v>251</v>
      </c>
      <c r="C284" s="74" t="s">
        <v>108</v>
      </c>
      <c r="D284" s="28" t="s">
        <v>370</v>
      </c>
      <c r="E284" s="74" t="s">
        <v>106</v>
      </c>
      <c r="F284" s="103">
        <f t="shared" si="18"/>
        <v>1930.5</v>
      </c>
    </row>
    <row r="285" spans="1:6" ht="45" x14ac:dyDescent="0.3">
      <c r="A285" s="246" t="s">
        <v>258</v>
      </c>
      <c r="B285" s="74" t="s">
        <v>251</v>
      </c>
      <c r="C285" s="74" t="s">
        <v>108</v>
      </c>
      <c r="D285" s="28" t="s">
        <v>911</v>
      </c>
      <c r="E285" s="74" t="s">
        <v>106</v>
      </c>
      <c r="F285" s="103">
        <f t="shared" si="18"/>
        <v>1930.5</v>
      </c>
    </row>
    <row r="286" spans="1:6" ht="29.25" customHeight="1" x14ac:dyDescent="0.3">
      <c r="A286" s="246" t="s">
        <v>210</v>
      </c>
      <c r="B286" s="74" t="s">
        <v>251</v>
      </c>
      <c r="C286" s="74" t="s">
        <v>108</v>
      </c>
      <c r="D286" s="28" t="s">
        <v>911</v>
      </c>
      <c r="E286" s="74">
        <v>600</v>
      </c>
      <c r="F286" s="103">
        <f t="shared" si="18"/>
        <v>1930.5</v>
      </c>
    </row>
    <row r="287" spans="1:6" x14ac:dyDescent="0.3">
      <c r="A287" s="246" t="s">
        <v>218</v>
      </c>
      <c r="B287" s="74" t="s">
        <v>251</v>
      </c>
      <c r="C287" s="74" t="s">
        <v>108</v>
      </c>
      <c r="D287" s="28" t="s">
        <v>911</v>
      </c>
      <c r="E287" s="74">
        <v>610</v>
      </c>
      <c r="F287" s="103">
        <v>1930.5</v>
      </c>
    </row>
    <row r="288" spans="1:6" ht="30" hidden="1" x14ac:dyDescent="0.3">
      <c r="A288" s="246" t="s">
        <v>151</v>
      </c>
      <c r="B288" s="74" t="s">
        <v>251</v>
      </c>
      <c r="C288" s="74" t="s">
        <v>108</v>
      </c>
      <c r="D288" s="28" t="s">
        <v>152</v>
      </c>
      <c r="E288" s="74" t="s">
        <v>106</v>
      </c>
      <c r="F288" s="103">
        <f>F289+F296</f>
        <v>335</v>
      </c>
    </row>
    <row r="289" spans="1:6" hidden="1" x14ac:dyDescent="0.3">
      <c r="A289" s="246" t="s">
        <v>180</v>
      </c>
      <c r="B289" s="74" t="s">
        <v>251</v>
      </c>
      <c r="C289" s="74" t="s">
        <v>108</v>
      </c>
      <c r="D289" s="28" t="s">
        <v>169</v>
      </c>
      <c r="E289" s="74" t="s">
        <v>106</v>
      </c>
      <c r="F289" s="103">
        <f>F290+F293</f>
        <v>0</v>
      </c>
    </row>
    <row r="290" spans="1:6" ht="42.75" hidden="1" customHeight="1" x14ac:dyDescent="0.3">
      <c r="A290" s="246" t="s">
        <v>260</v>
      </c>
      <c r="B290" s="74" t="s">
        <v>251</v>
      </c>
      <c r="C290" s="74" t="s">
        <v>108</v>
      </c>
      <c r="D290" s="28" t="s">
        <v>553</v>
      </c>
      <c r="E290" s="74" t="s">
        <v>106</v>
      </c>
      <c r="F290" s="103">
        <f>F291</f>
        <v>0</v>
      </c>
    </row>
    <row r="291" spans="1:6" hidden="1" x14ac:dyDescent="0.3">
      <c r="A291" s="246" t="s">
        <v>129</v>
      </c>
      <c r="B291" s="74" t="s">
        <v>251</v>
      </c>
      <c r="C291" s="74" t="s">
        <v>108</v>
      </c>
      <c r="D291" s="28" t="s">
        <v>553</v>
      </c>
      <c r="E291" s="74" t="s">
        <v>549</v>
      </c>
      <c r="F291" s="103">
        <f>F292</f>
        <v>0</v>
      </c>
    </row>
    <row r="292" spans="1:6" ht="54" hidden="1" customHeight="1" x14ac:dyDescent="0.3">
      <c r="A292" s="246" t="s">
        <v>228</v>
      </c>
      <c r="B292" s="74" t="s">
        <v>251</v>
      </c>
      <c r="C292" s="74" t="s">
        <v>108</v>
      </c>
      <c r="D292" s="28" t="s">
        <v>553</v>
      </c>
      <c r="E292" s="74" t="s">
        <v>550</v>
      </c>
      <c r="F292" s="103"/>
    </row>
    <row r="293" spans="1:6" ht="52.9" hidden="1" customHeight="1" x14ac:dyDescent="0.3">
      <c r="A293" s="246" t="s">
        <v>551</v>
      </c>
      <c r="B293" s="74" t="s">
        <v>251</v>
      </c>
      <c r="C293" s="74" t="s">
        <v>108</v>
      </c>
      <c r="D293" s="28" t="s">
        <v>554</v>
      </c>
      <c r="E293" s="74" t="s">
        <v>106</v>
      </c>
      <c r="F293" s="103">
        <f>F294</f>
        <v>0</v>
      </c>
    </row>
    <row r="294" spans="1:6" hidden="1" x14ac:dyDescent="0.3">
      <c r="A294" s="246" t="s">
        <v>129</v>
      </c>
      <c r="B294" s="74" t="s">
        <v>251</v>
      </c>
      <c r="C294" s="74" t="s">
        <v>108</v>
      </c>
      <c r="D294" s="28" t="s">
        <v>554</v>
      </c>
      <c r="E294" s="74" t="s">
        <v>549</v>
      </c>
      <c r="F294" s="103">
        <f>F295</f>
        <v>0</v>
      </c>
    </row>
    <row r="295" spans="1:6" ht="42.6" hidden="1" customHeight="1" x14ac:dyDescent="0.3">
      <c r="A295" s="246" t="s">
        <v>228</v>
      </c>
      <c r="B295" s="74" t="s">
        <v>251</v>
      </c>
      <c r="C295" s="74" t="s">
        <v>108</v>
      </c>
      <c r="D295" s="28" t="s">
        <v>554</v>
      </c>
      <c r="E295" s="74" t="s">
        <v>550</v>
      </c>
      <c r="F295" s="103"/>
    </row>
    <row r="296" spans="1:6" x14ac:dyDescent="0.3">
      <c r="A296" s="246" t="s">
        <v>153</v>
      </c>
      <c r="B296" s="74" t="s">
        <v>251</v>
      </c>
      <c r="C296" s="74" t="s">
        <v>108</v>
      </c>
      <c r="D296" s="28" t="s">
        <v>552</v>
      </c>
      <c r="E296" s="74" t="s">
        <v>106</v>
      </c>
      <c r="F296" s="103">
        <f t="shared" ref="F296:F298" si="19">F297</f>
        <v>335</v>
      </c>
    </row>
    <row r="297" spans="1:6" ht="73.150000000000006" customHeight="1" x14ac:dyDescent="0.3">
      <c r="A297" s="246" t="s">
        <v>857</v>
      </c>
      <c r="B297" s="74" t="s">
        <v>251</v>
      </c>
      <c r="C297" s="74" t="s">
        <v>108</v>
      </c>
      <c r="D297" s="28" t="s">
        <v>261</v>
      </c>
      <c r="E297" s="74" t="s">
        <v>106</v>
      </c>
      <c r="F297" s="103">
        <f t="shared" si="19"/>
        <v>335</v>
      </c>
    </row>
    <row r="298" spans="1:6" ht="30" x14ac:dyDescent="0.3">
      <c r="A298" s="246" t="s">
        <v>127</v>
      </c>
      <c r="B298" s="74" t="s">
        <v>251</v>
      </c>
      <c r="C298" s="74" t="s">
        <v>108</v>
      </c>
      <c r="D298" s="28" t="s">
        <v>261</v>
      </c>
      <c r="E298" s="74">
        <v>200</v>
      </c>
      <c r="F298" s="103">
        <f t="shared" si="19"/>
        <v>335</v>
      </c>
    </row>
    <row r="299" spans="1:6" ht="30" customHeight="1" x14ac:dyDescent="0.3">
      <c r="A299" s="246" t="s">
        <v>128</v>
      </c>
      <c r="B299" s="74" t="s">
        <v>251</v>
      </c>
      <c r="C299" s="74" t="s">
        <v>108</v>
      </c>
      <c r="D299" s="28" t="s">
        <v>261</v>
      </c>
      <c r="E299" s="74">
        <v>240</v>
      </c>
      <c r="F299" s="103">
        <v>335</v>
      </c>
    </row>
    <row r="300" spans="1:6" ht="15" customHeight="1" x14ac:dyDescent="0.3">
      <c r="A300" s="246" t="s">
        <v>932</v>
      </c>
      <c r="B300" s="74" t="s">
        <v>251</v>
      </c>
      <c r="C300" s="74" t="s">
        <v>120</v>
      </c>
      <c r="D300" s="28" t="s">
        <v>105</v>
      </c>
      <c r="E300" s="74" t="s">
        <v>106</v>
      </c>
      <c r="F300" s="75">
        <f>F301</f>
        <v>12440</v>
      </c>
    </row>
    <row r="301" spans="1:6" ht="30.6" customHeight="1" x14ac:dyDescent="0.3">
      <c r="A301" s="32" t="s">
        <v>1154</v>
      </c>
      <c r="B301" s="74" t="s">
        <v>251</v>
      </c>
      <c r="C301" s="74" t="s">
        <v>120</v>
      </c>
      <c r="D301" s="28" t="s">
        <v>934</v>
      </c>
      <c r="E301" s="74" t="s">
        <v>106</v>
      </c>
      <c r="F301" s="75">
        <f>F302</f>
        <v>12440</v>
      </c>
    </row>
    <row r="302" spans="1:6" ht="75.75" customHeight="1" x14ac:dyDescent="0.3">
      <c r="A302" s="246" t="s">
        <v>1064</v>
      </c>
      <c r="B302" s="74" t="s">
        <v>251</v>
      </c>
      <c r="C302" s="74" t="s">
        <v>120</v>
      </c>
      <c r="D302" s="28" t="s">
        <v>936</v>
      </c>
      <c r="E302" s="74" t="s">
        <v>106</v>
      </c>
      <c r="F302" s="75">
        <f>F303+F306</f>
        <v>12440</v>
      </c>
    </row>
    <row r="303" spans="1:6" ht="46.5" customHeight="1" x14ac:dyDescent="0.3">
      <c r="A303" s="246" t="s">
        <v>937</v>
      </c>
      <c r="B303" s="74" t="s">
        <v>251</v>
      </c>
      <c r="C303" s="74" t="s">
        <v>120</v>
      </c>
      <c r="D303" s="28" t="s">
        <v>938</v>
      </c>
      <c r="E303" s="74" t="s">
        <v>106</v>
      </c>
      <c r="F303" s="75">
        <f>F304</f>
        <v>11600</v>
      </c>
    </row>
    <row r="304" spans="1:6" ht="17.45" customHeight="1" x14ac:dyDescent="0.3">
      <c r="A304" s="246" t="s">
        <v>180</v>
      </c>
      <c r="B304" s="74" t="s">
        <v>251</v>
      </c>
      <c r="C304" s="74" t="s">
        <v>120</v>
      </c>
      <c r="D304" s="28" t="s">
        <v>938</v>
      </c>
      <c r="E304" s="74">
        <v>500</v>
      </c>
      <c r="F304" s="75">
        <f>F305</f>
        <v>11600</v>
      </c>
    </row>
    <row r="305" spans="1:6" ht="18.600000000000001" customHeight="1" x14ac:dyDescent="0.3">
      <c r="A305" s="246" t="s">
        <v>91</v>
      </c>
      <c r="B305" s="74" t="s">
        <v>251</v>
      </c>
      <c r="C305" s="74" t="s">
        <v>120</v>
      </c>
      <c r="D305" s="28" t="s">
        <v>938</v>
      </c>
      <c r="E305" s="74">
        <v>540</v>
      </c>
      <c r="F305" s="75">
        <v>11600</v>
      </c>
    </row>
    <row r="306" spans="1:6" ht="30.6" customHeight="1" x14ac:dyDescent="0.3">
      <c r="A306" s="36" t="s">
        <v>939</v>
      </c>
      <c r="B306" s="74" t="s">
        <v>251</v>
      </c>
      <c r="C306" s="74" t="s">
        <v>120</v>
      </c>
      <c r="D306" s="28" t="s">
        <v>940</v>
      </c>
      <c r="E306" s="74" t="s">
        <v>106</v>
      </c>
      <c r="F306" s="75">
        <f>F307</f>
        <v>840</v>
      </c>
    </row>
    <row r="307" spans="1:6" ht="16.149999999999999" customHeight="1" x14ac:dyDescent="0.3">
      <c r="A307" s="246" t="s">
        <v>180</v>
      </c>
      <c r="B307" s="74" t="s">
        <v>251</v>
      </c>
      <c r="C307" s="74" t="s">
        <v>120</v>
      </c>
      <c r="D307" s="28" t="s">
        <v>940</v>
      </c>
      <c r="E307" s="74">
        <v>500</v>
      </c>
      <c r="F307" s="75">
        <f>F308</f>
        <v>840</v>
      </c>
    </row>
    <row r="308" spans="1:6" ht="16.5" customHeight="1" x14ac:dyDescent="0.3">
      <c r="A308" s="246" t="s">
        <v>91</v>
      </c>
      <c r="B308" s="74" t="s">
        <v>251</v>
      </c>
      <c r="C308" s="74" t="s">
        <v>120</v>
      </c>
      <c r="D308" s="28" t="s">
        <v>940</v>
      </c>
      <c r="E308" s="74">
        <v>540</v>
      </c>
      <c r="F308" s="75">
        <v>840</v>
      </c>
    </row>
    <row r="309" spans="1:6" x14ac:dyDescent="0.3">
      <c r="A309" s="119" t="s">
        <v>262</v>
      </c>
      <c r="B309" s="101" t="s">
        <v>150</v>
      </c>
      <c r="C309" s="101" t="s">
        <v>104</v>
      </c>
      <c r="D309" s="102" t="s">
        <v>105</v>
      </c>
      <c r="E309" s="101" t="s">
        <v>106</v>
      </c>
      <c r="F309" s="100">
        <f>F310+F340+F388+F418</f>
        <v>1393606.0999999999</v>
      </c>
    </row>
    <row r="310" spans="1:6" x14ac:dyDescent="0.3">
      <c r="A310" s="246" t="s">
        <v>263</v>
      </c>
      <c r="B310" s="74" t="s">
        <v>150</v>
      </c>
      <c r="C310" s="74" t="s">
        <v>103</v>
      </c>
      <c r="D310" s="28" t="s">
        <v>105</v>
      </c>
      <c r="E310" s="74" t="s">
        <v>106</v>
      </c>
      <c r="F310" s="103">
        <f>F312+F320+F325+F330+F335</f>
        <v>460881</v>
      </c>
    </row>
    <row r="311" spans="1:6" ht="30.75" customHeight="1" x14ac:dyDescent="0.3">
      <c r="A311" s="246" t="s">
        <v>751</v>
      </c>
      <c r="B311" s="74" t="s">
        <v>150</v>
      </c>
      <c r="C311" s="74" t="s">
        <v>103</v>
      </c>
      <c r="D311" s="28" t="s">
        <v>254</v>
      </c>
      <c r="E311" s="74" t="s">
        <v>106</v>
      </c>
      <c r="F311" s="103">
        <f>F312+F320+F325+F330</f>
        <v>460501</v>
      </c>
    </row>
    <row r="312" spans="1:6" ht="30" x14ac:dyDescent="0.3">
      <c r="A312" s="246" t="s">
        <v>264</v>
      </c>
      <c r="B312" s="74" t="s">
        <v>150</v>
      </c>
      <c r="C312" s="74" t="s">
        <v>103</v>
      </c>
      <c r="D312" s="28" t="s">
        <v>265</v>
      </c>
      <c r="E312" s="74" t="s">
        <v>106</v>
      </c>
      <c r="F312" s="103">
        <f>F313</f>
        <v>386268.9</v>
      </c>
    </row>
    <row r="313" spans="1:6" ht="75" x14ac:dyDescent="0.3">
      <c r="A313" s="246" t="s">
        <v>266</v>
      </c>
      <c r="B313" s="74" t="s">
        <v>150</v>
      </c>
      <c r="C313" s="74" t="s">
        <v>103</v>
      </c>
      <c r="D313" s="28" t="s">
        <v>267</v>
      </c>
      <c r="E313" s="74" t="s">
        <v>106</v>
      </c>
      <c r="F313" s="103">
        <f>F314+F317</f>
        <v>386268.9</v>
      </c>
    </row>
    <row r="314" spans="1:6" ht="45" x14ac:dyDescent="0.3">
      <c r="A314" s="246" t="s">
        <v>268</v>
      </c>
      <c r="B314" s="74" t="s">
        <v>150</v>
      </c>
      <c r="C314" s="74" t="s">
        <v>103</v>
      </c>
      <c r="D314" s="28" t="s">
        <v>269</v>
      </c>
      <c r="E314" s="74" t="s">
        <v>106</v>
      </c>
      <c r="F314" s="103">
        <f>F315</f>
        <v>259320.9</v>
      </c>
    </row>
    <row r="315" spans="1:6" ht="31.5" customHeight="1" x14ac:dyDescent="0.3">
      <c r="A315" s="246" t="s">
        <v>210</v>
      </c>
      <c r="B315" s="74" t="s">
        <v>150</v>
      </c>
      <c r="C315" s="74" t="s">
        <v>103</v>
      </c>
      <c r="D315" s="28" t="s">
        <v>269</v>
      </c>
      <c r="E315" s="74">
        <v>600</v>
      </c>
      <c r="F315" s="103">
        <f>F316</f>
        <v>259320.9</v>
      </c>
    </row>
    <row r="316" spans="1:6" x14ac:dyDescent="0.3">
      <c r="A316" s="246" t="s">
        <v>218</v>
      </c>
      <c r="B316" s="74" t="s">
        <v>150</v>
      </c>
      <c r="C316" s="74" t="s">
        <v>103</v>
      </c>
      <c r="D316" s="28" t="s">
        <v>269</v>
      </c>
      <c r="E316" s="74">
        <v>610</v>
      </c>
      <c r="F316" s="103">
        <v>259320.9</v>
      </c>
    </row>
    <row r="317" spans="1:6" ht="44.25" customHeight="1" x14ac:dyDescent="0.3">
      <c r="A317" s="246" t="s">
        <v>270</v>
      </c>
      <c r="B317" s="74" t="s">
        <v>150</v>
      </c>
      <c r="C317" s="74" t="s">
        <v>103</v>
      </c>
      <c r="D317" s="28" t="s">
        <v>271</v>
      </c>
      <c r="E317" s="74" t="s">
        <v>106</v>
      </c>
      <c r="F317" s="103">
        <f>F318</f>
        <v>126948</v>
      </c>
    </row>
    <row r="318" spans="1:6" ht="30" customHeight="1" x14ac:dyDescent="0.3">
      <c r="A318" s="246" t="s">
        <v>210</v>
      </c>
      <c r="B318" s="74" t="s">
        <v>150</v>
      </c>
      <c r="C318" s="74" t="s">
        <v>103</v>
      </c>
      <c r="D318" s="28" t="s">
        <v>271</v>
      </c>
      <c r="E318" s="74">
        <v>600</v>
      </c>
      <c r="F318" s="103">
        <f>F319</f>
        <v>126948</v>
      </c>
    </row>
    <row r="319" spans="1:6" x14ac:dyDescent="0.3">
      <c r="A319" s="246" t="s">
        <v>218</v>
      </c>
      <c r="B319" s="74" t="s">
        <v>150</v>
      </c>
      <c r="C319" s="74" t="s">
        <v>103</v>
      </c>
      <c r="D319" s="28" t="s">
        <v>271</v>
      </c>
      <c r="E319" s="74">
        <v>610</v>
      </c>
      <c r="F319" s="103">
        <v>126948</v>
      </c>
    </row>
    <row r="320" spans="1:6" x14ac:dyDescent="0.3">
      <c r="A320" s="246" t="s">
        <v>272</v>
      </c>
      <c r="B320" s="74" t="s">
        <v>150</v>
      </c>
      <c r="C320" s="74" t="s">
        <v>103</v>
      </c>
      <c r="D320" s="28" t="s">
        <v>278</v>
      </c>
      <c r="E320" s="74" t="s">
        <v>106</v>
      </c>
      <c r="F320" s="103">
        <f t="shared" ref="F320:F323" si="20">F321</f>
        <v>40</v>
      </c>
    </row>
    <row r="321" spans="1:6" ht="30" x14ac:dyDescent="0.3">
      <c r="A321" s="246" t="s">
        <v>274</v>
      </c>
      <c r="B321" s="74" t="s">
        <v>150</v>
      </c>
      <c r="C321" s="74" t="s">
        <v>103</v>
      </c>
      <c r="D321" s="28" t="s">
        <v>280</v>
      </c>
      <c r="E321" s="74" t="s">
        <v>106</v>
      </c>
      <c r="F321" s="103">
        <f t="shared" si="20"/>
        <v>40</v>
      </c>
    </row>
    <row r="322" spans="1:6" ht="30" x14ac:dyDescent="0.3">
      <c r="A322" s="246" t="s">
        <v>276</v>
      </c>
      <c r="B322" s="74" t="s">
        <v>150</v>
      </c>
      <c r="C322" s="74" t="s">
        <v>103</v>
      </c>
      <c r="D322" s="28" t="s">
        <v>912</v>
      </c>
      <c r="E322" s="74" t="s">
        <v>106</v>
      </c>
      <c r="F322" s="103">
        <f t="shared" si="20"/>
        <v>40</v>
      </c>
    </row>
    <row r="323" spans="1:6" ht="28.5" customHeight="1" x14ac:dyDescent="0.3">
      <c r="A323" s="246" t="s">
        <v>210</v>
      </c>
      <c r="B323" s="74" t="s">
        <v>150</v>
      </c>
      <c r="C323" s="74" t="s">
        <v>103</v>
      </c>
      <c r="D323" s="28" t="s">
        <v>912</v>
      </c>
      <c r="E323" s="74">
        <v>600</v>
      </c>
      <c r="F323" s="103">
        <f t="shared" si="20"/>
        <v>40</v>
      </c>
    </row>
    <row r="324" spans="1:6" x14ac:dyDescent="0.3">
      <c r="A324" s="246" t="s">
        <v>218</v>
      </c>
      <c r="B324" s="74" t="s">
        <v>150</v>
      </c>
      <c r="C324" s="74" t="s">
        <v>103</v>
      </c>
      <c r="D324" s="28" t="s">
        <v>912</v>
      </c>
      <c r="E324" s="74">
        <v>610</v>
      </c>
      <c r="F324" s="103">
        <v>40</v>
      </c>
    </row>
    <row r="325" spans="1:6" x14ac:dyDescent="0.3">
      <c r="A325" s="246" t="s">
        <v>277</v>
      </c>
      <c r="B325" s="74" t="s">
        <v>150</v>
      </c>
      <c r="C325" s="74" t="s">
        <v>103</v>
      </c>
      <c r="D325" s="28" t="s">
        <v>255</v>
      </c>
      <c r="E325" s="74" t="s">
        <v>106</v>
      </c>
      <c r="F325" s="103">
        <f t="shared" ref="F325:F328" si="21">F326</f>
        <v>68286.8</v>
      </c>
    </row>
    <row r="326" spans="1:6" ht="30" x14ac:dyDescent="0.3">
      <c r="A326" s="246" t="s">
        <v>279</v>
      </c>
      <c r="B326" s="74" t="s">
        <v>150</v>
      </c>
      <c r="C326" s="74" t="s">
        <v>103</v>
      </c>
      <c r="D326" s="28" t="s">
        <v>257</v>
      </c>
      <c r="E326" s="74" t="s">
        <v>106</v>
      </c>
      <c r="F326" s="103">
        <f t="shared" si="21"/>
        <v>68286.8</v>
      </c>
    </row>
    <row r="327" spans="1:6" x14ac:dyDescent="0.3">
      <c r="A327" s="246" t="s">
        <v>281</v>
      </c>
      <c r="B327" s="74" t="s">
        <v>150</v>
      </c>
      <c r="C327" s="74" t="s">
        <v>103</v>
      </c>
      <c r="D327" s="28" t="s">
        <v>913</v>
      </c>
      <c r="E327" s="74" t="s">
        <v>106</v>
      </c>
      <c r="F327" s="103">
        <f t="shared" si="21"/>
        <v>68286.8</v>
      </c>
    </row>
    <row r="328" spans="1:6" ht="33.6" customHeight="1" x14ac:dyDescent="0.3">
      <c r="A328" s="246" t="s">
        <v>210</v>
      </c>
      <c r="B328" s="74" t="s">
        <v>150</v>
      </c>
      <c r="C328" s="74" t="s">
        <v>103</v>
      </c>
      <c r="D328" s="28" t="s">
        <v>913</v>
      </c>
      <c r="E328" s="74">
        <v>600</v>
      </c>
      <c r="F328" s="103">
        <f t="shared" si="21"/>
        <v>68286.8</v>
      </c>
    </row>
    <row r="329" spans="1:6" x14ac:dyDescent="0.3">
      <c r="A329" s="246" t="s">
        <v>218</v>
      </c>
      <c r="B329" s="74" t="s">
        <v>150</v>
      </c>
      <c r="C329" s="74" t="s">
        <v>103</v>
      </c>
      <c r="D329" s="28" t="s">
        <v>913</v>
      </c>
      <c r="E329" s="74">
        <v>610</v>
      </c>
      <c r="F329" s="103">
        <v>68286.8</v>
      </c>
    </row>
    <row r="330" spans="1:6" ht="30" x14ac:dyDescent="0.3">
      <c r="A330" s="246" t="s">
        <v>923</v>
      </c>
      <c r="B330" s="74" t="s">
        <v>150</v>
      </c>
      <c r="C330" s="74" t="s">
        <v>103</v>
      </c>
      <c r="D330" s="28" t="s">
        <v>311</v>
      </c>
      <c r="E330" s="74" t="s">
        <v>106</v>
      </c>
      <c r="F330" s="103">
        <f>F331</f>
        <v>5905.3</v>
      </c>
    </row>
    <row r="331" spans="1:6" ht="48" customHeight="1" x14ac:dyDescent="0.3">
      <c r="A331" s="246" t="s">
        <v>283</v>
      </c>
      <c r="B331" s="74" t="s">
        <v>150</v>
      </c>
      <c r="C331" s="74" t="s">
        <v>103</v>
      </c>
      <c r="D331" s="28" t="s">
        <v>313</v>
      </c>
      <c r="E331" s="74" t="s">
        <v>106</v>
      </c>
      <c r="F331" s="103">
        <f t="shared" ref="F331:F333" si="22">F332</f>
        <v>5905.3</v>
      </c>
    </row>
    <row r="332" spans="1:6" ht="30" x14ac:dyDescent="0.3">
      <c r="A332" s="246" t="s">
        <v>285</v>
      </c>
      <c r="B332" s="74" t="s">
        <v>150</v>
      </c>
      <c r="C332" s="74" t="s">
        <v>103</v>
      </c>
      <c r="D332" s="28" t="s">
        <v>914</v>
      </c>
      <c r="E332" s="74" t="s">
        <v>106</v>
      </c>
      <c r="F332" s="103">
        <f t="shared" si="22"/>
        <v>5905.3</v>
      </c>
    </row>
    <row r="333" spans="1:6" ht="32.25" customHeight="1" x14ac:dyDescent="0.3">
      <c r="A333" s="246" t="s">
        <v>210</v>
      </c>
      <c r="B333" s="74" t="s">
        <v>150</v>
      </c>
      <c r="C333" s="74" t="s">
        <v>103</v>
      </c>
      <c r="D333" s="28" t="s">
        <v>914</v>
      </c>
      <c r="E333" s="74">
        <v>600</v>
      </c>
      <c r="F333" s="103">
        <f t="shared" si="22"/>
        <v>5905.3</v>
      </c>
    </row>
    <row r="334" spans="1:6" ht="16.149999999999999" customHeight="1" x14ac:dyDescent="0.3">
      <c r="A334" s="246" t="s">
        <v>218</v>
      </c>
      <c r="B334" s="74" t="s">
        <v>150</v>
      </c>
      <c r="C334" s="74" t="s">
        <v>103</v>
      </c>
      <c r="D334" s="28" t="s">
        <v>914</v>
      </c>
      <c r="E334" s="74">
        <v>610</v>
      </c>
      <c r="F334" s="103">
        <v>5905.3</v>
      </c>
    </row>
    <row r="335" spans="1:6" ht="16.149999999999999" customHeight="1" x14ac:dyDescent="0.3">
      <c r="A335" s="246" t="s">
        <v>1057</v>
      </c>
      <c r="B335" s="74" t="s">
        <v>150</v>
      </c>
      <c r="C335" s="74" t="s">
        <v>103</v>
      </c>
      <c r="D335" s="28" t="s">
        <v>555</v>
      </c>
      <c r="E335" s="74" t="s">
        <v>106</v>
      </c>
      <c r="F335" s="103">
        <f>F336</f>
        <v>380</v>
      </c>
    </row>
    <row r="336" spans="1:6" ht="59.25" customHeight="1" x14ac:dyDescent="0.3">
      <c r="A336" s="246" t="s">
        <v>1065</v>
      </c>
      <c r="B336" s="74" t="s">
        <v>150</v>
      </c>
      <c r="C336" s="74" t="s">
        <v>103</v>
      </c>
      <c r="D336" s="28" t="s">
        <v>557</v>
      </c>
      <c r="E336" s="74" t="s">
        <v>106</v>
      </c>
      <c r="F336" s="103">
        <f>F337</f>
        <v>380</v>
      </c>
    </row>
    <row r="337" spans="1:6" ht="43.9" customHeight="1" x14ac:dyDescent="0.3">
      <c r="A337" s="33" t="s">
        <v>788</v>
      </c>
      <c r="B337" s="74" t="s">
        <v>150</v>
      </c>
      <c r="C337" s="74" t="s">
        <v>103</v>
      </c>
      <c r="D337" s="28" t="s">
        <v>650</v>
      </c>
      <c r="E337" s="74" t="s">
        <v>106</v>
      </c>
      <c r="F337" s="103">
        <f>F338</f>
        <v>380</v>
      </c>
    </row>
    <row r="338" spans="1:6" ht="30.6" customHeight="1" x14ac:dyDescent="0.3">
      <c r="A338" s="246" t="s">
        <v>210</v>
      </c>
      <c r="B338" s="74" t="s">
        <v>150</v>
      </c>
      <c r="C338" s="74" t="s">
        <v>103</v>
      </c>
      <c r="D338" s="28" t="s">
        <v>650</v>
      </c>
      <c r="E338" s="74" t="s">
        <v>558</v>
      </c>
      <c r="F338" s="103">
        <f>F339</f>
        <v>380</v>
      </c>
    </row>
    <row r="339" spans="1:6" ht="16.149999999999999" customHeight="1" x14ac:dyDescent="0.3">
      <c r="A339" s="246" t="s">
        <v>218</v>
      </c>
      <c r="B339" s="74" t="s">
        <v>150</v>
      </c>
      <c r="C339" s="74" t="s">
        <v>103</v>
      </c>
      <c r="D339" s="28" t="s">
        <v>650</v>
      </c>
      <c r="E339" s="74" t="s">
        <v>559</v>
      </c>
      <c r="F339" s="103">
        <v>380</v>
      </c>
    </row>
    <row r="340" spans="1:6" ht="16.899999999999999" customHeight="1" x14ac:dyDescent="0.3">
      <c r="A340" s="246" t="s">
        <v>286</v>
      </c>
      <c r="B340" s="74" t="s">
        <v>150</v>
      </c>
      <c r="C340" s="74" t="s">
        <v>108</v>
      </c>
      <c r="D340" s="28" t="s">
        <v>105</v>
      </c>
      <c r="E340" s="74" t="s">
        <v>106</v>
      </c>
      <c r="F340" s="103">
        <f>F341+F383</f>
        <v>824444.4</v>
      </c>
    </row>
    <row r="341" spans="1:6" ht="33" customHeight="1" x14ac:dyDescent="0.3">
      <c r="A341" s="246" t="s">
        <v>774</v>
      </c>
      <c r="B341" s="74" t="s">
        <v>150</v>
      </c>
      <c r="C341" s="74" t="s">
        <v>108</v>
      </c>
      <c r="D341" s="28" t="s">
        <v>254</v>
      </c>
      <c r="E341" s="74" t="s">
        <v>106</v>
      </c>
      <c r="F341" s="103">
        <f>F342+F362+F367+F378</f>
        <v>823874.4</v>
      </c>
    </row>
    <row r="342" spans="1:6" ht="16.149999999999999" customHeight="1" x14ac:dyDescent="0.3">
      <c r="A342" s="246" t="s">
        <v>671</v>
      </c>
      <c r="B342" s="74" t="s">
        <v>150</v>
      </c>
      <c r="C342" s="74" t="s">
        <v>108</v>
      </c>
      <c r="D342" s="28" t="s">
        <v>287</v>
      </c>
      <c r="E342" s="74" t="s">
        <v>106</v>
      </c>
      <c r="F342" s="103">
        <f>F343</f>
        <v>717494.89999999991</v>
      </c>
    </row>
    <row r="343" spans="1:6" ht="90" customHeight="1" x14ac:dyDescent="0.3">
      <c r="A343" s="246" t="s">
        <v>288</v>
      </c>
      <c r="B343" s="74" t="s">
        <v>150</v>
      </c>
      <c r="C343" s="74" t="s">
        <v>108</v>
      </c>
      <c r="D343" s="28" t="s">
        <v>289</v>
      </c>
      <c r="E343" s="74" t="s">
        <v>106</v>
      </c>
      <c r="F343" s="103">
        <f>F347+F353+F356+F359+F344+F350</f>
        <v>717494.89999999991</v>
      </c>
    </row>
    <row r="344" spans="1:6" ht="90.75" customHeight="1" x14ac:dyDescent="0.3">
      <c r="A344" s="32" t="s">
        <v>1172</v>
      </c>
      <c r="B344" s="161" t="s">
        <v>150</v>
      </c>
      <c r="C344" s="161" t="s">
        <v>108</v>
      </c>
      <c r="D344" s="161" t="s">
        <v>1171</v>
      </c>
      <c r="E344" s="161" t="s">
        <v>106</v>
      </c>
      <c r="F344" s="103">
        <f>F345</f>
        <v>575</v>
      </c>
    </row>
    <row r="345" spans="1:6" ht="30" x14ac:dyDescent="0.3">
      <c r="A345" s="32" t="s">
        <v>210</v>
      </c>
      <c r="B345" s="161" t="s">
        <v>150</v>
      </c>
      <c r="C345" s="161" t="s">
        <v>108</v>
      </c>
      <c r="D345" s="161" t="s">
        <v>1171</v>
      </c>
      <c r="E345" s="161">
        <v>600</v>
      </c>
      <c r="F345" s="103">
        <f>F346</f>
        <v>575</v>
      </c>
    </row>
    <row r="346" spans="1:6" x14ac:dyDescent="0.3">
      <c r="A346" s="32" t="s">
        <v>218</v>
      </c>
      <c r="B346" s="161" t="s">
        <v>150</v>
      </c>
      <c r="C346" s="161" t="s">
        <v>108</v>
      </c>
      <c r="D346" s="161" t="s">
        <v>1171</v>
      </c>
      <c r="E346" s="161">
        <v>610</v>
      </c>
      <c r="F346" s="103">
        <v>575</v>
      </c>
    </row>
    <row r="347" spans="1:6" ht="45" x14ac:dyDescent="0.3">
      <c r="A347" s="246" t="s">
        <v>290</v>
      </c>
      <c r="B347" s="74" t="s">
        <v>150</v>
      </c>
      <c r="C347" s="74" t="s">
        <v>108</v>
      </c>
      <c r="D347" s="28" t="s">
        <v>291</v>
      </c>
      <c r="E347" s="74" t="s">
        <v>106</v>
      </c>
      <c r="F347" s="103">
        <f>F348</f>
        <v>506652.1</v>
      </c>
    </row>
    <row r="348" spans="1:6" ht="33" customHeight="1" x14ac:dyDescent="0.3">
      <c r="A348" s="246" t="s">
        <v>210</v>
      </c>
      <c r="B348" s="74" t="s">
        <v>150</v>
      </c>
      <c r="C348" s="74" t="s">
        <v>108</v>
      </c>
      <c r="D348" s="28" t="s">
        <v>291</v>
      </c>
      <c r="E348" s="74">
        <v>600</v>
      </c>
      <c r="F348" s="103">
        <f>F349</f>
        <v>506652.1</v>
      </c>
    </row>
    <row r="349" spans="1:6" x14ac:dyDescent="0.3">
      <c r="A349" s="246" t="s">
        <v>218</v>
      </c>
      <c r="B349" s="74" t="s">
        <v>150</v>
      </c>
      <c r="C349" s="74" t="s">
        <v>108</v>
      </c>
      <c r="D349" s="28" t="s">
        <v>291</v>
      </c>
      <c r="E349" s="74">
        <v>610</v>
      </c>
      <c r="F349" s="103">
        <v>506652.1</v>
      </c>
    </row>
    <row r="350" spans="1:6" ht="76.5" customHeight="1" x14ac:dyDescent="0.3">
      <c r="A350" s="32" t="s">
        <v>1174</v>
      </c>
      <c r="B350" s="161" t="s">
        <v>150</v>
      </c>
      <c r="C350" s="161" t="s">
        <v>108</v>
      </c>
      <c r="D350" s="161" t="s">
        <v>1173</v>
      </c>
      <c r="E350" s="161" t="s">
        <v>106</v>
      </c>
      <c r="F350" s="103">
        <f>F351</f>
        <v>767.4</v>
      </c>
    </row>
    <row r="351" spans="1:6" ht="30" x14ac:dyDescent="0.3">
      <c r="A351" s="32" t="s">
        <v>210</v>
      </c>
      <c r="B351" s="161" t="s">
        <v>150</v>
      </c>
      <c r="C351" s="161" t="s">
        <v>108</v>
      </c>
      <c r="D351" s="161" t="s">
        <v>1173</v>
      </c>
      <c r="E351" s="161">
        <v>600</v>
      </c>
      <c r="F351" s="103">
        <f>F352</f>
        <v>767.4</v>
      </c>
    </row>
    <row r="352" spans="1:6" x14ac:dyDescent="0.3">
      <c r="A352" s="32" t="s">
        <v>218</v>
      </c>
      <c r="B352" s="161" t="s">
        <v>150</v>
      </c>
      <c r="C352" s="161" t="s">
        <v>108</v>
      </c>
      <c r="D352" s="161" t="s">
        <v>1173</v>
      </c>
      <c r="E352" s="161">
        <v>610</v>
      </c>
      <c r="F352" s="103">
        <v>767.4</v>
      </c>
    </row>
    <row r="353" spans="1:6" ht="135" x14ac:dyDescent="0.3">
      <c r="A353" s="254" t="s">
        <v>993</v>
      </c>
      <c r="B353" s="74" t="s">
        <v>150</v>
      </c>
      <c r="C353" s="74" t="s">
        <v>108</v>
      </c>
      <c r="D353" s="74" t="s">
        <v>994</v>
      </c>
      <c r="E353" s="74" t="s">
        <v>106</v>
      </c>
      <c r="F353" s="75">
        <f>F354</f>
        <v>43981.599999999999</v>
      </c>
    </row>
    <row r="354" spans="1:6" ht="30" x14ac:dyDescent="0.3">
      <c r="A354" s="246" t="s">
        <v>210</v>
      </c>
      <c r="B354" s="74" t="s">
        <v>150</v>
      </c>
      <c r="C354" s="74" t="s">
        <v>108</v>
      </c>
      <c r="D354" s="74" t="s">
        <v>994</v>
      </c>
      <c r="E354" s="74">
        <v>600</v>
      </c>
      <c r="F354" s="75">
        <f>F355</f>
        <v>43981.599999999999</v>
      </c>
    </row>
    <row r="355" spans="1:6" x14ac:dyDescent="0.3">
      <c r="A355" s="246" t="s">
        <v>218</v>
      </c>
      <c r="B355" s="74" t="s">
        <v>150</v>
      </c>
      <c r="C355" s="74" t="s">
        <v>108</v>
      </c>
      <c r="D355" s="74" t="s">
        <v>994</v>
      </c>
      <c r="E355" s="74">
        <v>610</v>
      </c>
      <c r="F355" s="75">
        <v>43981.599999999999</v>
      </c>
    </row>
    <row r="356" spans="1:6" ht="45" x14ac:dyDescent="0.3">
      <c r="A356" s="246" t="s">
        <v>1066</v>
      </c>
      <c r="B356" s="74" t="s">
        <v>150</v>
      </c>
      <c r="C356" s="74" t="s">
        <v>108</v>
      </c>
      <c r="D356" s="74" t="s">
        <v>293</v>
      </c>
      <c r="E356" s="74" t="s">
        <v>106</v>
      </c>
      <c r="F356" s="75">
        <f>F357</f>
        <v>156096.1</v>
      </c>
    </row>
    <row r="357" spans="1:6" ht="30" x14ac:dyDescent="0.3">
      <c r="A357" s="246" t="s">
        <v>210</v>
      </c>
      <c r="B357" s="74" t="s">
        <v>150</v>
      </c>
      <c r="C357" s="74" t="s">
        <v>108</v>
      </c>
      <c r="D357" s="74" t="s">
        <v>293</v>
      </c>
      <c r="E357" s="74" t="s">
        <v>558</v>
      </c>
      <c r="F357" s="75">
        <f>F358</f>
        <v>156096.1</v>
      </c>
    </row>
    <row r="358" spans="1:6" x14ac:dyDescent="0.3">
      <c r="A358" s="246" t="s">
        <v>218</v>
      </c>
      <c r="B358" s="74" t="s">
        <v>150</v>
      </c>
      <c r="C358" s="74" t="s">
        <v>108</v>
      </c>
      <c r="D358" s="74" t="s">
        <v>293</v>
      </c>
      <c r="E358" s="74" t="s">
        <v>559</v>
      </c>
      <c r="F358" s="75">
        <v>156096.1</v>
      </c>
    </row>
    <row r="359" spans="1:6" ht="30" x14ac:dyDescent="0.3">
      <c r="A359" s="246" t="s">
        <v>1067</v>
      </c>
      <c r="B359" s="74" t="s">
        <v>150</v>
      </c>
      <c r="C359" s="74" t="s">
        <v>108</v>
      </c>
      <c r="D359" s="74" t="s">
        <v>294</v>
      </c>
      <c r="E359" s="74" t="s">
        <v>106</v>
      </c>
      <c r="F359" s="75">
        <f>F360</f>
        <v>9422.7000000000007</v>
      </c>
    </row>
    <row r="360" spans="1:6" ht="30" x14ac:dyDescent="0.3">
      <c r="A360" s="246" t="s">
        <v>210</v>
      </c>
      <c r="B360" s="74" t="s">
        <v>150</v>
      </c>
      <c r="C360" s="74" t="s">
        <v>108</v>
      </c>
      <c r="D360" s="74" t="s">
        <v>294</v>
      </c>
      <c r="E360" s="74" t="s">
        <v>558</v>
      </c>
      <c r="F360" s="75">
        <f>F361</f>
        <v>9422.7000000000007</v>
      </c>
    </row>
    <row r="361" spans="1:6" x14ac:dyDescent="0.3">
      <c r="A361" s="246" t="s">
        <v>218</v>
      </c>
      <c r="B361" s="74" t="s">
        <v>150</v>
      </c>
      <c r="C361" s="74" t="s">
        <v>108</v>
      </c>
      <c r="D361" s="74" t="s">
        <v>294</v>
      </c>
      <c r="E361" s="74" t="s">
        <v>559</v>
      </c>
      <c r="F361" s="75">
        <v>9422.7000000000007</v>
      </c>
    </row>
    <row r="362" spans="1:6" x14ac:dyDescent="0.3">
      <c r="A362" s="246" t="s">
        <v>272</v>
      </c>
      <c r="B362" s="74" t="s">
        <v>150</v>
      </c>
      <c r="C362" s="74" t="s">
        <v>108</v>
      </c>
      <c r="D362" s="28" t="s">
        <v>278</v>
      </c>
      <c r="E362" s="74" t="s">
        <v>106</v>
      </c>
      <c r="F362" s="103">
        <f t="shared" ref="F362:F365" si="23">F363</f>
        <v>340.4</v>
      </c>
    </row>
    <row r="363" spans="1:6" ht="30" x14ac:dyDescent="0.3">
      <c r="A363" s="246" t="s">
        <v>274</v>
      </c>
      <c r="B363" s="74" t="s">
        <v>150</v>
      </c>
      <c r="C363" s="74" t="s">
        <v>108</v>
      </c>
      <c r="D363" s="28" t="s">
        <v>280</v>
      </c>
      <c r="E363" s="74" t="s">
        <v>106</v>
      </c>
      <c r="F363" s="103">
        <f t="shared" si="23"/>
        <v>340.4</v>
      </c>
    </row>
    <row r="364" spans="1:6" ht="30" x14ac:dyDescent="0.3">
      <c r="A364" s="246" t="s">
        <v>295</v>
      </c>
      <c r="B364" s="74" t="s">
        <v>150</v>
      </c>
      <c r="C364" s="74" t="s">
        <v>108</v>
      </c>
      <c r="D364" s="28" t="s">
        <v>917</v>
      </c>
      <c r="E364" s="74" t="s">
        <v>106</v>
      </c>
      <c r="F364" s="103">
        <f t="shared" si="23"/>
        <v>340.4</v>
      </c>
    </row>
    <row r="365" spans="1:6" ht="31.15" customHeight="1" x14ac:dyDescent="0.3">
      <c r="A365" s="246" t="s">
        <v>210</v>
      </c>
      <c r="B365" s="74" t="s">
        <v>150</v>
      </c>
      <c r="C365" s="74" t="s">
        <v>108</v>
      </c>
      <c r="D365" s="28" t="s">
        <v>917</v>
      </c>
      <c r="E365" s="74">
        <v>600</v>
      </c>
      <c r="F365" s="103">
        <f t="shared" si="23"/>
        <v>340.4</v>
      </c>
    </row>
    <row r="366" spans="1:6" x14ac:dyDescent="0.3">
      <c r="A366" s="246" t="s">
        <v>218</v>
      </c>
      <c r="B366" s="74" t="s">
        <v>150</v>
      </c>
      <c r="C366" s="74" t="s">
        <v>108</v>
      </c>
      <c r="D366" s="28" t="s">
        <v>917</v>
      </c>
      <c r="E366" s="74">
        <v>610</v>
      </c>
      <c r="F366" s="103">
        <v>340.4</v>
      </c>
    </row>
    <row r="367" spans="1:6" x14ac:dyDescent="0.3">
      <c r="A367" s="246" t="s">
        <v>277</v>
      </c>
      <c r="B367" s="74" t="s">
        <v>150</v>
      </c>
      <c r="C367" s="74" t="s">
        <v>108</v>
      </c>
      <c r="D367" s="28" t="s">
        <v>255</v>
      </c>
      <c r="E367" s="74" t="s">
        <v>106</v>
      </c>
      <c r="F367" s="103">
        <f>F368</f>
        <v>98149.3</v>
      </c>
    </row>
    <row r="368" spans="1:6" ht="30" x14ac:dyDescent="0.3">
      <c r="A368" s="246" t="s">
        <v>296</v>
      </c>
      <c r="B368" s="74" t="s">
        <v>150</v>
      </c>
      <c r="C368" s="74" t="s">
        <v>108</v>
      </c>
      <c r="D368" s="28" t="s">
        <v>257</v>
      </c>
      <c r="E368" s="74" t="s">
        <v>106</v>
      </c>
      <c r="F368" s="103">
        <f>F372+F369+F375</f>
        <v>98149.3</v>
      </c>
    </row>
    <row r="369" spans="1:6" ht="90" x14ac:dyDescent="0.3">
      <c r="A369" s="246" t="s">
        <v>997</v>
      </c>
      <c r="B369" s="74" t="s">
        <v>150</v>
      </c>
      <c r="C369" s="74" t="s">
        <v>108</v>
      </c>
      <c r="D369" s="28" t="s">
        <v>998</v>
      </c>
      <c r="E369" s="74" t="s">
        <v>106</v>
      </c>
      <c r="F369" s="103">
        <f>F370</f>
        <v>22900</v>
      </c>
    </row>
    <row r="370" spans="1:6" ht="30" x14ac:dyDescent="0.3">
      <c r="A370" s="246" t="s">
        <v>210</v>
      </c>
      <c r="B370" s="74" t="s">
        <v>150</v>
      </c>
      <c r="C370" s="74" t="s">
        <v>108</v>
      </c>
      <c r="D370" s="28" t="s">
        <v>998</v>
      </c>
      <c r="E370" s="74" t="s">
        <v>558</v>
      </c>
      <c r="F370" s="103">
        <f>F371</f>
        <v>22900</v>
      </c>
    </row>
    <row r="371" spans="1:6" x14ac:dyDescent="0.3">
      <c r="A371" s="246" t="s">
        <v>218</v>
      </c>
      <c r="B371" s="74" t="s">
        <v>150</v>
      </c>
      <c r="C371" s="74" t="s">
        <v>108</v>
      </c>
      <c r="D371" s="28" t="s">
        <v>998</v>
      </c>
      <c r="E371" s="74" t="s">
        <v>559</v>
      </c>
      <c r="F371" s="103">
        <v>22900</v>
      </c>
    </row>
    <row r="372" spans="1:6" ht="30" x14ac:dyDescent="0.3">
      <c r="A372" s="246" t="s">
        <v>297</v>
      </c>
      <c r="B372" s="74" t="s">
        <v>150</v>
      </c>
      <c r="C372" s="74" t="s">
        <v>108</v>
      </c>
      <c r="D372" s="28" t="s">
        <v>918</v>
      </c>
      <c r="E372" s="74" t="s">
        <v>106</v>
      </c>
      <c r="F372" s="103">
        <f t="shared" ref="F372:F373" si="24">F373</f>
        <v>17378.5</v>
      </c>
    </row>
    <row r="373" spans="1:6" ht="30.6" customHeight="1" x14ac:dyDescent="0.3">
      <c r="A373" s="246" t="s">
        <v>210</v>
      </c>
      <c r="B373" s="74" t="s">
        <v>150</v>
      </c>
      <c r="C373" s="74" t="s">
        <v>108</v>
      </c>
      <c r="D373" s="28" t="s">
        <v>918</v>
      </c>
      <c r="E373" s="74">
        <v>600</v>
      </c>
      <c r="F373" s="103">
        <f t="shared" si="24"/>
        <v>17378.5</v>
      </c>
    </row>
    <row r="374" spans="1:6" x14ac:dyDescent="0.3">
      <c r="A374" s="246" t="s">
        <v>218</v>
      </c>
      <c r="B374" s="74" t="s">
        <v>150</v>
      </c>
      <c r="C374" s="74" t="s">
        <v>108</v>
      </c>
      <c r="D374" s="28" t="s">
        <v>918</v>
      </c>
      <c r="E374" s="74">
        <v>610</v>
      </c>
      <c r="F374" s="103">
        <v>17378.5</v>
      </c>
    </row>
    <row r="375" spans="1:6" ht="75" x14ac:dyDescent="0.3">
      <c r="A375" s="123" t="s">
        <v>995</v>
      </c>
      <c r="B375" s="74" t="s">
        <v>150</v>
      </c>
      <c r="C375" s="74" t="s">
        <v>108</v>
      </c>
      <c r="D375" s="74" t="s">
        <v>996</v>
      </c>
      <c r="E375" s="74" t="s">
        <v>106</v>
      </c>
      <c r="F375" s="75">
        <f>F376</f>
        <v>57870.8</v>
      </c>
    </row>
    <row r="376" spans="1:6" ht="30" x14ac:dyDescent="0.3">
      <c r="A376" s="246" t="s">
        <v>210</v>
      </c>
      <c r="B376" s="74" t="s">
        <v>150</v>
      </c>
      <c r="C376" s="74" t="s">
        <v>108</v>
      </c>
      <c r="D376" s="74" t="s">
        <v>996</v>
      </c>
      <c r="E376" s="74">
        <v>600</v>
      </c>
      <c r="F376" s="75">
        <f>F377</f>
        <v>57870.8</v>
      </c>
    </row>
    <row r="377" spans="1:6" x14ac:dyDescent="0.3">
      <c r="A377" s="246" t="s">
        <v>218</v>
      </c>
      <c r="B377" s="74" t="s">
        <v>150</v>
      </c>
      <c r="C377" s="74" t="s">
        <v>108</v>
      </c>
      <c r="D377" s="74" t="s">
        <v>996</v>
      </c>
      <c r="E377" s="74">
        <v>610</v>
      </c>
      <c r="F377" s="75">
        <v>57870.8</v>
      </c>
    </row>
    <row r="378" spans="1:6" ht="32.25" customHeight="1" x14ac:dyDescent="0.3">
      <c r="A378" s="246" t="s">
        <v>948</v>
      </c>
      <c r="B378" s="74" t="s">
        <v>150</v>
      </c>
      <c r="C378" s="74" t="s">
        <v>108</v>
      </c>
      <c r="D378" s="28" t="s">
        <v>311</v>
      </c>
      <c r="E378" s="74" t="s">
        <v>106</v>
      </c>
      <c r="F378" s="103">
        <f t="shared" ref="F378:F381" si="25">F379</f>
        <v>7889.8</v>
      </c>
    </row>
    <row r="379" spans="1:6" ht="46.5" customHeight="1" x14ac:dyDescent="0.3">
      <c r="A379" s="246" t="s">
        <v>283</v>
      </c>
      <c r="B379" s="74" t="s">
        <v>150</v>
      </c>
      <c r="C379" s="74" t="s">
        <v>108</v>
      </c>
      <c r="D379" s="28" t="s">
        <v>313</v>
      </c>
      <c r="E379" s="74" t="s">
        <v>106</v>
      </c>
      <c r="F379" s="103">
        <f t="shared" si="25"/>
        <v>7889.8</v>
      </c>
    </row>
    <row r="380" spans="1:6" ht="30" x14ac:dyDescent="0.3">
      <c r="A380" s="246" t="s">
        <v>298</v>
      </c>
      <c r="B380" s="74" t="s">
        <v>150</v>
      </c>
      <c r="C380" s="74" t="s">
        <v>108</v>
      </c>
      <c r="D380" s="28" t="s">
        <v>949</v>
      </c>
      <c r="E380" s="74" t="s">
        <v>106</v>
      </c>
      <c r="F380" s="103">
        <f t="shared" si="25"/>
        <v>7889.8</v>
      </c>
    </row>
    <row r="381" spans="1:6" ht="31.9" customHeight="1" x14ac:dyDescent="0.3">
      <c r="A381" s="246" t="s">
        <v>210</v>
      </c>
      <c r="B381" s="74" t="s">
        <v>150</v>
      </c>
      <c r="C381" s="74" t="s">
        <v>108</v>
      </c>
      <c r="D381" s="28" t="s">
        <v>949</v>
      </c>
      <c r="E381" s="74">
        <v>600</v>
      </c>
      <c r="F381" s="103">
        <f t="shared" si="25"/>
        <v>7889.8</v>
      </c>
    </row>
    <row r="382" spans="1:6" x14ac:dyDescent="0.3">
      <c r="A382" s="246" t="s">
        <v>218</v>
      </c>
      <c r="B382" s="74" t="s">
        <v>150</v>
      </c>
      <c r="C382" s="74" t="s">
        <v>108</v>
      </c>
      <c r="D382" s="28" t="s">
        <v>949</v>
      </c>
      <c r="E382" s="74">
        <v>610</v>
      </c>
      <c r="F382" s="103">
        <v>7889.8</v>
      </c>
    </row>
    <row r="383" spans="1:6" x14ac:dyDescent="0.3">
      <c r="A383" s="246" t="s">
        <v>753</v>
      </c>
      <c r="B383" s="74" t="s">
        <v>150</v>
      </c>
      <c r="C383" s="74" t="s">
        <v>108</v>
      </c>
      <c r="D383" s="74" t="s">
        <v>555</v>
      </c>
      <c r="E383" s="74" t="s">
        <v>106</v>
      </c>
      <c r="F383" s="75">
        <f t="shared" ref="F383:F386" si="26">F384</f>
        <v>570</v>
      </c>
    </row>
    <row r="384" spans="1:6" ht="60" x14ac:dyDescent="0.3">
      <c r="A384" s="246" t="s">
        <v>556</v>
      </c>
      <c r="B384" s="74" t="s">
        <v>150</v>
      </c>
      <c r="C384" s="74" t="s">
        <v>108</v>
      </c>
      <c r="D384" s="74" t="s">
        <v>557</v>
      </c>
      <c r="E384" s="74" t="s">
        <v>106</v>
      </c>
      <c r="F384" s="75">
        <f t="shared" si="26"/>
        <v>570</v>
      </c>
    </row>
    <row r="385" spans="1:6" ht="60" x14ac:dyDescent="0.3">
      <c r="A385" s="246" t="s">
        <v>1068</v>
      </c>
      <c r="B385" s="74" t="s">
        <v>150</v>
      </c>
      <c r="C385" s="74" t="s">
        <v>108</v>
      </c>
      <c r="D385" s="74" t="s">
        <v>650</v>
      </c>
      <c r="E385" s="74" t="s">
        <v>106</v>
      </c>
      <c r="F385" s="75">
        <f t="shared" si="26"/>
        <v>570</v>
      </c>
    </row>
    <row r="386" spans="1:6" ht="30" x14ac:dyDescent="0.3">
      <c r="A386" s="246" t="s">
        <v>210</v>
      </c>
      <c r="B386" s="74" t="s">
        <v>150</v>
      </c>
      <c r="C386" s="74" t="s">
        <v>108</v>
      </c>
      <c r="D386" s="74" t="s">
        <v>650</v>
      </c>
      <c r="E386" s="74" t="s">
        <v>558</v>
      </c>
      <c r="F386" s="75">
        <f t="shared" si="26"/>
        <v>570</v>
      </c>
    </row>
    <row r="387" spans="1:6" x14ac:dyDescent="0.3">
      <c r="A387" s="246" t="s">
        <v>218</v>
      </c>
      <c r="B387" s="74" t="s">
        <v>150</v>
      </c>
      <c r="C387" s="74" t="s">
        <v>108</v>
      </c>
      <c r="D387" s="74" t="s">
        <v>650</v>
      </c>
      <c r="E387" s="74" t="s">
        <v>559</v>
      </c>
      <c r="F387" s="75">
        <v>570</v>
      </c>
    </row>
    <row r="388" spans="1:6" x14ac:dyDescent="0.3">
      <c r="A388" s="246" t="s">
        <v>299</v>
      </c>
      <c r="B388" s="74" t="s">
        <v>150</v>
      </c>
      <c r="C388" s="74" t="s">
        <v>120</v>
      </c>
      <c r="D388" s="28" t="s">
        <v>105</v>
      </c>
      <c r="E388" s="74" t="s">
        <v>106</v>
      </c>
      <c r="F388" s="103">
        <f>F389+F395+F412</f>
        <v>71241.3</v>
      </c>
    </row>
    <row r="389" spans="1:6" ht="30" x14ac:dyDescent="0.3">
      <c r="A389" s="246" t="s">
        <v>1181</v>
      </c>
      <c r="B389" s="74" t="s">
        <v>150</v>
      </c>
      <c r="C389" s="74" t="s">
        <v>120</v>
      </c>
      <c r="D389" s="28" t="s">
        <v>300</v>
      </c>
      <c r="E389" s="74" t="s">
        <v>106</v>
      </c>
      <c r="F389" s="103">
        <f t="shared" ref="F389:F393" si="27">F390</f>
        <v>28875.5</v>
      </c>
    </row>
    <row r="390" spans="1:6" ht="45" x14ac:dyDescent="0.3">
      <c r="A390" s="246" t="s">
        <v>301</v>
      </c>
      <c r="B390" s="74" t="s">
        <v>150</v>
      </c>
      <c r="C390" s="74" t="s">
        <v>120</v>
      </c>
      <c r="D390" s="28" t="s">
        <v>302</v>
      </c>
      <c r="E390" s="74" t="s">
        <v>106</v>
      </c>
      <c r="F390" s="103">
        <f t="shared" si="27"/>
        <v>28875.5</v>
      </c>
    </row>
    <row r="391" spans="1:6" ht="30" x14ac:dyDescent="0.3">
      <c r="A391" s="246" t="s">
        <v>319</v>
      </c>
      <c r="B391" s="74" t="s">
        <v>150</v>
      </c>
      <c r="C391" s="74" t="s">
        <v>120</v>
      </c>
      <c r="D391" s="28" t="s">
        <v>303</v>
      </c>
      <c r="E391" s="74" t="s">
        <v>106</v>
      </c>
      <c r="F391" s="103">
        <f t="shared" si="27"/>
        <v>28875.5</v>
      </c>
    </row>
    <row r="392" spans="1:6" ht="45" x14ac:dyDescent="0.3">
      <c r="A392" s="246" t="s">
        <v>304</v>
      </c>
      <c r="B392" s="74" t="s">
        <v>150</v>
      </c>
      <c r="C392" s="74" t="s">
        <v>120</v>
      </c>
      <c r="D392" s="28" t="s">
        <v>305</v>
      </c>
      <c r="E392" s="74" t="s">
        <v>106</v>
      </c>
      <c r="F392" s="103">
        <f t="shared" si="27"/>
        <v>28875.5</v>
      </c>
    </row>
    <row r="393" spans="1:6" ht="30" customHeight="1" x14ac:dyDescent="0.3">
      <c r="A393" s="246" t="s">
        <v>210</v>
      </c>
      <c r="B393" s="74" t="s">
        <v>150</v>
      </c>
      <c r="C393" s="74" t="s">
        <v>120</v>
      </c>
      <c r="D393" s="28" t="s">
        <v>305</v>
      </c>
      <c r="E393" s="74">
        <v>600</v>
      </c>
      <c r="F393" s="103">
        <f t="shared" si="27"/>
        <v>28875.5</v>
      </c>
    </row>
    <row r="394" spans="1:6" ht="16.149999999999999" customHeight="1" x14ac:dyDescent="0.3">
      <c r="A394" s="246" t="s">
        <v>218</v>
      </c>
      <c r="B394" s="74" t="s">
        <v>150</v>
      </c>
      <c r="C394" s="74" t="s">
        <v>120</v>
      </c>
      <c r="D394" s="28" t="s">
        <v>305</v>
      </c>
      <c r="E394" s="74">
        <v>610</v>
      </c>
      <c r="F394" s="103">
        <v>28875.5</v>
      </c>
    </row>
    <row r="395" spans="1:6" ht="30.6" customHeight="1" x14ac:dyDescent="0.3">
      <c r="A395" s="246" t="s">
        <v>751</v>
      </c>
      <c r="B395" s="74" t="s">
        <v>150</v>
      </c>
      <c r="C395" s="74" t="s">
        <v>120</v>
      </c>
      <c r="D395" s="28" t="s">
        <v>254</v>
      </c>
      <c r="E395" s="74" t="s">
        <v>106</v>
      </c>
      <c r="F395" s="103">
        <f>F402+F407+F397</f>
        <v>41985.8</v>
      </c>
    </row>
    <row r="396" spans="1:6" ht="15.75" customHeight="1" x14ac:dyDescent="0.3">
      <c r="A396" s="246" t="s">
        <v>1069</v>
      </c>
      <c r="B396" s="74" t="s">
        <v>150</v>
      </c>
      <c r="C396" s="74" t="s">
        <v>120</v>
      </c>
      <c r="D396" s="74" t="s">
        <v>273</v>
      </c>
      <c r="E396" s="74" t="s">
        <v>106</v>
      </c>
      <c r="F396" s="75">
        <f t="shared" ref="F396:F398" si="28">F397</f>
        <v>41397</v>
      </c>
    </row>
    <row r="397" spans="1:6" ht="46.5" customHeight="1" x14ac:dyDescent="0.3">
      <c r="A397" s="246" t="s">
        <v>308</v>
      </c>
      <c r="B397" s="74" t="s">
        <v>150</v>
      </c>
      <c r="C397" s="74" t="s">
        <v>120</v>
      </c>
      <c r="D397" s="74" t="s">
        <v>275</v>
      </c>
      <c r="E397" s="74" t="s">
        <v>106</v>
      </c>
      <c r="F397" s="75">
        <f t="shared" si="28"/>
        <v>41397</v>
      </c>
    </row>
    <row r="398" spans="1:6" ht="45.75" customHeight="1" x14ac:dyDescent="0.3">
      <c r="A398" s="246" t="s">
        <v>309</v>
      </c>
      <c r="B398" s="74" t="s">
        <v>150</v>
      </c>
      <c r="C398" s="74" t="s">
        <v>120</v>
      </c>
      <c r="D398" s="74" t="s">
        <v>922</v>
      </c>
      <c r="E398" s="74" t="s">
        <v>106</v>
      </c>
      <c r="F398" s="75">
        <f t="shared" si="28"/>
        <v>41397</v>
      </c>
    </row>
    <row r="399" spans="1:6" ht="31.15" customHeight="1" x14ac:dyDescent="0.3">
      <c r="A399" s="246" t="s">
        <v>210</v>
      </c>
      <c r="B399" s="74" t="s">
        <v>150</v>
      </c>
      <c r="C399" s="74" t="s">
        <v>120</v>
      </c>
      <c r="D399" s="74" t="s">
        <v>922</v>
      </c>
      <c r="E399" s="74">
        <v>600</v>
      </c>
      <c r="F399" s="75">
        <f>F400+F401</f>
        <v>41397</v>
      </c>
    </row>
    <row r="400" spans="1:6" ht="15" customHeight="1" x14ac:dyDescent="0.3">
      <c r="A400" s="246" t="s">
        <v>218</v>
      </c>
      <c r="B400" s="74" t="s">
        <v>150</v>
      </c>
      <c r="C400" s="74" t="s">
        <v>120</v>
      </c>
      <c r="D400" s="74" t="s">
        <v>922</v>
      </c>
      <c r="E400" s="74">
        <v>610</v>
      </c>
      <c r="F400" s="75">
        <v>41216.1</v>
      </c>
    </row>
    <row r="401" spans="1:6" ht="45" x14ac:dyDescent="0.3">
      <c r="A401" s="246" t="s">
        <v>365</v>
      </c>
      <c r="B401" s="74" t="s">
        <v>150</v>
      </c>
      <c r="C401" s="74" t="s">
        <v>120</v>
      </c>
      <c r="D401" s="74" t="s">
        <v>922</v>
      </c>
      <c r="E401" s="74" t="s">
        <v>1119</v>
      </c>
      <c r="F401" s="75">
        <v>180.9</v>
      </c>
    </row>
    <row r="402" spans="1:6" x14ac:dyDescent="0.3">
      <c r="A402" s="246" t="s">
        <v>272</v>
      </c>
      <c r="B402" s="74" t="s">
        <v>150</v>
      </c>
      <c r="C402" s="74" t="s">
        <v>120</v>
      </c>
      <c r="D402" s="28" t="s">
        <v>278</v>
      </c>
      <c r="E402" s="74" t="s">
        <v>106</v>
      </c>
      <c r="F402" s="103">
        <f t="shared" ref="F402:F405" si="29">F403</f>
        <v>120</v>
      </c>
    </row>
    <row r="403" spans="1:6" ht="30" x14ac:dyDescent="0.3">
      <c r="A403" s="246" t="s">
        <v>274</v>
      </c>
      <c r="B403" s="74" t="s">
        <v>150</v>
      </c>
      <c r="C403" s="74" t="s">
        <v>120</v>
      </c>
      <c r="D403" s="28" t="s">
        <v>280</v>
      </c>
      <c r="E403" s="74" t="s">
        <v>106</v>
      </c>
      <c r="F403" s="103">
        <f t="shared" si="29"/>
        <v>120</v>
      </c>
    </row>
    <row r="404" spans="1:6" ht="30" x14ac:dyDescent="0.3">
      <c r="A404" s="246" t="s">
        <v>306</v>
      </c>
      <c r="B404" s="74" t="s">
        <v>150</v>
      </c>
      <c r="C404" s="74" t="s">
        <v>120</v>
      </c>
      <c r="D404" s="28" t="s">
        <v>921</v>
      </c>
      <c r="E404" s="74" t="s">
        <v>106</v>
      </c>
      <c r="F404" s="103">
        <f t="shared" si="29"/>
        <v>120</v>
      </c>
    </row>
    <row r="405" spans="1:6" ht="32.25" customHeight="1" x14ac:dyDescent="0.3">
      <c r="A405" s="246" t="s">
        <v>210</v>
      </c>
      <c r="B405" s="74" t="s">
        <v>150</v>
      </c>
      <c r="C405" s="74" t="s">
        <v>120</v>
      </c>
      <c r="D405" s="28" t="s">
        <v>921</v>
      </c>
      <c r="E405" s="74">
        <v>600</v>
      </c>
      <c r="F405" s="103">
        <f t="shared" si="29"/>
        <v>120</v>
      </c>
    </row>
    <row r="406" spans="1:6" x14ac:dyDescent="0.3">
      <c r="A406" s="246" t="s">
        <v>218</v>
      </c>
      <c r="B406" s="74" t="s">
        <v>150</v>
      </c>
      <c r="C406" s="74" t="s">
        <v>120</v>
      </c>
      <c r="D406" s="28" t="s">
        <v>921</v>
      </c>
      <c r="E406" s="74">
        <v>610</v>
      </c>
      <c r="F406" s="103">
        <v>120</v>
      </c>
    </row>
    <row r="407" spans="1:6" ht="30" x14ac:dyDescent="0.3">
      <c r="A407" s="246" t="s">
        <v>923</v>
      </c>
      <c r="B407" s="74" t="s">
        <v>150</v>
      </c>
      <c r="C407" s="74" t="s">
        <v>120</v>
      </c>
      <c r="D407" s="28" t="s">
        <v>311</v>
      </c>
      <c r="E407" s="74" t="s">
        <v>106</v>
      </c>
      <c r="F407" s="103">
        <f t="shared" ref="F407:F410" si="30">F408</f>
        <v>468.8</v>
      </c>
    </row>
    <row r="408" spans="1:6" ht="45" customHeight="1" x14ac:dyDescent="0.3">
      <c r="A408" s="246" t="s">
        <v>283</v>
      </c>
      <c r="B408" s="74" t="s">
        <v>150</v>
      </c>
      <c r="C408" s="74" t="s">
        <v>120</v>
      </c>
      <c r="D408" s="28" t="s">
        <v>313</v>
      </c>
      <c r="E408" s="74" t="s">
        <v>106</v>
      </c>
      <c r="F408" s="103">
        <f t="shared" si="30"/>
        <v>468.8</v>
      </c>
    </row>
    <row r="409" spans="1:6" ht="30" x14ac:dyDescent="0.3">
      <c r="A409" s="246" t="s">
        <v>307</v>
      </c>
      <c r="B409" s="74" t="s">
        <v>150</v>
      </c>
      <c r="C409" s="74" t="s">
        <v>120</v>
      </c>
      <c r="D409" s="28" t="s">
        <v>924</v>
      </c>
      <c r="E409" s="74" t="s">
        <v>106</v>
      </c>
      <c r="F409" s="103">
        <f t="shared" si="30"/>
        <v>468.8</v>
      </c>
    </row>
    <row r="410" spans="1:6" ht="30" customHeight="1" x14ac:dyDescent="0.3">
      <c r="A410" s="246" t="s">
        <v>210</v>
      </c>
      <c r="B410" s="74" t="s">
        <v>150</v>
      </c>
      <c r="C410" s="74" t="s">
        <v>120</v>
      </c>
      <c r="D410" s="28" t="s">
        <v>924</v>
      </c>
      <c r="E410" s="74">
        <v>600</v>
      </c>
      <c r="F410" s="103">
        <f t="shared" si="30"/>
        <v>468.8</v>
      </c>
    </row>
    <row r="411" spans="1:6" x14ac:dyDescent="0.3">
      <c r="A411" s="246" t="s">
        <v>218</v>
      </c>
      <c r="B411" s="74" t="s">
        <v>150</v>
      </c>
      <c r="C411" s="74" t="s">
        <v>120</v>
      </c>
      <c r="D411" s="28" t="s">
        <v>924</v>
      </c>
      <c r="E411" s="74">
        <v>610</v>
      </c>
      <c r="F411" s="103">
        <v>468.8</v>
      </c>
    </row>
    <row r="412" spans="1:6" ht="30" x14ac:dyDescent="0.3">
      <c r="A412" s="127" t="s">
        <v>1236</v>
      </c>
      <c r="B412" s="74" t="s">
        <v>150</v>
      </c>
      <c r="C412" s="74" t="s">
        <v>120</v>
      </c>
      <c r="D412" s="74" t="s">
        <v>375</v>
      </c>
      <c r="E412" s="74" t="s">
        <v>106</v>
      </c>
      <c r="F412" s="76">
        <f>F413</f>
        <v>380</v>
      </c>
    </row>
    <row r="413" spans="1:6" ht="30" x14ac:dyDescent="0.3">
      <c r="A413" s="127" t="s">
        <v>1237</v>
      </c>
      <c r="B413" s="74" t="s">
        <v>150</v>
      </c>
      <c r="C413" s="74" t="s">
        <v>120</v>
      </c>
      <c r="D413" s="74" t="s">
        <v>387</v>
      </c>
      <c r="E413" s="74" t="s">
        <v>106</v>
      </c>
      <c r="F413" s="76">
        <f>F414</f>
        <v>380</v>
      </c>
    </row>
    <row r="414" spans="1:6" ht="30" x14ac:dyDescent="0.3">
      <c r="A414" s="127" t="s">
        <v>1001</v>
      </c>
      <c r="B414" s="74" t="s">
        <v>150</v>
      </c>
      <c r="C414" s="74" t="s">
        <v>120</v>
      </c>
      <c r="D414" s="74" t="s">
        <v>435</v>
      </c>
      <c r="E414" s="74" t="s">
        <v>106</v>
      </c>
      <c r="F414" s="76">
        <f>F415</f>
        <v>380</v>
      </c>
    </row>
    <row r="415" spans="1:6" ht="30" x14ac:dyDescent="0.3">
      <c r="A415" s="127" t="s">
        <v>1002</v>
      </c>
      <c r="B415" s="74" t="s">
        <v>150</v>
      </c>
      <c r="C415" s="74" t="s">
        <v>120</v>
      </c>
      <c r="D415" s="74" t="s">
        <v>380</v>
      </c>
      <c r="E415" s="74" t="s">
        <v>106</v>
      </c>
      <c r="F415" s="76">
        <f>F416</f>
        <v>380</v>
      </c>
    </row>
    <row r="416" spans="1:6" ht="30" x14ac:dyDescent="0.3">
      <c r="A416" s="246" t="s">
        <v>210</v>
      </c>
      <c r="B416" s="74" t="s">
        <v>150</v>
      </c>
      <c r="C416" s="74" t="s">
        <v>120</v>
      </c>
      <c r="D416" s="74" t="s">
        <v>380</v>
      </c>
      <c r="E416" s="74">
        <v>600</v>
      </c>
      <c r="F416" s="76">
        <f>F417</f>
        <v>380</v>
      </c>
    </row>
    <row r="417" spans="1:6" x14ac:dyDescent="0.3">
      <c r="A417" s="246" t="s">
        <v>218</v>
      </c>
      <c r="B417" s="74" t="s">
        <v>150</v>
      </c>
      <c r="C417" s="74" t="s">
        <v>120</v>
      </c>
      <c r="D417" s="74" t="s">
        <v>380</v>
      </c>
      <c r="E417" s="74">
        <v>610</v>
      </c>
      <c r="F417" s="76">
        <v>380</v>
      </c>
    </row>
    <row r="418" spans="1:6" x14ac:dyDescent="0.3">
      <c r="A418" s="246" t="s">
        <v>310</v>
      </c>
      <c r="B418" s="74" t="s">
        <v>150</v>
      </c>
      <c r="C418" s="74" t="s">
        <v>184</v>
      </c>
      <c r="D418" s="28" t="s">
        <v>105</v>
      </c>
      <c r="E418" s="74" t="s">
        <v>106</v>
      </c>
      <c r="F418" s="103">
        <f t="shared" ref="F418:F420" si="31">F419</f>
        <v>37039.4</v>
      </c>
    </row>
    <row r="419" spans="1:6" ht="33" customHeight="1" x14ac:dyDescent="0.3">
      <c r="A419" s="246" t="s">
        <v>751</v>
      </c>
      <c r="B419" s="74" t="s">
        <v>150</v>
      </c>
      <c r="C419" s="74" t="s">
        <v>184</v>
      </c>
      <c r="D419" s="28" t="s">
        <v>254</v>
      </c>
      <c r="E419" s="74" t="s">
        <v>106</v>
      </c>
      <c r="F419" s="103">
        <f t="shared" si="31"/>
        <v>37039.4</v>
      </c>
    </row>
    <row r="420" spans="1:6" ht="44.45" customHeight="1" x14ac:dyDescent="0.3">
      <c r="A420" s="246" t="s">
        <v>771</v>
      </c>
      <c r="B420" s="74" t="s">
        <v>150</v>
      </c>
      <c r="C420" s="74" t="s">
        <v>184</v>
      </c>
      <c r="D420" s="28" t="s">
        <v>282</v>
      </c>
      <c r="E420" s="74" t="s">
        <v>106</v>
      </c>
      <c r="F420" s="103">
        <f t="shared" si="31"/>
        <v>37039.4</v>
      </c>
    </row>
    <row r="421" spans="1:6" ht="43.5" customHeight="1" x14ac:dyDescent="0.3">
      <c r="A421" s="246" t="s">
        <v>312</v>
      </c>
      <c r="B421" s="74" t="s">
        <v>150</v>
      </c>
      <c r="C421" s="74" t="s">
        <v>184</v>
      </c>
      <c r="D421" s="28" t="s">
        <v>284</v>
      </c>
      <c r="E421" s="74" t="s">
        <v>106</v>
      </c>
      <c r="F421" s="103">
        <f>F422+F425+F430</f>
        <v>37039.4</v>
      </c>
    </row>
    <row r="422" spans="1:6" ht="30" x14ac:dyDescent="0.3">
      <c r="A422" s="246" t="s">
        <v>113</v>
      </c>
      <c r="B422" s="74" t="s">
        <v>150</v>
      </c>
      <c r="C422" s="74" t="s">
        <v>184</v>
      </c>
      <c r="D422" s="28" t="s">
        <v>925</v>
      </c>
      <c r="E422" s="74" t="s">
        <v>106</v>
      </c>
      <c r="F422" s="103">
        <f>F423</f>
        <v>4029</v>
      </c>
    </row>
    <row r="423" spans="1:6" ht="73.5" customHeight="1" x14ac:dyDescent="0.3">
      <c r="A423" s="246" t="s">
        <v>115</v>
      </c>
      <c r="B423" s="74" t="s">
        <v>150</v>
      </c>
      <c r="C423" s="74" t="s">
        <v>184</v>
      </c>
      <c r="D423" s="28" t="s">
        <v>925</v>
      </c>
      <c r="E423" s="74">
        <v>100</v>
      </c>
      <c r="F423" s="103">
        <f>F424</f>
        <v>4029</v>
      </c>
    </row>
    <row r="424" spans="1:6" ht="30" x14ac:dyDescent="0.3">
      <c r="A424" s="246" t="s">
        <v>116</v>
      </c>
      <c r="B424" s="74" t="s">
        <v>150</v>
      </c>
      <c r="C424" s="74" t="s">
        <v>184</v>
      </c>
      <c r="D424" s="28" t="s">
        <v>925</v>
      </c>
      <c r="E424" s="74">
        <v>120</v>
      </c>
      <c r="F424" s="103">
        <v>4029</v>
      </c>
    </row>
    <row r="425" spans="1:6" ht="30" x14ac:dyDescent="0.3">
      <c r="A425" s="246" t="s">
        <v>117</v>
      </c>
      <c r="B425" s="74" t="s">
        <v>150</v>
      </c>
      <c r="C425" s="74" t="s">
        <v>184</v>
      </c>
      <c r="D425" s="28" t="s">
        <v>926</v>
      </c>
      <c r="E425" s="74" t="s">
        <v>106</v>
      </c>
      <c r="F425" s="103">
        <f>F426+F428</f>
        <v>156.1</v>
      </c>
    </row>
    <row r="426" spans="1:6" ht="75" x14ac:dyDescent="0.3">
      <c r="A426" s="246" t="s">
        <v>115</v>
      </c>
      <c r="B426" s="74" t="s">
        <v>150</v>
      </c>
      <c r="C426" s="74" t="s">
        <v>184</v>
      </c>
      <c r="D426" s="28" t="s">
        <v>926</v>
      </c>
      <c r="E426" s="74">
        <v>100</v>
      </c>
      <c r="F426" s="103">
        <f>F427</f>
        <v>91.6</v>
      </c>
    </row>
    <row r="427" spans="1:6" ht="30" x14ac:dyDescent="0.3">
      <c r="A427" s="246" t="s">
        <v>116</v>
      </c>
      <c r="B427" s="74" t="s">
        <v>150</v>
      </c>
      <c r="C427" s="74" t="s">
        <v>184</v>
      </c>
      <c r="D427" s="28" t="s">
        <v>926</v>
      </c>
      <c r="E427" s="74">
        <v>120</v>
      </c>
      <c r="F427" s="103">
        <v>91.6</v>
      </c>
    </row>
    <row r="428" spans="1:6" ht="30" x14ac:dyDescent="0.3">
      <c r="A428" s="246" t="s">
        <v>127</v>
      </c>
      <c r="B428" s="74" t="s">
        <v>150</v>
      </c>
      <c r="C428" s="74" t="s">
        <v>184</v>
      </c>
      <c r="D428" s="28" t="s">
        <v>926</v>
      </c>
      <c r="E428" s="74">
        <v>200</v>
      </c>
      <c r="F428" s="103">
        <f>F429</f>
        <v>64.5</v>
      </c>
    </row>
    <row r="429" spans="1:6" ht="32.25" customHeight="1" x14ac:dyDescent="0.3">
      <c r="A429" s="246" t="s">
        <v>128</v>
      </c>
      <c r="B429" s="74" t="s">
        <v>150</v>
      </c>
      <c r="C429" s="74" t="s">
        <v>184</v>
      </c>
      <c r="D429" s="28" t="s">
        <v>926</v>
      </c>
      <c r="E429" s="74">
        <v>240</v>
      </c>
      <c r="F429" s="103">
        <v>64.5</v>
      </c>
    </row>
    <row r="430" spans="1:6" ht="30" x14ac:dyDescent="0.3">
      <c r="A430" s="246" t="s">
        <v>314</v>
      </c>
      <c r="B430" s="74" t="s">
        <v>150</v>
      </c>
      <c r="C430" s="74" t="s">
        <v>184</v>
      </c>
      <c r="D430" s="28" t="s">
        <v>927</v>
      </c>
      <c r="E430" s="74" t="s">
        <v>106</v>
      </c>
      <c r="F430" s="103">
        <f>F431+F433+F435</f>
        <v>32854.300000000003</v>
      </c>
    </row>
    <row r="431" spans="1:6" ht="75" x14ac:dyDescent="0.3">
      <c r="A431" s="246" t="s">
        <v>200</v>
      </c>
      <c r="B431" s="74" t="s">
        <v>150</v>
      </c>
      <c r="C431" s="74" t="s">
        <v>184</v>
      </c>
      <c r="D431" s="28" t="s">
        <v>927</v>
      </c>
      <c r="E431" s="74">
        <v>100</v>
      </c>
      <c r="F431" s="103">
        <f>F432</f>
        <v>27298.2</v>
      </c>
    </row>
    <row r="432" spans="1:6" ht="14.25" customHeight="1" x14ac:dyDescent="0.3">
      <c r="A432" s="246" t="s">
        <v>173</v>
      </c>
      <c r="B432" s="74" t="s">
        <v>150</v>
      </c>
      <c r="C432" s="74" t="s">
        <v>184</v>
      </c>
      <c r="D432" s="28" t="s">
        <v>927</v>
      </c>
      <c r="E432" s="74">
        <v>110</v>
      </c>
      <c r="F432" s="103">
        <v>27298.2</v>
      </c>
    </row>
    <row r="433" spans="1:6" ht="30" x14ac:dyDescent="0.3">
      <c r="A433" s="246" t="s">
        <v>127</v>
      </c>
      <c r="B433" s="74" t="s">
        <v>150</v>
      </c>
      <c r="C433" s="74" t="s">
        <v>184</v>
      </c>
      <c r="D433" s="28" t="s">
        <v>927</v>
      </c>
      <c r="E433" s="74">
        <v>200</v>
      </c>
      <c r="F433" s="103">
        <f>F434</f>
        <v>5415.1</v>
      </c>
    </row>
    <row r="434" spans="1:6" ht="28.9" customHeight="1" x14ac:dyDescent="0.3">
      <c r="A434" s="246" t="s">
        <v>128</v>
      </c>
      <c r="B434" s="74" t="s">
        <v>150</v>
      </c>
      <c r="C434" s="74" t="s">
        <v>184</v>
      </c>
      <c r="D434" s="28" t="s">
        <v>927</v>
      </c>
      <c r="E434" s="74">
        <v>240</v>
      </c>
      <c r="F434" s="103">
        <v>5415.1</v>
      </c>
    </row>
    <row r="435" spans="1:6" ht="16.149999999999999" customHeight="1" x14ac:dyDescent="0.3">
      <c r="A435" s="246" t="s">
        <v>129</v>
      </c>
      <c r="B435" s="74" t="s">
        <v>150</v>
      </c>
      <c r="C435" s="74" t="s">
        <v>184</v>
      </c>
      <c r="D435" s="28" t="s">
        <v>927</v>
      </c>
      <c r="E435" s="74">
        <v>800</v>
      </c>
      <c r="F435" s="103">
        <f>F436</f>
        <v>141</v>
      </c>
    </row>
    <row r="436" spans="1:6" ht="16.149999999999999" customHeight="1" x14ac:dyDescent="0.3">
      <c r="A436" s="246" t="s">
        <v>130</v>
      </c>
      <c r="B436" s="74" t="s">
        <v>150</v>
      </c>
      <c r="C436" s="74" t="s">
        <v>184</v>
      </c>
      <c r="D436" s="28" t="s">
        <v>927</v>
      </c>
      <c r="E436" s="74">
        <v>850</v>
      </c>
      <c r="F436" s="103">
        <v>141</v>
      </c>
    </row>
    <row r="437" spans="1:6" x14ac:dyDescent="0.3">
      <c r="A437" s="119" t="s">
        <v>315</v>
      </c>
      <c r="B437" s="101" t="s">
        <v>227</v>
      </c>
      <c r="C437" s="101" t="s">
        <v>104</v>
      </c>
      <c r="D437" s="102" t="s">
        <v>105</v>
      </c>
      <c r="E437" s="101" t="s">
        <v>106</v>
      </c>
      <c r="F437" s="100">
        <f>F438+F481</f>
        <v>57038.399999999994</v>
      </c>
    </row>
    <row r="438" spans="1:6" ht="15" customHeight="1" x14ac:dyDescent="0.3">
      <c r="A438" s="246" t="s">
        <v>316</v>
      </c>
      <c r="B438" s="74" t="s">
        <v>227</v>
      </c>
      <c r="C438" s="74" t="s">
        <v>103</v>
      </c>
      <c r="D438" s="28" t="s">
        <v>105</v>
      </c>
      <c r="E438" s="74" t="s">
        <v>106</v>
      </c>
      <c r="F438" s="103">
        <f>F439+F464</f>
        <v>51137.599999999991</v>
      </c>
    </row>
    <row r="439" spans="1:6" ht="30" x14ac:dyDescent="0.3">
      <c r="A439" s="246" t="s">
        <v>772</v>
      </c>
      <c r="B439" s="74" t="s">
        <v>227</v>
      </c>
      <c r="C439" s="74" t="s">
        <v>103</v>
      </c>
      <c r="D439" s="28" t="s">
        <v>300</v>
      </c>
      <c r="E439" s="74" t="s">
        <v>106</v>
      </c>
      <c r="F439" s="103">
        <f>F440</f>
        <v>34213.899999999994</v>
      </c>
    </row>
    <row r="440" spans="1:6" ht="30" x14ac:dyDescent="0.3">
      <c r="A440" s="246" t="s">
        <v>317</v>
      </c>
      <c r="B440" s="74" t="s">
        <v>227</v>
      </c>
      <c r="C440" s="74" t="s">
        <v>103</v>
      </c>
      <c r="D440" s="28" t="s">
        <v>318</v>
      </c>
      <c r="E440" s="74" t="s">
        <v>106</v>
      </c>
      <c r="F440" s="103">
        <f>F441+F454</f>
        <v>34213.899999999994</v>
      </c>
    </row>
    <row r="441" spans="1:6" ht="30" x14ac:dyDescent="0.3">
      <c r="A441" s="246" t="s">
        <v>319</v>
      </c>
      <c r="B441" s="74" t="s">
        <v>227</v>
      </c>
      <c r="C441" s="74" t="s">
        <v>103</v>
      </c>
      <c r="D441" s="28" t="s">
        <v>320</v>
      </c>
      <c r="E441" s="74" t="s">
        <v>106</v>
      </c>
      <c r="F441" s="103">
        <f>F442+F445+F451+F448</f>
        <v>14860.599999999999</v>
      </c>
    </row>
    <row r="442" spans="1:6" ht="45" x14ac:dyDescent="0.3">
      <c r="A442" s="246" t="s">
        <v>321</v>
      </c>
      <c r="B442" s="74" t="s">
        <v>227</v>
      </c>
      <c r="C442" s="74" t="s">
        <v>103</v>
      </c>
      <c r="D442" s="28" t="s">
        <v>322</v>
      </c>
      <c r="E442" s="74" t="s">
        <v>106</v>
      </c>
      <c r="F442" s="103">
        <f>F443</f>
        <v>11877.6</v>
      </c>
    </row>
    <row r="443" spans="1:6" ht="29.25" customHeight="1" x14ac:dyDescent="0.3">
      <c r="A443" s="246" t="s">
        <v>210</v>
      </c>
      <c r="B443" s="74" t="s">
        <v>227</v>
      </c>
      <c r="C443" s="74" t="s">
        <v>103</v>
      </c>
      <c r="D443" s="28" t="s">
        <v>322</v>
      </c>
      <c r="E443" s="74">
        <v>600</v>
      </c>
      <c r="F443" s="103">
        <f>F444</f>
        <v>11877.6</v>
      </c>
    </row>
    <row r="444" spans="1:6" x14ac:dyDescent="0.3">
      <c r="A444" s="246" t="s">
        <v>218</v>
      </c>
      <c r="B444" s="74" t="s">
        <v>227</v>
      </c>
      <c r="C444" s="74" t="s">
        <v>103</v>
      </c>
      <c r="D444" s="28" t="s">
        <v>322</v>
      </c>
      <c r="E444" s="74">
        <v>610</v>
      </c>
      <c r="F444" s="103">
        <v>11877.6</v>
      </c>
    </row>
    <row r="445" spans="1:6" ht="45" x14ac:dyDescent="0.3">
      <c r="A445" s="246" t="s">
        <v>323</v>
      </c>
      <c r="B445" s="74" t="s">
        <v>227</v>
      </c>
      <c r="C445" s="74" t="s">
        <v>103</v>
      </c>
      <c r="D445" s="28" t="s">
        <v>324</v>
      </c>
      <c r="E445" s="74" t="s">
        <v>106</v>
      </c>
      <c r="F445" s="103">
        <f>F446</f>
        <v>2912.7</v>
      </c>
    </row>
    <row r="446" spans="1:6" ht="33.75" customHeight="1" x14ac:dyDescent="0.3">
      <c r="A446" s="246" t="s">
        <v>210</v>
      </c>
      <c r="B446" s="74" t="s">
        <v>227</v>
      </c>
      <c r="C446" s="74" t="s">
        <v>103</v>
      </c>
      <c r="D446" s="28" t="s">
        <v>324</v>
      </c>
      <c r="E446" s="74">
        <v>600</v>
      </c>
      <c r="F446" s="103">
        <f>F447</f>
        <v>2912.7</v>
      </c>
    </row>
    <row r="447" spans="1:6" x14ac:dyDescent="0.3">
      <c r="A447" s="246" t="s">
        <v>218</v>
      </c>
      <c r="B447" s="74" t="s">
        <v>227</v>
      </c>
      <c r="C447" s="74" t="s">
        <v>103</v>
      </c>
      <c r="D447" s="28" t="s">
        <v>324</v>
      </c>
      <c r="E447" s="74">
        <v>610</v>
      </c>
      <c r="F447" s="103">
        <v>2912.7</v>
      </c>
    </row>
    <row r="448" spans="1:6" ht="45" x14ac:dyDescent="0.3">
      <c r="A448" s="246" t="s">
        <v>1017</v>
      </c>
      <c r="B448" s="74" t="s">
        <v>227</v>
      </c>
      <c r="C448" s="74" t="s">
        <v>103</v>
      </c>
      <c r="D448" s="74" t="s">
        <v>1018</v>
      </c>
      <c r="E448" s="74" t="s">
        <v>106</v>
      </c>
      <c r="F448" s="103">
        <f>F449</f>
        <v>70.3</v>
      </c>
    </row>
    <row r="449" spans="1:6" ht="30" x14ac:dyDescent="0.3">
      <c r="A449" s="246" t="s">
        <v>210</v>
      </c>
      <c r="B449" s="74" t="s">
        <v>227</v>
      </c>
      <c r="C449" s="74" t="s">
        <v>103</v>
      </c>
      <c r="D449" s="74" t="s">
        <v>1018</v>
      </c>
      <c r="E449" s="74">
        <v>600</v>
      </c>
      <c r="F449" s="103">
        <f>F450</f>
        <v>70.3</v>
      </c>
    </row>
    <row r="450" spans="1:6" x14ac:dyDescent="0.3">
      <c r="A450" s="246" t="s">
        <v>218</v>
      </c>
      <c r="B450" s="74" t="s">
        <v>227</v>
      </c>
      <c r="C450" s="74" t="s">
        <v>103</v>
      </c>
      <c r="D450" s="74" t="s">
        <v>1018</v>
      </c>
      <c r="E450" s="74">
        <v>610</v>
      </c>
      <c r="F450" s="103">
        <v>70.3</v>
      </c>
    </row>
    <row r="451" spans="1:6" ht="45" hidden="1" x14ac:dyDescent="0.3">
      <c r="A451" s="246" t="s">
        <v>907</v>
      </c>
      <c r="B451" s="74" t="s">
        <v>227</v>
      </c>
      <c r="C451" s="74" t="s">
        <v>103</v>
      </c>
      <c r="D451" s="74" t="s">
        <v>909</v>
      </c>
      <c r="E451" s="74" t="s">
        <v>106</v>
      </c>
      <c r="F451" s="75">
        <f>F452</f>
        <v>0</v>
      </c>
    </row>
    <row r="452" spans="1:6" ht="30" hidden="1" x14ac:dyDescent="0.3">
      <c r="A452" s="246" t="s">
        <v>210</v>
      </c>
      <c r="B452" s="74" t="s">
        <v>227</v>
      </c>
      <c r="C452" s="74" t="s">
        <v>103</v>
      </c>
      <c r="D452" s="74" t="s">
        <v>909</v>
      </c>
      <c r="E452" s="74">
        <v>600</v>
      </c>
      <c r="F452" s="75">
        <f>F453</f>
        <v>0</v>
      </c>
    </row>
    <row r="453" spans="1:6" hidden="1" x14ac:dyDescent="0.3">
      <c r="A453" s="246" t="s">
        <v>218</v>
      </c>
      <c r="B453" s="74" t="s">
        <v>227</v>
      </c>
      <c r="C453" s="74" t="s">
        <v>103</v>
      </c>
      <c r="D453" s="74" t="s">
        <v>909</v>
      </c>
      <c r="E453" s="74">
        <v>610</v>
      </c>
      <c r="F453" s="75"/>
    </row>
    <row r="454" spans="1:6" ht="15.75" customHeight="1" x14ac:dyDescent="0.3">
      <c r="A454" s="246" t="s">
        <v>325</v>
      </c>
      <c r="B454" s="74" t="s">
        <v>227</v>
      </c>
      <c r="C454" s="74" t="s">
        <v>103</v>
      </c>
      <c r="D454" s="28" t="s">
        <v>326</v>
      </c>
      <c r="E454" s="74" t="s">
        <v>106</v>
      </c>
      <c r="F454" s="103">
        <f>F455+F461+F458</f>
        <v>19353.3</v>
      </c>
    </row>
    <row r="455" spans="1:6" ht="45" x14ac:dyDescent="0.3">
      <c r="A455" s="246" t="s">
        <v>327</v>
      </c>
      <c r="B455" s="74" t="s">
        <v>227</v>
      </c>
      <c r="C455" s="74" t="s">
        <v>103</v>
      </c>
      <c r="D455" s="28" t="s">
        <v>328</v>
      </c>
      <c r="E455" s="74" t="s">
        <v>106</v>
      </c>
      <c r="F455" s="103">
        <f>F456</f>
        <v>18923.099999999999</v>
      </c>
    </row>
    <row r="456" spans="1:6" ht="34.9" customHeight="1" x14ac:dyDescent="0.3">
      <c r="A456" s="246" t="s">
        <v>210</v>
      </c>
      <c r="B456" s="74" t="s">
        <v>227</v>
      </c>
      <c r="C456" s="74" t="s">
        <v>103</v>
      </c>
      <c r="D456" s="28" t="s">
        <v>328</v>
      </c>
      <c r="E456" s="74">
        <v>600</v>
      </c>
      <c r="F456" s="103">
        <f>F457</f>
        <v>18923.099999999999</v>
      </c>
    </row>
    <row r="457" spans="1:6" x14ac:dyDescent="0.3">
      <c r="A457" s="246" t="s">
        <v>218</v>
      </c>
      <c r="B457" s="74" t="s">
        <v>227</v>
      </c>
      <c r="C457" s="74" t="s">
        <v>103</v>
      </c>
      <c r="D457" s="28" t="s">
        <v>328</v>
      </c>
      <c r="E457" s="74">
        <v>610</v>
      </c>
      <c r="F457" s="103">
        <v>18923.099999999999</v>
      </c>
    </row>
    <row r="458" spans="1:6" ht="30" x14ac:dyDescent="0.3">
      <c r="A458" s="246" t="s">
        <v>1118</v>
      </c>
      <c r="B458" s="74" t="s">
        <v>227</v>
      </c>
      <c r="C458" s="74" t="s">
        <v>103</v>
      </c>
      <c r="D458" s="74" t="s">
        <v>1117</v>
      </c>
      <c r="E458" s="74" t="s">
        <v>106</v>
      </c>
      <c r="F458" s="103">
        <f>F459</f>
        <v>429.2</v>
      </c>
    </row>
    <row r="459" spans="1:6" ht="30" x14ac:dyDescent="0.3">
      <c r="A459" s="246" t="s">
        <v>210</v>
      </c>
      <c r="B459" s="74" t="s">
        <v>227</v>
      </c>
      <c r="C459" s="74" t="s">
        <v>103</v>
      </c>
      <c r="D459" s="74" t="s">
        <v>1117</v>
      </c>
      <c r="E459" s="74">
        <v>600</v>
      </c>
      <c r="F459" s="103">
        <f>F460</f>
        <v>429.2</v>
      </c>
    </row>
    <row r="460" spans="1:6" x14ac:dyDescent="0.3">
      <c r="A460" s="246" t="s">
        <v>218</v>
      </c>
      <c r="B460" s="74" t="s">
        <v>227</v>
      </c>
      <c r="C460" s="74" t="s">
        <v>103</v>
      </c>
      <c r="D460" s="74" t="s">
        <v>1117</v>
      </c>
      <c r="E460" s="74">
        <v>610</v>
      </c>
      <c r="F460" s="103">
        <v>429.2</v>
      </c>
    </row>
    <row r="461" spans="1:6" ht="30" x14ac:dyDescent="0.3">
      <c r="A461" s="246" t="s">
        <v>745</v>
      </c>
      <c r="B461" s="74" t="s">
        <v>227</v>
      </c>
      <c r="C461" s="74" t="s">
        <v>103</v>
      </c>
      <c r="D461" s="74" t="s">
        <v>746</v>
      </c>
      <c r="E461" s="74" t="s">
        <v>106</v>
      </c>
      <c r="F461" s="76">
        <f>F462</f>
        <v>1</v>
      </c>
    </row>
    <row r="462" spans="1:6" ht="32.25" customHeight="1" x14ac:dyDescent="0.3">
      <c r="A462" s="246" t="s">
        <v>210</v>
      </c>
      <c r="B462" s="74" t="s">
        <v>227</v>
      </c>
      <c r="C462" s="74" t="s">
        <v>103</v>
      </c>
      <c r="D462" s="74" t="s">
        <v>746</v>
      </c>
      <c r="E462" s="74">
        <v>600</v>
      </c>
      <c r="F462" s="76">
        <f>F463</f>
        <v>1</v>
      </c>
    </row>
    <row r="463" spans="1:6" x14ac:dyDescent="0.3">
      <c r="A463" s="246" t="s">
        <v>218</v>
      </c>
      <c r="B463" s="74" t="s">
        <v>227</v>
      </c>
      <c r="C463" s="74" t="s">
        <v>103</v>
      </c>
      <c r="D463" s="74" t="s">
        <v>746</v>
      </c>
      <c r="E463" s="74">
        <v>610</v>
      </c>
      <c r="F463" s="76">
        <v>1</v>
      </c>
    </row>
    <row r="464" spans="1:6" ht="30" x14ac:dyDescent="0.3">
      <c r="A464" s="246" t="s">
        <v>151</v>
      </c>
      <c r="B464" s="74" t="s">
        <v>227</v>
      </c>
      <c r="C464" s="74" t="s">
        <v>103</v>
      </c>
      <c r="D464" s="28" t="s">
        <v>152</v>
      </c>
      <c r="E464" s="74" t="s">
        <v>106</v>
      </c>
      <c r="F464" s="103">
        <f>F465</f>
        <v>16923.7</v>
      </c>
    </row>
    <row r="465" spans="1:6" ht="30" x14ac:dyDescent="0.3">
      <c r="A465" s="246" t="s">
        <v>168</v>
      </c>
      <c r="B465" s="74" t="s">
        <v>227</v>
      </c>
      <c r="C465" s="74" t="s">
        <v>103</v>
      </c>
      <c r="D465" s="28" t="s">
        <v>169</v>
      </c>
      <c r="E465" s="74" t="s">
        <v>106</v>
      </c>
      <c r="F465" s="103">
        <f>F466+F469+F475+F478+F472</f>
        <v>16923.7</v>
      </c>
    </row>
    <row r="466" spans="1:6" ht="60" x14ac:dyDescent="0.3">
      <c r="A466" s="246" t="s">
        <v>637</v>
      </c>
      <c r="B466" s="74" t="s">
        <v>227</v>
      </c>
      <c r="C466" s="74" t="s">
        <v>103</v>
      </c>
      <c r="D466" s="28" t="s">
        <v>334</v>
      </c>
      <c r="E466" s="74" t="s">
        <v>106</v>
      </c>
      <c r="F466" s="103">
        <f t="shared" ref="F466:F467" si="32">F467</f>
        <v>15978.4</v>
      </c>
    </row>
    <row r="467" spans="1:6" x14ac:dyDescent="0.3">
      <c r="A467" s="246" t="s">
        <v>180</v>
      </c>
      <c r="B467" s="74" t="s">
        <v>227</v>
      </c>
      <c r="C467" s="74" t="s">
        <v>103</v>
      </c>
      <c r="D467" s="28" t="s">
        <v>334</v>
      </c>
      <c r="E467" s="74">
        <v>500</v>
      </c>
      <c r="F467" s="103">
        <f t="shared" si="32"/>
        <v>15978.4</v>
      </c>
    </row>
    <row r="468" spans="1:6" x14ac:dyDescent="0.3">
      <c r="A468" s="246" t="s">
        <v>181</v>
      </c>
      <c r="B468" s="74" t="s">
        <v>227</v>
      </c>
      <c r="C468" s="74" t="s">
        <v>103</v>
      </c>
      <c r="D468" s="28" t="s">
        <v>334</v>
      </c>
      <c r="E468" s="74">
        <v>530</v>
      </c>
      <c r="F468" s="103">
        <v>15978.4</v>
      </c>
    </row>
    <row r="469" spans="1:6" ht="45" x14ac:dyDescent="0.3">
      <c r="A469" s="246" t="s">
        <v>941</v>
      </c>
      <c r="B469" s="74" t="s">
        <v>227</v>
      </c>
      <c r="C469" s="74" t="s">
        <v>103</v>
      </c>
      <c r="D469" s="74" t="s">
        <v>942</v>
      </c>
      <c r="E469" s="74" t="s">
        <v>106</v>
      </c>
      <c r="F469" s="75">
        <f>F470</f>
        <v>935.3</v>
      </c>
    </row>
    <row r="470" spans="1:6" x14ac:dyDescent="0.3">
      <c r="A470" s="246" t="s">
        <v>180</v>
      </c>
      <c r="B470" s="74" t="s">
        <v>227</v>
      </c>
      <c r="C470" s="74" t="s">
        <v>103</v>
      </c>
      <c r="D470" s="74" t="s">
        <v>942</v>
      </c>
      <c r="E470" s="74" t="s">
        <v>580</v>
      </c>
      <c r="F470" s="75">
        <f>F471</f>
        <v>935.3</v>
      </c>
    </row>
    <row r="471" spans="1:6" x14ac:dyDescent="0.3">
      <c r="A471" s="246" t="s">
        <v>91</v>
      </c>
      <c r="B471" s="74" t="s">
        <v>227</v>
      </c>
      <c r="C471" s="74" t="s">
        <v>103</v>
      </c>
      <c r="D471" s="74" t="s">
        <v>942</v>
      </c>
      <c r="E471" s="74" t="s">
        <v>623</v>
      </c>
      <c r="F471" s="75">
        <v>935.3</v>
      </c>
    </row>
    <row r="472" spans="1:6" ht="45" x14ac:dyDescent="0.3">
      <c r="A472" s="246" t="s">
        <v>943</v>
      </c>
      <c r="B472" s="74" t="s">
        <v>227</v>
      </c>
      <c r="C472" s="74" t="s">
        <v>103</v>
      </c>
      <c r="D472" s="74" t="s">
        <v>944</v>
      </c>
      <c r="E472" s="74" t="s">
        <v>106</v>
      </c>
      <c r="F472" s="75">
        <f>F473</f>
        <v>9</v>
      </c>
    </row>
    <row r="473" spans="1:6" x14ac:dyDescent="0.3">
      <c r="A473" s="246" t="s">
        <v>180</v>
      </c>
      <c r="B473" s="74" t="s">
        <v>227</v>
      </c>
      <c r="C473" s="74" t="s">
        <v>103</v>
      </c>
      <c r="D473" s="74" t="s">
        <v>944</v>
      </c>
      <c r="E473" s="74" t="s">
        <v>580</v>
      </c>
      <c r="F473" s="75">
        <f>F474</f>
        <v>9</v>
      </c>
    </row>
    <row r="474" spans="1:6" x14ac:dyDescent="0.3">
      <c r="A474" s="246" t="s">
        <v>91</v>
      </c>
      <c r="B474" s="74" t="s">
        <v>227</v>
      </c>
      <c r="C474" s="74" t="s">
        <v>103</v>
      </c>
      <c r="D474" s="74" t="s">
        <v>944</v>
      </c>
      <c r="E474" s="74" t="s">
        <v>623</v>
      </c>
      <c r="F474" s="75">
        <v>9</v>
      </c>
    </row>
    <row r="475" spans="1:6" ht="30" hidden="1" x14ac:dyDescent="0.3">
      <c r="A475" s="180" t="s">
        <v>1003</v>
      </c>
      <c r="B475" s="74" t="s">
        <v>227</v>
      </c>
      <c r="C475" s="74" t="s">
        <v>103</v>
      </c>
      <c r="D475" s="74" t="s">
        <v>1004</v>
      </c>
      <c r="E475" s="74" t="s">
        <v>106</v>
      </c>
      <c r="F475" s="76">
        <f>F476</f>
        <v>0</v>
      </c>
    </row>
    <row r="476" spans="1:6" hidden="1" x14ac:dyDescent="0.3">
      <c r="A476" s="246" t="s">
        <v>180</v>
      </c>
      <c r="B476" s="74" t="s">
        <v>227</v>
      </c>
      <c r="C476" s="74" t="s">
        <v>103</v>
      </c>
      <c r="D476" s="74" t="s">
        <v>1004</v>
      </c>
      <c r="E476" s="74" t="s">
        <v>580</v>
      </c>
      <c r="F476" s="76">
        <f>F477</f>
        <v>0</v>
      </c>
    </row>
    <row r="477" spans="1:6" hidden="1" x14ac:dyDescent="0.3">
      <c r="A477" s="246" t="s">
        <v>91</v>
      </c>
      <c r="B477" s="74" t="s">
        <v>227</v>
      </c>
      <c r="C477" s="74" t="s">
        <v>103</v>
      </c>
      <c r="D477" s="74" t="s">
        <v>1004</v>
      </c>
      <c r="E477" s="74" t="s">
        <v>623</v>
      </c>
      <c r="F477" s="76"/>
    </row>
    <row r="478" spans="1:6" ht="30" x14ac:dyDescent="0.3">
      <c r="A478" s="126" t="s">
        <v>1005</v>
      </c>
      <c r="B478" s="74" t="s">
        <v>227</v>
      </c>
      <c r="C478" s="74" t="s">
        <v>103</v>
      </c>
      <c r="D478" s="74" t="s">
        <v>1006</v>
      </c>
      <c r="E478" s="74" t="s">
        <v>106</v>
      </c>
      <c r="F478" s="76">
        <f>F479</f>
        <v>1</v>
      </c>
    </row>
    <row r="479" spans="1:6" x14ac:dyDescent="0.3">
      <c r="A479" s="246" t="s">
        <v>180</v>
      </c>
      <c r="B479" s="74" t="s">
        <v>227</v>
      </c>
      <c r="C479" s="74" t="s">
        <v>103</v>
      </c>
      <c r="D479" s="74" t="s">
        <v>1006</v>
      </c>
      <c r="E479" s="74" t="s">
        <v>580</v>
      </c>
      <c r="F479" s="76">
        <f>F480</f>
        <v>1</v>
      </c>
    </row>
    <row r="480" spans="1:6" x14ac:dyDescent="0.3">
      <c r="A480" s="246" t="s">
        <v>91</v>
      </c>
      <c r="B480" s="74" t="s">
        <v>227</v>
      </c>
      <c r="C480" s="74" t="s">
        <v>103</v>
      </c>
      <c r="D480" s="74" t="s">
        <v>1006</v>
      </c>
      <c r="E480" s="74" t="s">
        <v>623</v>
      </c>
      <c r="F480" s="76">
        <v>1</v>
      </c>
    </row>
    <row r="481" spans="1:6" ht="15" customHeight="1" x14ac:dyDescent="0.3">
      <c r="A481" s="246" t="s">
        <v>335</v>
      </c>
      <c r="B481" s="74" t="s">
        <v>227</v>
      </c>
      <c r="C481" s="74" t="s">
        <v>132</v>
      </c>
      <c r="D481" s="28" t="s">
        <v>336</v>
      </c>
      <c r="E481" s="74" t="s">
        <v>106</v>
      </c>
      <c r="F481" s="103">
        <f>F482+F497+F500</f>
        <v>5900.8000000000011</v>
      </c>
    </row>
    <row r="482" spans="1:6" ht="30" x14ac:dyDescent="0.3">
      <c r="A482" s="246" t="s">
        <v>772</v>
      </c>
      <c r="B482" s="74" t="s">
        <v>227</v>
      </c>
      <c r="C482" s="74" t="s">
        <v>132</v>
      </c>
      <c r="D482" s="28" t="s">
        <v>337</v>
      </c>
      <c r="E482" s="74" t="s">
        <v>106</v>
      </c>
      <c r="F482" s="103">
        <f>F483</f>
        <v>5162.2000000000007</v>
      </c>
    </row>
    <row r="483" spans="1:6" ht="46.5" customHeight="1" x14ac:dyDescent="0.3">
      <c r="A483" s="246" t="s">
        <v>773</v>
      </c>
      <c r="B483" s="74" t="s">
        <v>227</v>
      </c>
      <c r="C483" s="74" t="s">
        <v>132</v>
      </c>
      <c r="D483" s="28" t="s">
        <v>329</v>
      </c>
      <c r="E483" s="74" t="s">
        <v>106</v>
      </c>
      <c r="F483" s="103">
        <f>F484</f>
        <v>5162.2000000000007</v>
      </c>
    </row>
    <row r="484" spans="1:6" ht="45.75" customHeight="1" x14ac:dyDescent="0.3">
      <c r="A484" s="246" t="s">
        <v>330</v>
      </c>
      <c r="B484" s="74" t="s">
        <v>227</v>
      </c>
      <c r="C484" s="74" t="s">
        <v>132</v>
      </c>
      <c r="D484" s="28" t="s">
        <v>331</v>
      </c>
      <c r="E484" s="74" t="s">
        <v>106</v>
      </c>
      <c r="F484" s="103">
        <f>F485+F488</f>
        <v>5162.2000000000007</v>
      </c>
    </row>
    <row r="485" spans="1:6" ht="30" x14ac:dyDescent="0.3">
      <c r="A485" s="246" t="s">
        <v>113</v>
      </c>
      <c r="B485" s="74" t="s">
        <v>227</v>
      </c>
      <c r="C485" s="74" t="s">
        <v>132</v>
      </c>
      <c r="D485" s="28" t="s">
        <v>338</v>
      </c>
      <c r="E485" s="74" t="s">
        <v>106</v>
      </c>
      <c r="F485" s="103">
        <f>F486</f>
        <v>1672</v>
      </c>
    </row>
    <row r="486" spans="1:6" ht="75" x14ac:dyDescent="0.3">
      <c r="A486" s="246" t="s">
        <v>115</v>
      </c>
      <c r="B486" s="74" t="s">
        <v>227</v>
      </c>
      <c r="C486" s="74" t="s">
        <v>132</v>
      </c>
      <c r="D486" s="28" t="s">
        <v>338</v>
      </c>
      <c r="E486" s="74">
        <v>100</v>
      </c>
      <c r="F486" s="103">
        <f>F487</f>
        <v>1672</v>
      </c>
    </row>
    <row r="487" spans="1:6" ht="30" x14ac:dyDescent="0.3">
      <c r="A487" s="246" t="s">
        <v>116</v>
      </c>
      <c r="B487" s="74" t="s">
        <v>227</v>
      </c>
      <c r="C487" s="74" t="s">
        <v>132</v>
      </c>
      <c r="D487" s="28" t="s">
        <v>338</v>
      </c>
      <c r="E487" s="74">
        <v>120</v>
      </c>
      <c r="F487" s="103">
        <v>1672</v>
      </c>
    </row>
    <row r="488" spans="1:6" ht="30" x14ac:dyDescent="0.3">
      <c r="A488" s="246" t="s">
        <v>340</v>
      </c>
      <c r="B488" s="74" t="s">
        <v>227</v>
      </c>
      <c r="C488" s="74" t="s">
        <v>132</v>
      </c>
      <c r="D488" s="28" t="s">
        <v>341</v>
      </c>
      <c r="E488" s="74" t="s">
        <v>106</v>
      </c>
      <c r="F488" s="103">
        <f>F489+F491+F493</f>
        <v>3490.2000000000003</v>
      </c>
    </row>
    <row r="489" spans="1:6" ht="75" x14ac:dyDescent="0.3">
      <c r="A489" s="246" t="s">
        <v>115</v>
      </c>
      <c r="B489" s="74" t="s">
        <v>227</v>
      </c>
      <c r="C489" s="74" t="s">
        <v>132</v>
      </c>
      <c r="D489" s="28" t="s">
        <v>341</v>
      </c>
      <c r="E489" s="74">
        <v>100</v>
      </c>
      <c r="F489" s="103">
        <f>F490</f>
        <v>2542.1</v>
      </c>
    </row>
    <row r="490" spans="1:6" ht="18.600000000000001" customHeight="1" x14ac:dyDescent="0.3">
      <c r="A490" s="246" t="s">
        <v>173</v>
      </c>
      <c r="B490" s="74" t="s">
        <v>227</v>
      </c>
      <c r="C490" s="74" t="s">
        <v>132</v>
      </c>
      <c r="D490" s="28" t="s">
        <v>341</v>
      </c>
      <c r="E490" s="74">
        <v>110</v>
      </c>
      <c r="F490" s="103">
        <v>2542.1</v>
      </c>
    </row>
    <row r="491" spans="1:6" ht="30" x14ac:dyDescent="0.3">
      <c r="A491" s="246" t="s">
        <v>127</v>
      </c>
      <c r="B491" s="74" t="s">
        <v>227</v>
      </c>
      <c r="C491" s="74" t="s">
        <v>132</v>
      </c>
      <c r="D491" s="28" t="s">
        <v>341</v>
      </c>
      <c r="E491" s="74">
        <v>200</v>
      </c>
      <c r="F491" s="103">
        <f>F492</f>
        <v>945.2</v>
      </c>
    </row>
    <row r="492" spans="1:6" ht="30.6" customHeight="1" x14ac:dyDescent="0.3">
      <c r="A492" s="246" t="s">
        <v>128</v>
      </c>
      <c r="B492" s="74" t="s">
        <v>227</v>
      </c>
      <c r="C492" s="74" t="s">
        <v>132</v>
      </c>
      <c r="D492" s="28" t="s">
        <v>341</v>
      </c>
      <c r="E492" s="74">
        <v>240</v>
      </c>
      <c r="F492" s="103">
        <v>945.2</v>
      </c>
    </row>
    <row r="493" spans="1:6" x14ac:dyDescent="0.3">
      <c r="A493" s="246" t="s">
        <v>129</v>
      </c>
      <c r="B493" s="74" t="s">
        <v>227</v>
      </c>
      <c r="C493" s="74" t="s">
        <v>132</v>
      </c>
      <c r="D493" s="28" t="s">
        <v>341</v>
      </c>
      <c r="E493" s="74">
        <v>800</v>
      </c>
      <c r="F493" s="103">
        <f>F494</f>
        <v>2.9</v>
      </c>
    </row>
    <row r="494" spans="1:6" x14ac:dyDescent="0.3">
      <c r="A494" s="246" t="s">
        <v>130</v>
      </c>
      <c r="B494" s="74" t="s">
        <v>227</v>
      </c>
      <c r="C494" s="74" t="s">
        <v>132</v>
      </c>
      <c r="D494" s="28" t="s">
        <v>341</v>
      </c>
      <c r="E494" s="74">
        <v>850</v>
      </c>
      <c r="F494" s="103">
        <v>2.9</v>
      </c>
    </row>
    <row r="495" spans="1:6" x14ac:dyDescent="0.3">
      <c r="A495" s="246" t="s">
        <v>417</v>
      </c>
      <c r="B495" s="74" t="s">
        <v>227</v>
      </c>
      <c r="C495" s="74" t="s">
        <v>132</v>
      </c>
      <c r="D495" s="28" t="s">
        <v>1070</v>
      </c>
      <c r="E495" s="74" t="s">
        <v>106</v>
      </c>
      <c r="F495" s="103">
        <f>F496</f>
        <v>738.1</v>
      </c>
    </row>
    <row r="496" spans="1:6" ht="29.25" customHeight="1" x14ac:dyDescent="0.3">
      <c r="A496" s="246" t="s">
        <v>1071</v>
      </c>
      <c r="B496" s="74" t="s">
        <v>227</v>
      </c>
      <c r="C496" s="74" t="s">
        <v>132</v>
      </c>
      <c r="D496" s="28" t="s">
        <v>169</v>
      </c>
      <c r="E496" s="74" t="s">
        <v>106</v>
      </c>
      <c r="F496" s="103">
        <f>F497</f>
        <v>738.1</v>
      </c>
    </row>
    <row r="497" spans="1:6" ht="45" x14ac:dyDescent="0.3">
      <c r="A497" s="246" t="s">
        <v>1007</v>
      </c>
      <c r="B497" s="74" t="s">
        <v>227</v>
      </c>
      <c r="C497" s="74" t="s">
        <v>132</v>
      </c>
      <c r="D497" s="74" t="s">
        <v>1008</v>
      </c>
      <c r="E497" s="74" t="s">
        <v>106</v>
      </c>
      <c r="F497" s="75">
        <f>F498</f>
        <v>738.1</v>
      </c>
    </row>
    <row r="498" spans="1:6" x14ac:dyDescent="0.3">
      <c r="A498" s="246" t="s">
        <v>180</v>
      </c>
      <c r="B498" s="74" t="s">
        <v>227</v>
      </c>
      <c r="C498" s="74" t="s">
        <v>132</v>
      </c>
      <c r="D498" s="74" t="s">
        <v>1008</v>
      </c>
      <c r="E498" s="74" t="s">
        <v>580</v>
      </c>
      <c r="F498" s="75">
        <f>F499</f>
        <v>738.1</v>
      </c>
    </row>
    <row r="499" spans="1:6" x14ac:dyDescent="0.3">
      <c r="A499" s="246" t="s">
        <v>91</v>
      </c>
      <c r="B499" s="74" t="s">
        <v>227</v>
      </c>
      <c r="C499" s="74" t="s">
        <v>132</v>
      </c>
      <c r="D499" s="74" t="s">
        <v>1008</v>
      </c>
      <c r="E499" s="74" t="s">
        <v>623</v>
      </c>
      <c r="F499" s="75">
        <v>738.1</v>
      </c>
    </row>
    <row r="500" spans="1:6" ht="45" x14ac:dyDescent="0.3">
      <c r="A500" s="246" t="s">
        <v>1009</v>
      </c>
      <c r="B500" s="74" t="s">
        <v>227</v>
      </c>
      <c r="C500" s="74" t="s">
        <v>132</v>
      </c>
      <c r="D500" s="74" t="s">
        <v>1010</v>
      </c>
      <c r="E500" s="74" t="s">
        <v>106</v>
      </c>
      <c r="F500" s="75">
        <f>F501</f>
        <v>0.5</v>
      </c>
    </row>
    <row r="501" spans="1:6" ht="16.149999999999999" customHeight="1" x14ac:dyDescent="0.3">
      <c r="A501" s="246" t="s">
        <v>180</v>
      </c>
      <c r="B501" s="74" t="s">
        <v>227</v>
      </c>
      <c r="C501" s="74" t="s">
        <v>132</v>
      </c>
      <c r="D501" s="74" t="s">
        <v>1010</v>
      </c>
      <c r="E501" s="74" t="s">
        <v>580</v>
      </c>
      <c r="F501" s="75">
        <f>F502</f>
        <v>0.5</v>
      </c>
    </row>
    <row r="502" spans="1:6" ht="18.600000000000001" customHeight="1" x14ac:dyDescent="0.3">
      <c r="A502" s="246" t="s">
        <v>91</v>
      </c>
      <c r="B502" s="74" t="s">
        <v>227</v>
      </c>
      <c r="C502" s="74" t="s">
        <v>132</v>
      </c>
      <c r="D502" s="74" t="s">
        <v>1010</v>
      </c>
      <c r="E502" s="74" t="s">
        <v>623</v>
      </c>
      <c r="F502" s="75">
        <v>0.5</v>
      </c>
    </row>
    <row r="503" spans="1:6" ht="16.149999999999999" customHeight="1" x14ac:dyDescent="0.3">
      <c r="A503" s="119" t="s">
        <v>342</v>
      </c>
      <c r="B503" s="101" t="s">
        <v>343</v>
      </c>
      <c r="C503" s="101" t="s">
        <v>104</v>
      </c>
      <c r="D503" s="102" t="s">
        <v>344</v>
      </c>
      <c r="E503" s="101" t="s">
        <v>106</v>
      </c>
      <c r="F503" s="100">
        <f>F504+F511+F539+F532</f>
        <v>32198.6</v>
      </c>
    </row>
    <row r="504" spans="1:6" x14ac:dyDescent="0.3">
      <c r="A504" s="246" t="s">
        <v>345</v>
      </c>
      <c r="B504" s="74" t="s">
        <v>343</v>
      </c>
      <c r="C504" s="74" t="s">
        <v>103</v>
      </c>
      <c r="D504" s="28" t="s">
        <v>105</v>
      </c>
      <c r="E504" s="74" t="s">
        <v>106</v>
      </c>
      <c r="F504" s="103">
        <f t="shared" ref="F504:F509" si="33">F505</f>
        <v>10977.6</v>
      </c>
    </row>
    <row r="505" spans="1:6" ht="30.75" customHeight="1" x14ac:dyDescent="0.3">
      <c r="A505" s="246" t="s">
        <v>764</v>
      </c>
      <c r="B505" s="74" t="s">
        <v>343</v>
      </c>
      <c r="C505" s="74" t="s">
        <v>103</v>
      </c>
      <c r="D505" s="28" t="s">
        <v>346</v>
      </c>
      <c r="E505" s="74" t="s">
        <v>106</v>
      </c>
      <c r="F505" s="103">
        <f t="shared" si="33"/>
        <v>10977.6</v>
      </c>
    </row>
    <row r="506" spans="1:6" ht="76.5" customHeight="1" x14ac:dyDescent="0.3">
      <c r="A506" s="246" t="s">
        <v>860</v>
      </c>
      <c r="B506" s="74" t="s">
        <v>343</v>
      </c>
      <c r="C506" s="74" t="s">
        <v>103</v>
      </c>
      <c r="D506" s="28" t="s">
        <v>347</v>
      </c>
      <c r="E506" s="74" t="s">
        <v>106</v>
      </c>
      <c r="F506" s="103">
        <f t="shared" si="33"/>
        <v>10977.6</v>
      </c>
    </row>
    <row r="507" spans="1:6" ht="45.75" customHeight="1" x14ac:dyDescent="0.3">
      <c r="A507" s="246" t="s">
        <v>664</v>
      </c>
      <c r="B507" s="74" t="s">
        <v>343</v>
      </c>
      <c r="C507" s="74" t="s">
        <v>103</v>
      </c>
      <c r="D507" s="28" t="s">
        <v>348</v>
      </c>
      <c r="E507" s="74" t="s">
        <v>106</v>
      </c>
      <c r="F507" s="103">
        <f t="shared" si="33"/>
        <v>10977.6</v>
      </c>
    </row>
    <row r="508" spans="1:6" ht="45.75" customHeight="1" x14ac:dyDescent="0.3">
      <c r="A508" s="246" t="s">
        <v>668</v>
      </c>
      <c r="B508" s="74" t="s">
        <v>343</v>
      </c>
      <c r="C508" s="74" t="s">
        <v>103</v>
      </c>
      <c r="D508" s="28" t="s">
        <v>349</v>
      </c>
      <c r="E508" s="74" t="s">
        <v>106</v>
      </c>
      <c r="F508" s="103">
        <f t="shared" si="33"/>
        <v>10977.6</v>
      </c>
    </row>
    <row r="509" spans="1:6" ht="16.899999999999999" customHeight="1" x14ac:dyDescent="0.3">
      <c r="A509" s="246" t="s">
        <v>350</v>
      </c>
      <c r="B509" s="74" t="s">
        <v>343</v>
      </c>
      <c r="C509" s="74" t="s">
        <v>103</v>
      </c>
      <c r="D509" s="28" t="s">
        <v>349</v>
      </c>
      <c r="E509" s="74">
        <v>300</v>
      </c>
      <c r="F509" s="103">
        <f t="shared" si="33"/>
        <v>10977.6</v>
      </c>
    </row>
    <row r="510" spans="1:6" ht="30" x14ac:dyDescent="0.3">
      <c r="A510" s="246" t="s">
        <v>351</v>
      </c>
      <c r="B510" s="74" t="s">
        <v>343</v>
      </c>
      <c r="C510" s="74" t="s">
        <v>103</v>
      </c>
      <c r="D510" s="28" t="s">
        <v>349</v>
      </c>
      <c r="E510" s="74">
        <v>310</v>
      </c>
      <c r="F510" s="103">
        <v>10977.6</v>
      </c>
    </row>
    <row r="511" spans="1:6" x14ac:dyDescent="0.3">
      <c r="A511" s="246" t="s">
        <v>352</v>
      </c>
      <c r="B511" s="74" t="s">
        <v>343</v>
      </c>
      <c r="C511" s="74" t="s">
        <v>120</v>
      </c>
      <c r="D511" s="28" t="s">
        <v>105</v>
      </c>
      <c r="E511" s="74" t="s">
        <v>106</v>
      </c>
      <c r="F511" s="103">
        <f>F512+F526+F523+F520</f>
        <v>17721</v>
      </c>
    </row>
    <row r="512" spans="1:6" ht="31.5" customHeight="1" x14ac:dyDescent="0.3">
      <c r="A512" s="246" t="s">
        <v>774</v>
      </c>
      <c r="B512" s="74" t="s">
        <v>343</v>
      </c>
      <c r="C512" s="74" t="s">
        <v>120</v>
      </c>
      <c r="D512" s="28" t="s">
        <v>254</v>
      </c>
      <c r="E512" s="74" t="s">
        <v>106</v>
      </c>
      <c r="F512" s="103">
        <f t="shared" ref="F512:F516" si="34">F513</f>
        <v>5976</v>
      </c>
    </row>
    <row r="513" spans="1:6" x14ac:dyDescent="0.3">
      <c r="A513" s="246" t="s">
        <v>277</v>
      </c>
      <c r="B513" s="74" t="s">
        <v>343</v>
      </c>
      <c r="C513" s="74" t="s">
        <v>120</v>
      </c>
      <c r="D513" s="28" t="s">
        <v>255</v>
      </c>
      <c r="E513" s="74" t="s">
        <v>106</v>
      </c>
      <c r="F513" s="103">
        <f t="shared" si="34"/>
        <v>5976</v>
      </c>
    </row>
    <row r="514" spans="1:6" ht="30" x14ac:dyDescent="0.3">
      <c r="A514" s="246" t="s">
        <v>296</v>
      </c>
      <c r="B514" s="74" t="s">
        <v>343</v>
      </c>
      <c r="C514" s="74" t="s">
        <v>120</v>
      </c>
      <c r="D514" s="28" t="s">
        <v>257</v>
      </c>
      <c r="E514" s="74" t="s">
        <v>106</v>
      </c>
      <c r="F514" s="103">
        <f t="shared" si="34"/>
        <v>5976</v>
      </c>
    </row>
    <row r="515" spans="1:6" ht="30" x14ac:dyDescent="0.3">
      <c r="A515" s="246" t="s">
        <v>353</v>
      </c>
      <c r="B515" s="74" t="s">
        <v>343</v>
      </c>
      <c r="C515" s="74" t="s">
        <v>120</v>
      </c>
      <c r="D515" s="28" t="s">
        <v>928</v>
      </c>
      <c r="E515" s="74" t="s">
        <v>106</v>
      </c>
      <c r="F515" s="103">
        <f t="shared" si="34"/>
        <v>5976</v>
      </c>
    </row>
    <row r="516" spans="1:6" ht="33" customHeight="1" x14ac:dyDescent="0.3">
      <c r="A516" s="246" t="s">
        <v>210</v>
      </c>
      <c r="B516" s="74" t="s">
        <v>343</v>
      </c>
      <c r="C516" s="74" t="s">
        <v>120</v>
      </c>
      <c r="D516" s="28" t="s">
        <v>928</v>
      </c>
      <c r="E516" s="74">
        <v>600</v>
      </c>
      <c r="F516" s="103">
        <f t="shared" si="34"/>
        <v>5976</v>
      </c>
    </row>
    <row r="517" spans="1:6" x14ac:dyDescent="0.3">
      <c r="A517" s="246" t="s">
        <v>218</v>
      </c>
      <c r="B517" s="74" t="s">
        <v>343</v>
      </c>
      <c r="C517" s="74" t="s">
        <v>120</v>
      </c>
      <c r="D517" s="28" t="s">
        <v>928</v>
      </c>
      <c r="E517" s="74">
        <v>610</v>
      </c>
      <c r="F517" s="103">
        <v>5976</v>
      </c>
    </row>
    <row r="518" spans="1:6" ht="45" x14ac:dyDescent="0.3">
      <c r="A518" s="246" t="s">
        <v>775</v>
      </c>
      <c r="B518" s="74" t="s">
        <v>343</v>
      </c>
      <c r="C518" s="74" t="s">
        <v>120</v>
      </c>
      <c r="D518" s="28" t="s">
        <v>241</v>
      </c>
      <c r="E518" s="74" t="s">
        <v>106</v>
      </c>
      <c r="F518" s="103">
        <f>F519</f>
        <v>11400</v>
      </c>
    </row>
    <row r="519" spans="1:6" ht="30" x14ac:dyDescent="0.3">
      <c r="A519" s="246" t="s">
        <v>354</v>
      </c>
      <c r="B519" s="74" t="s">
        <v>343</v>
      </c>
      <c r="C519" s="74" t="s">
        <v>120</v>
      </c>
      <c r="D519" s="28" t="s">
        <v>651</v>
      </c>
      <c r="E519" s="74" t="s">
        <v>106</v>
      </c>
      <c r="F519" s="103">
        <f>F523+F520</f>
        <v>11400</v>
      </c>
    </row>
    <row r="520" spans="1:6" ht="45" x14ac:dyDescent="0.3">
      <c r="A520" s="246" t="s">
        <v>1019</v>
      </c>
      <c r="B520" s="74" t="s">
        <v>343</v>
      </c>
      <c r="C520" s="74" t="s">
        <v>120</v>
      </c>
      <c r="D520" s="28" t="s">
        <v>1012</v>
      </c>
      <c r="E520" s="74" t="s">
        <v>106</v>
      </c>
      <c r="F520" s="103">
        <f>F521</f>
        <v>9400</v>
      </c>
    </row>
    <row r="521" spans="1:6" x14ac:dyDescent="0.3">
      <c r="A521" s="246" t="s">
        <v>350</v>
      </c>
      <c r="B521" s="74" t="s">
        <v>343</v>
      </c>
      <c r="C521" s="74" t="s">
        <v>120</v>
      </c>
      <c r="D521" s="28" t="s">
        <v>1012</v>
      </c>
      <c r="E521" s="74">
        <v>300</v>
      </c>
      <c r="F521" s="103">
        <f>F522</f>
        <v>9400</v>
      </c>
    </row>
    <row r="522" spans="1:6" ht="30" x14ac:dyDescent="0.3">
      <c r="A522" s="246" t="s">
        <v>355</v>
      </c>
      <c r="B522" s="74" t="s">
        <v>343</v>
      </c>
      <c r="C522" s="74" t="s">
        <v>120</v>
      </c>
      <c r="D522" s="28" t="s">
        <v>1012</v>
      </c>
      <c r="E522" s="74">
        <v>320</v>
      </c>
      <c r="F522" s="103">
        <v>9400</v>
      </c>
    </row>
    <row r="523" spans="1:6" ht="45" customHeight="1" x14ac:dyDescent="0.3">
      <c r="A523" s="246" t="s">
        <v>656</v>
      </c>
      <c r="B523" s="74" t="s">
        <v>343</v>
      </c>
      <c r="C523" s="74" t="s">
        <v>120</v>
      </c>
      <c r="D523" s="28" t="s">
        <v>652</v>
      </c>
      <c r="E523" s="74" t="s">
        <v>106</v>
      </c>
      <c r="F523" s="103">
        <f t="shared" ref="F523:F524" si="35">F524</f>
        <v>2000</v>
      </c>
    </row>
    <row r="524" spans="1:6" ht="17.25" customHeight="1" x14ac:dyDescent="0.3">
      <c r="A524" s="246" t="s">
        <v>350</v>
      </c>
      <c r="B524" s="74" t="s">
        <v>343</v>
      </c>
      <c r="C524" s="74" t="s">
        <v>120</v>
      </c>
      <c r="D524" s="28" t="s">
        <v>652</v>
      </c>
      <c r="E524" s="74">
        <v>300</v>
      </c>
      <c r="F524" s="103">
        <f t="shared" si="35"/>
        <v>2000</v>
      </c>
    </row>
    <row r="525" spans="1:6" ht="30" x14ac:dyDescent="0.3">
      <c r="A525" s="246" t="s">
        <v>355</v>
      </c>
      <c r="B525" s="74" t="s">
        <v>343</v>
      </c>
      <c r="C525" s="74" t="s">
        <v>120</v>
      </c>
      <c r="D525" s="28" t="s">
        <v>652</v>
      </c>
      <c r="E525" s="74">
        <v>320</v>
      </c>
      <c r="F525" s="103">
        <v>2000</v>
      </c>
    </row>
    <row r="526" spans="1:6" ht="33.75" customHeight="1" x14ac:dyDescent="0.3">
      <c r="A526" s="246" t="s">
        <v>764</v>
      </c>
      <c r="B526" s="74" t="s">
        <v>343</v>
      </c>
      <c r="C526" s="74" t="s">
        <v>120</v>
      </c>
      <c r="D526" s="28" t="s">
        <v>346</v>
      </c>
      <c r="E526" s="74" t="s">
        <v>106</v>
      </c>
      <c r="F526" s="103">
        <f>F527</f>
        <v>345</v>
      </c>
    </row>
    <row r="527" spans="1:6" ht="34.9" customHeight="1" x14ac:dyDescent="0.3">
      <c r="A527" s="246" t="s">
        <v>357</v>
      </c>
      <c r="B527" s="74" t="s">
        <v>343</v>
      </c>
      <c r="C527" s="74" t="s">
        <v>120</v>
      </c>
      <c r="D527" s="28" t="s">
        <v>358</v>
      </c>
      <c r="E527" s="74" t="s">
        <v>106</v>
      </c>
      <c r="F527" s="103">
        <f t="shared" ref="F527:F530" si="36">F528</f>
        <v>345</v>
      </c>
    </row>
    <row r="528" spans="1:6" ht="45" customHeight="1" x14ac:dyDescent="0.3">
      <c r="A528" s="246" t="s">
        <v>672</v>
      </c>
      <c r="B528" s="74" t="s">
        <v>343</v>
      </c>
      <c r="C528" s="74" t="s">
        <v>120</v>
      </c>
      <c r="D528" s="28" t="s">
        <v>359</v>
      </c>
      <c r="E528" s="74" t="s">
        <v>106</v>
      </c>
      <c r="F528" s="103">
        <f t="shared" si="36"/>
        <v>345</v>
      </c>
    </row>
    <row r="529" spans="1:7" ht="45" x14ac:dyDescent="0.3">
      <c r="A529" s="246" t="s">
        <v>670</v>
      </c>
      <c r="B529" s="74" t="s">
        <v>343</v>
      </c>
      <c r="C529" s="74" t="s">
        <v>120</v>
      </c>
      <c r="D529" s="28" t="s">
        <v>360</v>
      </c>
      <c r="E529" s="74" t="s">
        <v>106</v>
      </c>
      <c r="F529" s="103">
        <f t="shared" si="36"/>
        <v>345</v>
      </c>
    </row>
    <row r="530" spans="1:7" ht="16.149999999999999" customHeight="1" x14ac:dyDescent="0.3">
      <c r="A530" s="246" t="s">
        <v>350</v>
      </c>
      <c r="B530" s="74" t="s">
        <v>343</v>
      </c>
      <c r="C530" s="74" t="s">
        <v>120</v>
      </c>
      <c r="D530" s="28" t="s">
        <v>360</v>
      </c>
      <c r="E530" s="74">
        <v>300</v>
      </c>
      <c r="F530" s="103">
        <f t="shared" si="36"/>
        <v>345</v>
      </c>
    </row>
    <row r="531" spans="1:7" ht="30" x14ac:dyDescent="0.3">
      <c r="A531" s="246" t="s">
        <v>355</v>
      </c>
      <c r="B531" s="74" t="s">
        <v>343</v>
      </c>
      <c r="C531" s="74" t="s">
        <v>120</v>
      </c>
      <c r="D531" s="28" t="s">
        <v>360</v>
      </c>
      <c r="E531" s="74">
        <v>320</v>
      </c>
      <c r="F531" s="103">
        <v>345</v>
      </c>
    </row>
    <row r="532" spans="1:7" ht="17.45" customHeight="1" x14ac:dyDescent="0.3">
      <c r="A532" s="246" t="s">
        <v>495</v>
      </c>
      <c r="B532" s="74" t="s">
        <v>343</v>
      </c>
      <c r="C532" s="74" t="s">
        <v>138</v>
      </c>
      <c r="D532" s="28" t="s">
        <v>105</v>
      </c>
      <c r="E532" s="74" t="s">
        <v>106</v>
      </c>
      <c r="F532" s="103">
        <f>F533</f>
        <v>100</v>
      </c>
    </row>
    <row r="533" spans="1:7" ht="30" x14ac:dyDescent="0.3">
      <c r="A533" s="246" t="s">
        <v>747</v>
      </c>
      <c r="B533" s="74" t="s">
        <v>343</v>
      </c>
      <c r="C533" s="74" t="s">
        <v>138</v>
      </c>
      <c r="D533" s="28" t="s">
        <v>346</v>
      </c>
      <c r="E533" s="74" t="s">
        <v>106</v>
      </c>
      <c r="F533" s="103">
        <f>F534</f>
        <v>100</v>
      </c>
      <c r="G533" s="132"/>
    </row>
    <row r="534" spans="1:7" ht="60" customHeight="1" x14ac:dyDescent="0.3">
      <c r="A534" s="246" t="s">
        <v>361</v>
      </c>
      <c r="B534" s="74" t="s">
        <v>343</v>
      </c>
      <c r="C534" s="74" t="s">
        <v>138</v>
      </c>
      <c r="D534" s="28" t="s">
        <v>362</v>
      </c>
      <c r="E534" s="74" t="s">
        <v>106</v>
      </c>
      <c r="F534" s="103">
        <f t="shared" ref="F534:F537" si="37">F535</f>
        <v>100</v>
      </c>
    </row>
    <row r="535" spans="1:7" ht="60.75" customHeight="1" x14ac:dyDescent="0.3">
      <c r="A535" s="246" t="s">
        <v>674</v>
      </c>
      <c r="B535" s="74" t="s">
        <v>343</v>
      </c>
      <c r="C535" s="74" t="s">
        <v>138</v>
      </c>
      <c r="D535" s="28" t="s">
        <v>363</v>
      </c>
      <c r="E535" s="74" t="s">
        <v>106</v>
      </c>
      <c r="F535" s="103">
        <f t="shared" si="37"/>
        <v>100</v>
      </c>
    </row>
    <row r="536" spans="1:7" ht="45" x14ac:dyDescent="0.3">
      <c r="A536" s="246" t="s">
        <v>675</v>
      </c>
      <c r="B536" s="74" t="s">
        <v>343</v>
      </c>
      <c r="C536" s="74" t="s">
        <v>138</v>
      </c>
      <c r="D536" s="28" t="s">
        <v>364</v>
      </c>
      <c r="E536" s="74" t="s">
        <v>106</v>
      </c>
      <c r="F536" s="103">
        <f t="shared" si="37"/>
        <v>100</v>
      </c>
    </row>
    <row r="537" spans="1:7" ht="35.25" customHeight="1" x14ac:dyDescent="0.3">
      <c r="A537" s="246" t="s">
        <v>210</v>
      </c>
      <c r="B537" s="74" t="s">
        <v>343</v>
      </c>
      <c r="C537" s="74" t="s">
        <v>138</v>
      </c>
      <c r="D537" s="28" t="s">
        <v>364</v>
      </c>
      <c r="E537" s="74">
        <v>600</v>
      </c>
      <c r="F537" s="103">
        <f t="shared" si="37"/>
        <v>100</v>
      </c>
    </row>
    <row r="538" spans="1:7" ht="45" x14ac:dyDescent="0.3">
      <c r="A538" s="246" t="s">
        <v>365</v>
      </c>
      <c r="B538" s="74" t="s">
        <v>343</v>
      </c>
      <c r="C538" s="74" t="s">
        <v>138</v>
      </c>
      <c r="D538" s="28" t="s">
        <v>364</v>
      </c>
      <c r="E538" s="74">
        <v>630</v>
      </c>
      <c r="F538" s="103">
        <v>100</v>
      </c>
    </row>
    <row r="539" spans="1:7" ht="16.149999999999999" customHeight="1" x14ac:dyDescent="0.3">
      <c r="A539" s="246" t="s">
        <v>366</v>
      </c>
      <c r="B539" s="74" t="s">
        <v>343</v>
      </c>
      <c r="C539" s="74" t="s">
        <v>132</v>
      </c>
      <c r="D539" s="28" t="s">
        <v>105</v>
      </c>
      <c r="E539" s="74" t="s">
        <v>106</v>
      </c>
      <c r="F539" s="103">
        <f t="shared" ref="F539:F544" si="38">F540</f>
        <v>3400</v>
      </c>
    </row>
    <row r="540" spans="1:7" ht="44.25" customHeight="1" x14ac:dyDescent="0.3">
      <c r="A540" s="246" t="s">
        <v>776</v>
      </c>
      <c r="B540" s="74" t="s">
        <v>343</v>
      </c>
      <c r="C540" s="74" t="s">
        <v>132</v>
      </c>
      <c r="D540" s="28" t="s">
        <v>254</v>
      </c>
      <c r="E540" s="74" t="s">
        <v>106</v>
      </c>
      <c r="F540" s="103">
        <f t="shared" si="38"/>
        <v>3400</v>
      </c>
    </row>
    <row r="541" spans="1:7" ht="30" x14ac:dyDescent="0.3">
      <c r="A541" s="246" t="s">
        <v>367</v>
      </c>
      <c r="B541" s="74" t="s">
        <v>343</v>
      </c>
      <c r="C541" s="74" t="s">
        <v>132</v>
      </c>
      <c r="D541" s="28" t="s">
        <v>931</v>
      </c>
      <c r="E541" s="74" t="s">
        <v>106</v>
      </c>
      <c r="F541" s="103">
        <f t="shared" si="38"/>
        <v>3400</v>
      </c>
    </row>
    <row r="542" spans="1:7" ht="89.25" customHeight="1" x14ac:dyDescent="0.3">
      <c r="A542" s="246" t="s">
        <v>369</v>
      </c>
      <c r="B542" s="74" t="s">
        <v>343</v>
      </c>
      <c r="C542" s="74" t="s">
        <v>132</v>
      </c>
      <c r="D542" s="28" t="s">
        <v>930</v>
      </c>
      <c r="E542" s="74" t="s">
        <v>106</v>
      </c>
      <c r="F542" s="103">
        <f t="shared" si="38"/>
        <v>3400</v>
      </c>
    </row>
    <row r="543" spans="1:7" ht="45" x14ac:dyDescent="0.3">
      <c r="A543" s="246" t="s">
        <v>371</v>
      </c>
      <c r="B543" s="74" t="s">
        <v>343</v>
      </c>
      <c r="C543" s="74" t="s">
        <v>132</v>
      </c>
      <c r="D543" s="28" t="s">
        <v>947</v>
      </c>
      <c r="E543" s="74" t="s">
        <v>106</v>
      </c>
      <c r="F543" s="103">
        <f t="shared" si="38"/>
        <v>3400</v>
      </c>
    </row>
    <row r="544" spans="1:7" ht="17.25" customHeight="1" x14ac:dyDescent="0.3">
      <c r="A544" s="246" t="s">
        <v>350</v>
      </c>
      <c r="B544" s="74" t="s">
        <v>343</v>
      </c>
      <c r="C544" s="74" t="s">
        <v>132</v>
      </c>
      <c r="D544" s="28" t="s">
        <v>947</v>
      </c>
      <c r="E544" s="74">
        <v>300</v>
      </c>
      <c r="F544" s="103">
        <f t="shared" si="38"/>
        <v>3400</v>
      </c>
    </row>
    <row r="545" spans="1:6" ht="30" x14ac:dyDescent="0.3">
      <c r="A545" s="246" t="s">
        <v>355</v>
      </c>
      <c r="B545" s="74" t="s">
        <v>343</v>
      </c>
      <c r="C545" s="74" t="s">
        <v>132</v>
      </c>
      <c r="D545" s="28" t="s">
        <v>947</v>
      </c>
      <c r="E545" s="74" t="s">
        <v>654</v>
      </c>
      <c r="F545" s="103">
        <v>3400</v>
      </c>
    </row>
    <row r="546" spans="1:6" x14ac:dyDescent="0.3">
      <c r="A546" s="119" t="s">
        <v>372</v>
      </c>
      <c r="B546" s="101" t="s">
        <v>373</v>
      </c>
      <c r="C546" s="101" t="s">
        <v>104</v>
      </c>
      <c r="D546" s="102" t="s">
        <v>105</v>
      </c>
      <c r="E546" s="101" t="s">
        <v>106</v>
      </c>
      <c r="F546" s="100">
        <f>F547+F561</f>
        <v>12773.9</v>
      </c>
    </row>
    <row r="547" spans="1:6" x14ac:dyDescent="0.3">
      <c r="A547" s="246" t="s">
        <v>374</v>
      </c>
      <c r="B547" s="74" t="s">
        <v>373</v>
      </c>
      <c r="C547" s="74" t="s">
        <v>103</v>
      </c>
      <c r="D547" s="28" t="s">
        <v>105</v>
      </c>
      <c r="E547" s="74" t="s">
        <v>106</v>
      </c>
      <c r="F547" s="103">
        <f>F548</f>
        <v>1381.4</v>
      </c>
    </row>
    <row r="548" spans="1:6" ht="44.25" customHeight="1" x14ac:dyDescent="0.3">
      <c r="A548" s="32" t="s">
        <v>1155</v>
      </c>
      <c r="B548" s="74" t="s">
        <v>373</v>
      </c>
      <c r="C548" s="74" t="s">
        <v>103</v>
      </c>
      <c r="D548" s="28" t="s">
        <v>375</v>
      </c>
      <c r="E548" s="74" t="s">
        <v>106</v>
      </c>
      <c r="F548" s="103">
        <f>F549+F556</f>
        <v>1381.4</v>
      </c>
    </row>
    <row r="549" spans="1:6" ht="16.149999999999999" customHeight="1" x14ac:dyDescent="0.3">
      <c r="A549" s="32" t="s">
        <v>1156</v>
      </c>
      <c r="B549" s="74" t="s">
        <v>373</v>
      </c>
      <c r="C549" s="74" t="s">
        <v>103</v>
      </c>
      <c r="D549" s="28" t="s">
        <v>376</v>
      </c>
      <c r="E549" s="74" t="s">
        <v>106</v>
      </c>
      <c r="F549" s="103">
        <f>F550</f>
        <v>401.40000000000003</v>
      </c>
    </row>
    <row r="550" spans="1:6" ht="30" x14ac:dyDescent="0.3">
      <c r="A550" s="246" t="s">
        <v>377</v>
      </c>
      <c r="B550" s="74" t="s">
        <v>373</v>
      </c>
      <c r="C550" s="74" t="s">
        <v>103</v>
      </c>
      <c r="D550" s="28" t="s">
        <v>378</v>
      </c>
      <c r="E550" s="74" t="s">
        <v>106</v>
      </c>
      <c r="F550" s="103">
        <f>F551</f>
        <v>401.40000000000003</v>
      </c>
    </row>
    <row r="551" spans="1:6" ht="30" x14ac:dyDescent="0.3">
      <c r="A551" s="246" t="s">
        <v>379</v>
      </c>
      <c r="B551" s="74" t="s">
        <v>373</v>
      </c>
      <c r="C551" s="74" t="s">
        <v>103</v>
      </c>
      <c r="D551" s="28" t="s">
        <v>380</v>
      </c>
      <c r="E551" s="74" t="s">
        <v>106</v>
      </c>
      <c r="F551" s="103">
        <f>F552+F554</f>
        <v>401.40000000000003</v>
      </c>
    </row>
    <row r="552" spans="1:6" ht="75" x14ac:dyDescent="0.3">
      <c r="A552" s="246" t="s">
        <v>200</v>
      </c>
      <c r="B552" s="74" t="s">
        <v>373</v>
      </c>
      <c r="C552" s="74" t="s">
        <v>103</v>
      </c>
      <c r="D552" s="28" t="s">
        <v>380</v>
      </c>
      <c r="E552" s="74">
        <v>100</v>
      </c>
      <c r="F552" s="103">
        <f>F553</f>
        <v>143.80000000000001</v>
      </c>
    </row>
    <row r="553" spans="1:6" ht="19.899999999999999" customHeight="1" x14ac:dyDescent="0.3">
      <c r="A553" s="246" t="s">
        <v>173</v>
      </c>
      <c r="B553" s="74" t="s">
        <v>373</v>
      </c>
      <c r="C553" s="74" t="s">
        <v>103</v>
      </c>
      <c r="D553" s="28" t="s">
        <v>380</v>
      </c>
      <c r="E553" s="74">
        <v>110</v>
      </c>
      <c r="F553" s="103">
        <v>143.80000000000001</v>
      </c>
    </row>
    <row r="554" spans="1:6" ht="30" x14ac:dyDescent="0.3">
      <c r="A554" s="246" t="s">
        <v>127</v>
      </c>
      <c r="B554" s="74" t="s">
        <v>373</v>
      </c>
      <c r="C554" s="74" t="s">
        <v>103</v>
      </c>
      <c r="D554" s="28" t="s">
        <v>380</v>
      </c>
      <c r="E554" s="74">
        <v>200</v>
      </c>
      <c r="F554" s="103">
        <f>F555</f>
        <v>257.60000000000002</v>
      </c>
    </row>
    <row r="555" spans="1:6" ht="30" x14ac:dyDescent="0.3">
      <c r="A555" s="246" t="s">
        <v>128</v>
      </c>
      <c r="B555" s="74" t="s">
        <v>373</v>
      </c>
      <c r="C555" s="74" t="s">
        <v>103</v>
      </c>
      <c r="D555" s="28" t="s">
        <v>380</v>
      </c>
      <c r="E555" s="74">
        <v>240</v>
      </c>
      <c r="F555" s="103">
        <v>257.60000000000002</v>
      </c>
    </row>
    <row r="556" spans="1:6" ht="17.45" customHeight="1" x14ac:dyDescent="0.3">
      <c r="A556" s="32" t="s">
        <v>1157</v>
      </c>
      <c r="B556" s="74" t="s">
        <v>373</v>
      </c>
      <c r="C556" s="74" t="s">
        <v>103</v>
      </c>
      <c r="D556" s="28" t="s">
        <v>381</v>
      </c>
      <c r="E556" s="74" t="s">
        <v>106</v>
      </c>
      <c r="F556" s="103">
        <f t="shared" ref="F556:F559" si="39">F557</f>
        <v>980</v>
      </c>
    </row>
    <row r="557" spans="1:6" ht="30" x14ac:dyDescent="0.3">
      <c r="A557" s="246" t="s">
        <v>382</v>
      </c>
      <c r="B557" s="74" t="s">
        <v>373</v>
      </c>
      <c r="C557" s="74" t="s">
        <v>103</v>
      </c>
      <c r="D557" s="28" t="s">
        <v>383</v>
      </c>
      <c r="E557" s="74" t="s">
        <v>106</v>
      </c>
      <c r="F557" s="103">
        <f t="shared" si="39"/>
        <v>980</v>
      </c>
    </row>
    <row r="558" spans="1:6" ht="30" x14ac:dyDescent="0.3">
      <c r="A558" s="246" t="s">
        <v>384</v>
      </c>
      <c r="B558" s="74" t="s">
        <v>373</v>
      </c>
      <c r="C558" s="74" t="s">
        <v>103</v>
      </c>
      <c r="D558" s="28" t="s">
        <v>385</v>
      </c>
      <c r="E558" s="74" t="s">
        <v>106</v>
      </c>
      <c r="F558" s="103">
        <f t="shared" si="39"/>
        <v>980</v>
      </c>
    </row>
    <row r="559" spans="1:6" ht="30" x14ac:dyDescent="0.3">
      <c r="A559" s="246" t="s">
        <v>127</v>
      </c>
      <c r="B559" s="74" t="s">
        <v>373</v>
      </c>
      <c r="C559" s="74" t="s">
        <v>103</v>
      </c>
      <c r="D559" s="28" t="s">
        <v>385</v>
      </c>
      <c r="E559" s="74">
        <v>200</v>
      </c>
      <c r="F559" s="103">
        <f t="shared" si="39"/>
        <v>980</v>
      </c>
    </row>
    <row r="560" spans="1:6" ht="29.45" customHeight="1" x14ac:dyDescent="0.3">
      <c r="A560" s="246" t="s">
        <v>128</v>
      </c>
      <c r="B560" s="74" t="s">
        <v>373</v>
      </c>
      <c r="C560" s="74" t="s">
        <v>103</v>
      </c>
      <c r="D560" s="28" t="s">
        <v>385</v>
      </c>
      <c r="E560" s="74">
        <v>240</v>
      </c>
      <c r="F560" s="103">
        <v>980</v>
      </c>
    </row>
    <row r="561" spans="1:6" x14ac:dyDescent="0.3">
      <c r="A561" s="246" t="s">
        <v>386</v>
      </c>
      <c r="B561" s="74" t="s">
        <v>373</v>
      </c>
      <c r="C561" s="74" t="s">
        <v>108</v>
      </c>
      <c r="D561" s="28" t="s">
        <v>105</v>
      </c>
      <c r="E561" s="74" t="s">
        <v>106</v>
      </c>
      <c r="F561" s="103">
        <f t="shared" ref="F561:F566" si="40">F562</f>
        <v>11392.5</v>
      </c>
    </row>
    <row r="562" spans="1:6" ht="45" x14ac:dyDescent="0.3">
      <c r="A562" s="32" t="s">
        <v>1155</v>
      </c>
      <c r="B562" s="74" t="s">
        <v>373</v>
      </c>
      <c r="C562" s="74" t="s">
        <v>108</v>
      </c>
      <c r="D562" s="28" t="s">
        <v>375</v>
      </c>
      <c r="E562" s="74" t="s">
        <v>106</v>
      </c>
      <c r="F562" s="103">
        <f t="shared" si="40"/>
        <v>11392.5</v>
      </c>
    </row>
    <row r="563" spans="1:6" ht="16.149999999999999" customHeight="1" x14ac:dyDescent="0.3">
      <c r="A563" s="32" t="s">
        <v>1156</v>
      </c>
      <c r="B563" s="74" t="s">
        <v>373</v>
      </c>
      <c r="C563" s="74" t="s">
        <v>108</v>
      </c>
      <c r="D563" s="28" t="s">
        <v>387</v>
      </c>
      <c r="E563" s="74" t="s">
        <v>106</v>
      </c>
      <c r="F563" s="103">
        <f t="shared" si="40"/>
        <v>11392.5</v>
      </c>
    </row>
    <row r="564" spans="1:6" ht="30" customHeight="1" x14ac:dyDescent="0.3">
      <c r="A564" s="246" t="s">
        <v>388</v>
      </c>
      <c r="B564" s="74" t="s">
        <v>373</v>
      </c>
      <c r="C564" s="74" t="s">
        <v>108</v>
      </c>
      <c r="D564" s="28" t="s">
        <v>389</v>
      </c>
      <c r="E564" s="74" t="s">
        <v>106</v>
      </c>
      <c r="F564" s="103">
        <f t="shared" si="40"/>
        <v>11392.5</v>
      </c>
    </row>
    <row r="565" spans="1:6" x14ac:dyDescent="0.3">
      <c r="A565" s="246" t="s">
        <v>390</v>
      </c>
      <c r="B565" s="74" t="s">
        <v>373</v>
      </c>
      <c r="C565" s="74" t="s">
        <v>108</v>
      </c>
      <c r="D565" s="28" t="s">
        <v>391</v>
      </c>
      <c r="E565" s="74" t="s">
        <v>106</v>
      </c>
      <c r="F565" s="103">
        <f t="shared" si="40"/>
        <v>11392.5</v>
      </c>
    </row>
    <row r="566" spans="1:6" ht="32.450000000000003" customHeight="1" x14ac:dyDescent="0.3">
      <c r="A566" s="246" t="s">
        <v>210</v>
      </c>
      <c r="B566" s="74" t="s">
        <v>373</v>
      </c>
      <c r="C566" s="74" t="s">
        <v>108</v>
      </c>
      <c r="D566" s="28" t="s">
        <v>391</v>
      </c>
      <c r="E566" s="74">
        <v>600</v>
      </c>
      <c r="F566" s="103">
        <f t="shared" si="40"/>
        <v>11392.5</v>
      </c>
    </row>
    <row r="567" spans="1:6" x14ac:dyDescent="0.3">
      <c r="A567" s="246" t="s">
        <v>392</v>
      </c>
      <c r="B567" s="74" t="s">
        <v>373</v>
      </c>
      <c r="C567" s="74" t="s">
        <v>108</v>
      </c>
      <c r="D567" s="28" t="s">
        <v>391</v>
      </c>
      <c r="E567" s="74">
        <v>620</v>
      </c>
      <c r="F567" s="103">
        <v>11392.5</v>
      </c>
    </row>
    <row r="568" spans="1:6" ht="25.5" x14ac:dyDescent="0.3">
      <c r="A568" s="119" t="s">
        <v>393</v>
      </c>
      <c r="B568" s="101" t="s">
        <v>175</v>
      </c>
      <c r="C568" s="101" t="s">
        <v>104</v>
      </c>
      <c r="D568" s="102" t="s">
        <v>105</v>
      </c>
      <c r="E568" s="101" t="s">
        <v>106</v>
      </c>
      <c r="F568" s="100">
        <f t="shared" ref="F568:F573" si="41">F569</f>
        <v>120</v>
      </c>
    </row>
    <row r="569" spans="1:6" ht="30" x14ac:dyDescent="0.3">
      <c r="A569" s="246" t="s">
        <v>394</v>
      </c>
      <c r="B569" s="74" t="s">
        <v>175</v>
      </c>
      <c r="C569" s="74" t="s">
        <v>103</v>
      </c>
      <c r="D569" s="28" t="s">
        <v>105</v>
      </c>
      <c r="E569" s="74" t="s">
        <v>106</v>
      </c>
      <c r="F569" s="103">
        <f t="shared" si="41"/>
        <v>120</v>
      </c>
    </row>
    <row r="570" spans="1:6" ht="30" x14ac:dyDescent="0.3">
      <c r="A570" s="246" t="s">
        <v>395</v>
      </c>
      <c r="B570" s="74" t="s">
        <v>175</v>
      </c>
      <c r="C570" s="74" t="s">
        <v>103</v>
      </c>
      <c r="D570" s="28" t="s">
        <v>152</v>
      </c>
      <c r="E570" s="74" t="s">
        <v>106</v>
      </c>
      <c r="F570" s="103">
        <f t="shared" si="41"/>
        <v>120</v>
      </c>
    </row>
    <row r="571" spans="1:6" x14ac:dyDescent="0.3">
      <c r="A571" s="246" t="s">
        <v>153</v>
      </c>
      <c r="B571" s="74" t="s">
        <v>175</v>
      </c>
      <c r="C571" s="74" t="s">
        <v>103</v>
      </c>
      <c r="D571" s="28" t="s">
        <v>154</v>
      </c>
      <c r="E571" s="74" t="s">
        <v>106</v>
      </c>
      <c r="F571" s="103">
        <f t="shared" si="41"/>
        <v>120</v>
      </c>
    </row>
    <row r="572" spans="1:6" ht="30" customHeight="1" x14ac:dyDescent="0.3">
      <c r="A572" s="246" t="s">
        <v>396</v>
      </c>
      <c r="B572" s="74" t="s">
        <v>175</v>
      </c>
      <c r="C572" s="74" t="s">
        <v>103</v>
      </c>
      <c r="D572" s="28" t="s">
        <v>397</v>
      </c>
      <c r="E572" s="74" t="s">
        <v>106</v>
      </c>
      <c r="F572" s="103">
        <f t="shared" si="41"/>
        <v>120</v>
      </c>
    </row>
    <row r="573" spans="1:6" ht="19.149999999999999" customHeight="1" x14ac:dyDescent="0.3">
      <c r="A573" s="246" t="s">
        <v>398</v>
      </c>
      <c r="B573" s="74" t="s">
        <v>175</v>
      </c>
      <c r="C573" s="74" t="s">
        <v>103</v>
      </c>
      <c r="D573" s="28" t="s">
        <v>397</v>
      </c>
      <c r="E573" s="74">
        <v>700</v>
      </c>
      <c r="F573" s="103">
        <f t="shared" si="41"/>
        <v>120</v>
      </c>
    </row>
    <row r="574" spans="1:6" x14ac:dyDescent="0.3">
      <c r="A574" s="246" t="s">
        <v>399</v>
      </c>
      <c r="B574" s="74" t="s">
        <v>175</v>
      </c>
      <c r="C574" s="74" t="s">
        <v>103</v>
      </c>
      <c r="D574" s="28" t="s">
        <v>397</v>
      </c>
      <c r="E574" s="74">
        <v>730</v>
      </c>
      <c r="F574" s="103">
        <v>120</v>
      </c>
    </row>
    <row r="575" spans="1:6" ht="38.25" x14ac:dyDescent="0.3">
      <c r="A575" s="119" t="s">
        <v>400</v>
      </c>
      <c r="B575" s="101" t="s">
        <v>202</v>
      </c>
      <c r="C575" s="101" t="s">
        <v>104</v>
      </c>
      <c r="D575" s="102" t="s">
        <v>105</v>
      </c>
      <c r="E575" s="101" t="s">
        <v>106</v>
      </c>
      <c r="F575" s="100">
        <f>F576+F585</f>
        <v>42854.6</v>
      </c>
    </row>
    <row r="576" spans="1:6" ht="45" x14ac:dyDescent="0.3">
      <c r="A576" s="246" t="s">
        <v>401</v>
      </c>
      <c r="B576" s="74" t="s">
        <v>202</v>
      </c>
      <c r="C576" s="74" t="s">
        <v>103</v>
      </c>
      <c r="D576" s="28" t="s">
        <v>105</v>
      </c>
      <c r="E576" s="74" t="s">
        <v>106</v>
      </c>
      <c r="F576" s="103">
        <f>F577</f>
        <v>19351</v>
      </c>
    </row>
    <row r="577" spans="1:6" ht="16.5" customHeight="1" x14ac:dyDescent="0.3">
      <c r="A577" s="246" t="s">
        <v>402</v>
      </c>
      <c r="B577" s="74" t="s">
        <v>202</v>
      </c>
      <c r="C577" s="74" t="s">
        <v>103</v>
      </c>
      <c r="D577" s="28" t="s">
        <v>152</v>
      </c>
      <c r="E577" s="74" t="s">
        <v>106</v>
      </c>
      <c r="F577" s="103">
        <f>F578</f>
        <v>19351</v>
      </c>
    </row>
    <row r="578" spans="1:6" ht="30" x14ac:dyDescent="0.3">
      <c r="A578" s="246" t="s">
        <v>168</v>
      </c>
      <c r="B578" s="74" t="s">
        <v>202</v>
      </c>
      <c r="C578" s="74" t="s">
        <v>103</v>
      </c>
      <c r="D578" s="28" t="s">
        <v>169</v>
      </c>
      <c r="E578" s="74" t="s">
        <v>106</v>
      </c>
      <c r="F578" s="103">
        <f>F579+F582</f>
        <v>19351</v>
      </c>
    </row>
    <row r="579" spans="1:6" ht="30" x14ac:dyDescent="0.3">
      <c r="A579" s="246" t="s">
        <v>403</v>
      </c>
      <c r="B579" s="74" t="s">
        <v>202</v>
      </c>
      <c r="C579" s="74" t="s">
        <v>103</v>
      </c>
      <c r="D579" s="28" t="s">
        <v>404</v>
      </c>
      <c r="E579" s="74" t="s">
        <v>106</v>
      </c>
      <c r="F579" s="103">
        <f>F580</f>
        <v>5773</v>
      </c>
    </row>
    <row r="580" spans="1:6" x14ac:dyDescent="0.3">
      <c r="A580" s="246" t="s">
        <v>180</v>
      </c>
      <c r="B580" s="74" t="s">
        <v>202</v>
      </c>
      <c r="C580" s="74" t="s">
        <v>103</v>
      </c>
      <c r="D580" s="28" t="s">
        <v>404</v>
      </c>
      <c r="E580" s="74">
        <v>500</v>
      </c>
      <c r="F580" s="103">
        <f>F581</f>
        <v>5773</v>
      </c>
    </row>
    <row r="581" spans="1:6" x14ac:dyDescent="0.3">
      <c r="A581" s="246" t="s">
        <v>405</v>
      </c>
      <c r="B581" s="74" t="s">
        <v>202</v>
      </c>
      <c r="C581" s="74" t="s">
        <v>103</v>
      </c>
      <c r="D581" s="28" t="s">
        <v>404</v>
      </c>
      <c r="E581" s="74">
        <v>510</v>
      </c>
      <c r="F581" s="103">
        <v>5773</v>
      </c>
    </row>
    <row r="582" spans="1:6" ht="30" x14ac:dyDescent="0.3">
      <c r="A582" s="246" t="s">
        <v>406</v>
      </c>
      <c r="B582" s="74" t="s">
        <v>202</v>
      </c>
      <c r="C582" s="74" t="s">
        <v>103</v>
      </c>
      <c r="D582" s="28" t="s">
        <v>407</v>
      </c>
      <c r="E582" s="74" t="s">
        <v>106</v>
      </c>
      <c r="F582" s="103">
        <f>F583</f>
        <v>13578</v>
      </c>
    </row>
    <row r="583" spans="1:6" ht="17.45" customHeight="1" x14ac:dyDescent="0.3">
      <c r="A583" s="246" t="s">
        <v>180</v>
      </c>
      <c r="B583" s="74" t="s">
        <v>202</v>
      </c>
      <c r="C583" s="74" t="s">
        <v>103</v>
      </c>
      <c r="D583" s="28" t="s">
        <v>407</v>
      </c>
      <c r="E583" s="74">
        <v>500</v>
      </c>
      <c r="F583" s="103">
        <f>F584</f>
        <v>13578</v>
      </c>
    </row>
    <row r="584" spans="1:6" ht="16.899999999999999" customHeight="1" x14ac:dyDescent="0.3">
      <c r="A584" s="246" t="s">
        <v>405</v>
      </c>
      <c r="B584" s="74" t="s">
        <v>202</v>
      </c>
      <c r="C584" s="74" t="s">
        <v>103</v>
      </c>
      <c r="D584" s="28" t="s">
        <v>407</v>
      </c>
      <c r="E584" s="74">
        <v>510</v>
      </c>
      <c r="F584" s="103">
        <v>13578</v>
      </c>
    </row>
    <row r="585" spans="1:6" ht="15" customHeight="1" x14ac:dyDescent="0.3">
      <c r="A585" s="246" t="s">
        <v>408</v>
      </c>
      <c r="B585" s="74" t="s">
        <v>202</v>
      </c>
      <c r="C585" s="74" t="s">
        <v>120</v>
      </c>
      <c r="D585" s="28" t="s">
        <v>105</v>
      </c>
      <c r="E585" s="74" t="s">
        <v>106</v>
      </c>
      <c r="F585" s="103">
        <f>F586+F592+F601</f>
        <v>23503.599999999999</v>
      </c>
    </row>
    <row r="586" spans="1:6" ht="45" x14ac:dyDescent="0.3">
      <c r="A586" s="246" t="s">
        <v>798</v>
      </c>
      <c r="B586" s="74" t="s">
        <v>202</v>
      </c>
      <c r="C586" s="74" t="s">
        <v>120</v>
      </c>
      <c r="D586" s="28" t="s">
        <v>230</v>
      </c>
      <c r="E586" s="74" t="s">
        <v>106</v>
      </c>
      <c r="F586" s="103">
        <f>F587</f>
        <v>13428.7</v>
      </c>
    </row>
    <row r="587" spans="1:6" ht="30" x14ac:dyDescent="0.3">
      <c r="A587" s="246" t="s">
        <v>232</v>
      </c>
      <c r="B587" s="74" t="s">
        <v>202</v>
      </c>
      <c r="C587" s="74" t="s">
        <v>120</v>
      </c>
      <c r="D587" s="28" t="s">
        <v>627</v>
      </c>
      <c r="E587" s="74" t="s">
        <v>106</v>
      </c>
      <c r="F587" s="103">
        <f>F588</f>
        <v>13428.7</v>
      </c>
    </row>
    <row r="588" spans="1:6" ht="33.75" customHeight="1" x14ac:dyDescent="0.3">
      <c r="A588" s="246" t="s">
        <v>410</v>
      </c>
      <c r="B588" s="74" t="s">
        <v>202</v>
      </c>
      <c r="C588" s="74" t="s">
        <v>120</v>
      </c>
      <c r="D588" s="28" t="s">
        <v>628</v>
      </c>
      <c r="E588" s="74" t="s">
        <v>106</v>
      </c>
      <c r="F588" s="103">
        <f>F589</f>
        <v>13428.7</v>
      </c>
    </row>
    <row r="589" spans="1:6" ht="16.899999999999999" customHeight="1" x14ac:dyDescent="0.3">
      <c r="A589" s="246" t="s">
        <v>180</v>
      </c>
      <c r="B589" s="74" t="s">
        <v>202</v>
      </c>
      <c r="C589" s="74" t="s">
        <v>120</v>
      </c>
      <c r="D589" s="28" t="s">
        <v>628</v>
      </c>
      <c r="E589" s="74">
        <v>500</v>
      </c>
      <c r="F589" s="103">
        <f>F590+F591</f>
        <v>13428.7</v>
      </c>
    </row>
    <row r="590" spans="1:6" ht="16.149999999999999" customHeight="1" x14ac:dyDescent="0.3">
      <c r="A590" s="246" t="s">
        <v>181</v>
      </c>
      <c r="B590" s="74" t="s">
        <v>202</v>
      </c>
      <c r="C590" s="74" t="s">
        <v>120</v>
      </c>
      <c r="D590" s="28" t="s">
        <v>628</v>
      </c>
      <c r="E590" s="74" t="s">
        <v>581</v>
      </c>
      <c r="F590" s="103">
        <v>5950</v>
      </c>
    </row>
    <row r="591" spans="1:6" x14ac:dyDescent="0.3">
      <c r="A591" s="246" t="s">
        <v>91</v>
      </c>
      <c r="B591" s="74" t="s">
        <v>202</v>
      </c>
      <c r="C591" s="74" t="s">
        <v>120</v>
      </c>
      <c r="D591" s="28" t="s">
        <v>628</v>
      </c>
      <c r="E591" s="74" t="s">
        <v>623</v>
      </c>
      <c r="F591" s="103">
        <v>7478.7</v>
      </c>
    </row>
    <row r="592" spans="1:6" ht="46.5" customHeight="1" x14ac:dyDescent="0.3">
      <c r="A592" s="246" t="s">
        <v>777</v>
      </c>
      <c r="B592" s="74" t="s">
        <v>202</v>
      </c>
      <c r="C592" s="74" t="s">
        <v>120</v>
      </c>
      <c r="D592" s="28" t="s">
        <v>219</v>
      </c>
      <c r="E592" s="74" t="s">
        <v>106</v>
      </c>
      <c r="F592" s="103">
        <f>F593</f>
        <v>40</v>
      </c>
    </row>
    <row r="593" spans="1:6" ht="45" x14ac:dyDescent="0.3">
      <c r="A593" s="246" t="s">
        <v>411</v>
      </c>
      <c r="B593" s="74" t="s">
        <v>202</v>
      </c>
      <c r="C593" s="74" t="s">
        <v>120</v>
      </c>
      <c r="D593" s="28" t="s">
        <v>221</v>
      </c>
      <c r="E593" s="74" t="s">
        <v>106</v>
      </c>
      <c r="F593" s="103">
        <f>F594</f>
        <v>40</v>
      </c>
    </row>
    <row r="594" spans="1:6" ht="30" x14ac:dyDescent="0.3">
      <c r="A594" s="246" t="s">
        <v>412</v>
      </c>
      <c r="B594" s="74" t="s">
        <v>202</v>
      </c>
      <c r="C594" s="74" t="s">
        <v>120</v>
      </c>
      <c r="D594" s="28" t="s">
        <v>223</v>
      </c>
      <c r="E594" s="74" t="s">
        <v>106</v>
      </c>
      <c r="F594" s="103">
        <f>F595+F598</f>
        <v>40</v>
      </c>
    </row>
    <row r="595" spans="1:6" ht="30" x14ac:dyDescent="0.3">
      <c r="A595" s="246" t="s">
        <v>413</v>
      </c>
      <c r="B595" s="74" t="s">
        <v>202</v>
      </c>
      <c r="C595" s="74" t="s">
        <v>120</v>
      </c>
      <c r="D595" s="28" t="s">
        <v>414</v>
      </c>
      <c r="E595" s="74" t="s">
        <v>106</v>
      </c>
      <c r="F595" s="103">
        <f>F596</f>
        <v>22.4</v>
      </c>
    </row>
    <row r="596" spans="1:6" x14ac:dyDescent="0.3">
      <c r="A596" s="246" t="s">
        <v>180</v>
      </c>
      <c r="B596" s="74" t="s">
        <v>202</v>
      </c>
      <c r="C596" s="74" t="s">
        <v>120</v>
      </c>
      <c r="D596" s="28" t="s">
        <v>414</v>
      </c>
      <c r="E596" s="74">
        <v>500</v>
      </c>
      <c r="F596" s="103">
        <f>F597</f>
        <v>22.4</v>
      </c>
    </row>
    <row r="597" spans="1:6" x14ac:dyDescent="0.3">
      <c r="A597" s="246" t="s">
        <v>91</v>
      </c>
      <c r="B597" s="74" t="s">
        <v>202</v>
      </c>
      <c r="C597" s="74" t="s">
        <v>120</v>
      </c>
      <c r="D597" s="28" t="s">
        <v>414</v>
      </c>
      <c r="E597" s="74">
        <v>540</v>
      </c>
      <c r="F597" s="103">
        <v>22.4</v>
      </c>
    </row>
    <row r="598" spans="1:6" ht="45.75" customHeight="1" x14ac:dyDescent="0.3">
      <c r="A598" s="246" t="s">
        <v>415</v>
      </c>
      <c r="B598" s="74" t="s">
        <v>202</v>
      </c>
      <c r="C598" s="74" t="s">
        <v>120</v>
      </c>
      <c r="D598" s="28" t="s">
        <v>416</v>
      </c>
      <c r="E598" s="74" t="s">
        <v>106</v>
      </c>
      <c r="F598" s="103">
        <f>F599</f>
        <v>17.600000000000001</v>
      </c>
    </row>
    <row r="599" spans="1:6" x14ac:dyDescent="0.3">
      <c r="A599" s="246" t="s">
        <v>180</v>
      </c>
      <c r="B599" s="74" t="s">
        <v>202</v>
      </c>
      <c r="C599" s="74" t="s">
        <v>120</v>
      </c>
      <c r="D599" s="28" t="s">
        <v>416</v>
      </c>
      <c r="E599" s="74">
        <v>500</v>
      </c>
      <c r="F599" s="103">
        <f>F600</f>
        <v>17.600000000000001</v>
      </c>
    </row>
    <row r="600" spans="1:6" x14ac:dyDescent="0.3">
      <c r="A600" s="246" t="s">
        <v>91</v>
      </c>
      <c r="B600" s="74" t="s">
        <v>202</v>
      </c>
      <c r="C600" s="74" t="s">
        <v>120</v>
      </c>
      <c r="D600" s="28" t="s">
        <v>416</v>
      </c>
      <c r="E600" s="74">
        <v>540</v>
      </c>
      <c r="F600" s="103">
        <v>17.600000000000001</v>
      </c>
    </row>
    <row r="601" spans="1:6" x14ac:dyDescent="0.3">
      <c r="A601" s="246" t="s">
        <v>417</v>
      </c>
      <c r="B601" s="74" t="s">
        <v>202</v>
      </c>
      <c r="C601" s="74" t="s">
        <v>120</v>
      </c>
      <c r="D601" s="28" t="s">
        <v>152</v>
      </c>
      <c r="E601" s="74" t="s">
        <v>106</v>
      </c>
      <c r="F601" s="103">
        <f t="shared" ref="F601:F604" si="42">F602</f>
        <v>10034.9</v>
      </c>
    </row>
    <row r="602" spans="1:6" ht="30" x14ac:dyDescent="0.3">
      <c r="A602" s="246" t="s">
        <v>168</v>
      </c>
      <c r="B602" s="74" t="s">
        <v>202</v>
      </c>
      <c r="C602" s="74" t="s">
        <v>120</v>
      </c>
      <c r="D602" s="28" t="s">
        <v>169</v>
      </c>
      <c r="E602" s="74" t="s">
        <v>106</v>
      </c>
      <c r="F602" s="103">
        <f t="shared" si="42"/>
        <v>10034.9</v>
      </c>
    </row>
    <row r="603" spans="1:6" ht="89.25" customHeight="1" x14ac:dyDescent="0.3">
      <c r="A603" s="246" t="s">
        <v>1189</v>
      </c>
      <c r="B603" s="74" t="s">
        <v>202</v>
      </c>
      <c r="C603" s="74" t="s">
        <v>120</v>
      </c>
      <c r="D603" s="28" t="s">
        <v>418</v>
      </c>
      <c r="E603" s="74" t="s">
        <v>106</v>
      </c>
      <c r="F603" s="103">
        <f t="shared" si="42"/>
        <v>10034.9</v>
      </c>
    </row>
    <row r="604" spans="1:6" ht="15.75" customHeight="1" x14ac:dyDescent="0.3">
      <c r="A604" s="246" t="s">
        <v>180</v>
      </c>
      <c r="B604" s="74" t="s">
        <v>202</v>
      </c>
      <c r="C604" s="74" t="s">
        <v>120</v>
      </c>
      <c r="D604" s="28" t="s">
        <v>418</v>
      </c>
      <c r="E604" s="74">
        <v>500</v>
      </c>
      <c r="F604" s="103">
        <f t="shared" si="42"/>
        <v>10034.9</v>
      </c>
    </row>
    <row r="605" spans="1:6" ht="16.899999999999999" customHeight="1" x14ac:dyDescent="0.3">
      <c r="A605" s="246" t="s">
        <v>181</v>
      </c>
      <c r="B605" s="74" t="s">
        <v>202</v>
      </c>
      <c r="C605" s="74" t="s">
        <v>120</v>
      </c>
      <c r="D605" s="28" t="s">
        <v>418</v>
      </c>
      <c r="E605" s="74" t="s">
        <v>581</v>
      </c>
      <c r="F605" s="103">
        <v>10034.9</v>
      </c>
    </row>
    <row r="606" spans="1:6" ht="39.6" hidden="1" customHeight="1" x14ac:dyDescent="0.3">
      <c r="A606" s="246" t="s">
        <v>1014</v>
      </c>
      <c r="B606" s="74">
        <v>14</v>
      </c>
      <c r="C606" s="74" t="s">
        <v>120</v>
      </c>
      <c r="D606" s="74" t="s">
        <v>1015</v>
      </c>
      <c r="E606" s="74" t="s">
        <v>106</v>
      </c>
      <c r="F606" s="76"/>
    </row>
    <row r="607" spans="1:6" ht="13.15" hidden="1" customHeight="1" x14ac:dyDescent="0.3">
      <c r="A607" s="246" t="s">
        <v>180</v>
      </c>
      <c r="B607" s="74">
        <v>14</v>
      </c>
      <c r="C607" s="74" t="s">
        <v>120</v>
      </c>
      <c r="D607" s="74" t="s">
        <v>1015</v>
      </c>
      <c r="E607" s="74">
        <v>500</v>
      </c>
      <c r="F607" s="76"/>
    </row>
    <row r="608" spans="1:6" ht="13.15" hidden="1" customHeight="1" x14ac:dyDescent="0.3">
      <c r="A608" s="246" t="s">
        <v>91</v>
      </c>
      <c r="B608" s="74">
        <v>14</v>
      </c>
      <c r="C608" s="74" t="s">
        <v>120</v>
      </c>
      <c r="D608" s="74" t="s">
        <v>1015</v>
      </c>
      <c r="E608" s="74" t="s">
        <v>623</v>
      </c>
      <c r="F608" s="76"/>
    </row>
  </sheetData>
  <mergeCells count="8">
    <mergeCell ref="A1:F1"/>
    <mergeCell ref="A2:F2"/>
    <mergeCell ref="A4:A5"/>
    <mergeCell ref="B4:B5"/>
    <mergeCell ref="C4:C5"/>
    <mergeCell ref="D4:D5"/>
    <mergeCell ref="E4:E5"/>
    <mergeCell ref="F4:F5"/>
  </mergeCells>
  <pageMargins left="1.1811023622047245" right="0.39370078740157483" top="0.78740157480314965" bottom="0.78740157480314965" header="0.19685039370078741" footer="0.19685039370078741"/>
  <pageSetup paperSize="9" scale="63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600"/>
  <sheetViews>
    <sheetView zoomScale="90" zoomScaleNormal="90" workbookViewId="0">
      <selection sqref="A1:G1"/>
    </sheetView>
  </sheetViews>
  <sheetFormatPr defaultColWidth="9.140625" defaultRowHeight="15" x14ac:dyDescent="0.3"/>
  <cols>
    <col min="1" max="1" width="55.7109375" style="98" customWidth="1"/>
    <col min="2" max="2" width="9.5703125" style="20" customWidth="1"/>
    <col min="3" max="3" width="13.28515625" style="20" customWidth="1"/>
    <col min="4" max="4" width="20.28515625" style="20" customWidth="1"/>
    <col min="5" max="5" width="18.7109375" style="83" customWidth="1"/>
    <col min="6" max="7" width="17.140625" style="91" customWidth="1"/>
    <col min="8" max="16384" width="9.140625" style="20"/>
  </cols>
  <sheetData>
    <row r="1" spans="1:7" ht="46.15" customHeight="1" x14ac:dyDescent="0.3">
      <c r="A1" s="263" t="s">
        <v>1219</v>
      </c>
      <c r="B1" s="263"/>
      <c r="C1" s="263"/>
      <c r="D1" s="263"/>
      <c r="E1" s="263"/>
      <c r="F1" s="263"/>
      <c r="G1" s="263"/>
    </row>
    <row r="2" spans="1:7" ht="81" customHeight="1" x14ac:dyDescent="0.3">
      <c r="A2" s="281" t="s">
        <v>1150</v>
      </c>
      <c r="B2" s="281"/>
      <c r="C2" s="281"/>
      <c r="D2" s="281"/>
      <c r="E2" s="281"/>
      <c r="F2" s="281"/>
      <c r="G2" s="281"/>
    </row>
    <row r="3" spans="1:7" x14ac:dyDescent="0.3">
      <c r="F3" s="84"/>
      <c r="G3" s="84" t="s">
        <v>96</v>
      </c>
    </row>
    <row r="4" spans="1:7" ht="18" customHeight="1" x14ac:dyDescent="0.3">
      <c r="A4" s="282" t="s">
        <v>97</v>
      </c>
      <c r="B4" s="277" t="s">
        <v>98</v>
      </c>
      <c r="C4" s="277" t="s">
        <v>99</v>
      </c>
      <c r="D4" s="277" t="s">
        <v>100</v>
      </c>
      <c r="E4" s="278" t="s">
        <v>420</v>
      </c>
      <c r="F4" s="280" t="s">
        <v>1024</v>
      </c>
      <c r="G4" s="280" t="s">
        <v>1151</v>
      </c>
    </row>
    <row r="5" spans="1:7" x14ac:dyDescent="0.3">
      <c r="A5" s="282"/>
      <c r="B5" s="277"/>
      <c r="C5" s="277"/>
      <c r="D5" s="277"/>
      <c r="E5" s="279"/>
      <c r="F5" s="280"/>
      <c r="G5" s="280"/>
    </row>
    <row r="6" spans="1:7" ht="22.5" customHeight="1" x14ac:dyDescent="0.3">
      <c r="A6" s="99" t="s">
        <v>101</v>
      </c>
      <c r="B6" s="24"/>
      <c r="C6" s="24"/>
      <c r="D6" s="24"/>
      <c r="E6" s="73"/>
      <c r="F6" s="100">
        <f>F8+F130+F137+F187+F249+F300+F425+F494+F537+F559+F566+F7</f>
        <v>1644458.1</v>
      </c>
      <c r="G6" s="100">
        <f>G8+G130+G137+G187+G249+G300+G425+G494+G537+G559+G566+G7</f>
        <v>1680589.8999999997</v>
      </c>
    </row>
    <row r="7" spans="1:7" ht="22.5" customHeight="1" x14ac:dyDescent="0.3">
      <c r="A7" s="94" t="s">
        <v>1051</v>
      </c>
      <c r="B7" s="74" t="s">
        <v>104</v>
      </c>
      <c r="C7" s="74" t="s">
        <v>104</v>
      </c>
      <c r="D7" s="74" t="s">
        <v>1072</v>
      </c>
      <c r="E7" s="74" t="s">
        <v>106</v>
      </c>
      <c r="F7" s="100">
        <v>17053.400000000001</v>
      </c>
      <c r="G7" s="100">
        <v>35604.9</v>
      </c>
    </row>
    <row r="8" spans="1:7" ht="34.5" customHeight="1" x14ac:dyDescent="0.3">
      <c r="A8" s="99" t="s">
        <v>102</v>
      </c>
      <c r="B8" s="101" t="s">
        <v>103</v>
      </c>
      <c r="C8" s="101" t="s">
        <v>104</v>
      </c>
      <c r="D8" s="102" t="s">
        <v>105</v>
      </c>
      <c r="E8" s="101" t="s">
        <v>106</v>
      </c>
      <c r="F8" s="100">
        <f>F9+F18+F29+F42+F66+F72+F77</f>
        <v>73702.7</v>
      </c>
      <c r="G8" s="100">
        <f>G9+G18+G29+G42+G66+G72+G77</f>
        <v>70092.900000000009</v>
      </c>
    </row>
    <row r="9" spans="1:7" ht="33.75" customHeight="1" x14ac:dyDescent="0.3">
      <c r="A9" s="218" t="s">
        <v>107</v>
      </c>
      <c r="B9" s="74" t="s">
        <v>103</v>
      </c>
      <c r="C9" s="74" t="s">
        <v>108</v>
      </c>
      <c r="D9" s="28" t="s">
        <v>105</v>
      </c>
      <c r="E9" s="74" t="s">
        <v>106</v>
      </c>
      <c r="F9" s="103">
        <f>F10</f>
        <v>1987.7</v>
      </c>
      <c r="G9" s="103">
        <f>G10</f>
        <v>1586.4</v>
      </c>
    </row>
    <row r="10" spans="1:7" ht="39" customHeight="1" x14ac:dyDescent="0.3">
      <c r="A10" s="218" t="s">
        <v>109</v>
      </c>
      <c r="B10" s="74" t="s">
        <v>103</v>
      </c>
      <c r="C10" s="74" t="s">
        <v>108</v>
      </c>
      <c r="D10" s="28" t="s">
        <v>110</v>
      </c>
      <c r="E10" s="74" t="s">
        <v>106</v>
      </c>
      <c r="F10" s="103">
        <f>F11</f>
        <v>1987.7</v>
      </c>
      <c r="G10" s="103">
        <f>G11</f>
        <v>1586.4</v>
      </c>
    </row>
    <row r="11" spans="1:7" x14ac:dyDescent="0.3">
      <c r="A11" s="218" t="s">
        <v>111</v>
      </c>
      <c r="B11" s="74" t="s">
        <v>103</v>
      </c>
      <c r="C11" s="74" t="s">
        <v>108</v>
      </c>
      <c r="D11" s="28" t="s">
        <v>112</v>
      </c>
      <c r="E11" s="74" t="s">
        <v>106</v>
      </c>
      <c r="F11" s="103">
        <f>F12+F15</f>
        <v>1987.7</v>
      </c>
      <c r="G11" s="103">
        <f>G12+G15</f>
        <v>1586.4</v>
      </c>
    </row>
    <row r="12" spans="1:7" ht="33" customHeight="1" x14ac:dyDescent="0.3">
      <c r="A12" s="218" t="s">
        <v>113</v>
      </c>
      <c r="B12" s="74" t="s">
        <v>103</v>
      </c>
      <c r="C12" s="74" t="s">
        <v>108</v>
      </c>
      <c r="D12" s="28" t="s">
        <v>114</v>
      </c>
      <c r="E12" s="74" t="s">
        <v>106</v>
      </c>
      <c r="F12" s="103">
        <f>F13</f>
        <v>1888.2</v>
      </c>
      <c r="G12" s="103">
        <f>G13</f>
        <v>1486.9</v>
      </c>
    </row>
    <row r="13" spans="1:7" ht="77.25" customHeight="1" x14ac:dyDescent="0.3">
      <c r="A13" s="218" t="s">
        <v>115</v>
      </c>
      <c r="B13" s="74" t="s">
        <v>103</v>
      </c>
      <c r="C13" s="74" t="s">
        <v>108</v>
      </c>
      <c r="D13" s="28" t="s">
        <v>114</v>
      </c>
      <c r="E13" s="74">
        <v>100</v>
      </c>
      <c r="F13" s="103">
        <f>F14</f>
        <v>1888.2</v>
      </c>
      <c r="G13" s="103">
        <f>G14</f>
        <v>1486.9</v>
      </c>
    </row>
    <row r="14" spans="1:7" ht="33" customHeight="1" x14ac:dyDescent="0.3">
      <c r="A14" s="218" t="s">
        <v>116</v>
      </c>
      <c r="B14" s="74" t="s">
        <v>103</v>
      </c>
      <c r="C14" s="74" t="s">
        <v>108</v>
      </c>
      <c r="D14" s="28" t="s">
        <v>114</v>
      </c>
      <c r="E14" s="74">
        <v>120</v>
      </c>
      <c r="F14" s="103">
        <v>1888.2</v>
      </c>
      <c r="G14" s="157">
        <v>1486.9</v>
      </c>
    </row>
    <row r="15" spans="1:7" ht="29.25" customHeight="1" x14ac:dyDescent="0.3">
      <c r="A15" s="218" t="s">
        <v>117</v>
      </c>
      <c r="B15" s="74" t="s">
        <v>103</v>
      </c>
      <c r="C15" s="74" t="s">
        <v>108</v>
      </c>
      <c r="D15" s="28" t="s">
        <v>118</v>
      </c>
      <c r="E15" s="74" t="s">
        <v>106</v>
      </c>
      <c r="F15" s="103">
        <f>F16</f>
        <v>99.5</v>
      </c>
      <c r="G15" s="103">
        <f>G16</f>
        <v>99.5</v>
      </c>
    </row>
    <row r="16" spans="1:7" ht="70.150000000000006" customHeight="1" x14ac:dyDescent="0.3">
      <c r="A16" s="218" t="s">
        <v>115</v>
      </c>
      <c r="B16" s="74" t="s">
        <v>103</v>
      </c>
      <c r="C16" s="74" t="s">
        <v>108</v>
      </c>
      <c r="D16" s="28" t="s">
        <v>118</v>
      </c>
      <c r="E16" s="74">
        <v>100</v>
      </c>
      <c r="F16" s="103">
        <f>F17</f>
        <v>99.5</v>
      </c>
      <c r="G16" s="103">
        <f>G17</f>
        <v>99.5</v>
      </c>
    </row>
    <row r="17" spans="1:7" ht="30" x14ac:dyDescent="0.3">
      <c r="A17" s="218" t="s">
        <v>116</v>
      </c>
      <c r="B17" s="74" t="s">
        <v>103</v>
      </c>
      <c r="C17" s="74" t="s">
        <v>108</v>
      </c>
      <c r="D17" s="28" t="s">
        <v>118</v>
      </c>
      <c r="E17" s="74">
        <v>120</v>
      </c>
      <c r="F17" s="103">
        <v>99.5</v>
      </c>
      <c r="G17" s="103">
        <v>99.5</v>
      </c>
    </row>
    <row r="18" spans="1:7" ht="60" x14ac:dyDescent="0.3">
      <c r="A18" s="218" t="s">
        <v>119</v>
      </c>
      <c r="B18" s="74" t="s">
        <v>103</v>
      </c>
      <c r="C18" s="74" t="s">
        <v>120</v>
      </c>
      <c r="D18" s="28" t="s">
        <v>105</v>
      </c>
      <c r="E18" s="74" t="s">
        <v>106</v>
      </c>
      <c r="F18" s="103">
        <f t="shared" ref="F18:G19" si="0">F19</f>
        <v>4036.6</v>
      </c>
      <c r="G18" s="103">
        <f t="shared" si="0"/>
        <v>3457.1</v>
      </c>
    </row>
    <row r="19" spans="1:7" ht="31.15" customHeight="1" x14ac:dyDescent="0.3">
      <c r="A19" s="218" t="s">
        <v>121</v>
      </c>
      <c r="B19" s="74" t="s">
        <v>103</v>
      </c>
      <c r="C19" s="74" t="s">
        <v>120</v>
      </c>
      <c r="D19" s="28" t="s">
        <v>122</v>
      </c>
      <c r="E19" s="74" t="s">
        <v>106</v>
      </c>
      <c r="F19" s="103">
        <f t="shared" si="0"/>
        <v>4036.6</v>
      </c>
      <c r="G19" s="103">
        <f t="shared" si="0"/>
        <v>3457.1</v>
      </c>
    </row>
    <row r="20" spans="1:7" ht="30" x14ac:dyDescent="0.3">
      <c r="A20" s="218" t="s">
        <v>123</v>
      </c>
      <c r="B20" s="74" t="s">
        <v>103</v>
      </c>
      <c r="C20" s="74" t="s">
        <v>120</v>
      </c>
      <c r="D20" s="28" t="s">
        <v>124</v>
      </c>
      <c r="E20" s="74" t="s">
        <v>106</v>
      </c>
      <c r="F20" s="103">
        <f>F21+F24</f>
        <v>4036.6</v>
      </c>
      <c r="G20" s="103">
        <f>G21+G24</f>
        <v>3457.1</v>
      </c>
    </row>
    <row r="21" spans="1:7" ht="30" x14ac:dyDescent="0.3">
      <c r="A21" s="218" t="s">
        <v>113</v>
      </c>
      <c r="B21" s="74" t="s">
        <v>103</v>
      </c>
      <c r="C21" s="74" t="s">
        <v>120</v>
      </c>
      <c r="D21" s="28" t="s">
        <v>125</v>
      </c>
      <c r="E21" s="74" t="s">
        <v>106</v>
      </c>
      <c r="F21" s="103">
        <f>F22</f>
        <v>2808.5</v>
      </c>
      <c r="G21" s="103">
        <f>G22</f>
        <v>2211.6999999999998</v>
      </c>
    </row>
    <row r="22" spans="1:7" ht="67.150000000000006" customHeight="1" x14ac:dyDescent="0.3">
      <c r="A22" s="218" t="s">
        <v>115</v>
      </c>
      <c r="B22" s="74" t="s">
        <v>103</v>
      </c>
      <c r="C22" s="74" t="s">
        <v>120</v>
      </c>
      <c r="D22" s="28" t="s">
        <v>125</v>
      </c>
      <c r="E22" s="74">
        <v>100</v>
      </c>
      <c r="F22" s="103">
        <f>F23</f>
        <v>2808.5</v>
      </c>
      <c r="G22" s="103">
        <f>G23</f>
        <v>2211.6999999999998</v>
      </c>
    </row>
    <row r="23" spans="1:7" ht="30" x14ac:dyDescent="0.3">
      <c r="A23" s="218" t="s">
        <v>116</v>
      </c>
      <c r="B23" s="74" t="s">
        <v>103</v>
      </c>
      <c r="C23" s="74" t="s">
        <v>120</v>
      </c>
      <c r="D23" s="28" t="s">
        <v>125</v>
      </c>
      <c r="E23" s="74">
        <v>120</v>
      </c>
      <c r="F23" s="103">
        <v>2808.5</v>
      </c>
      <c r="G23" s="157">
        <v>2211.6999999999998</v>
      </c>
    </row>
    <row r="24" spans="1:7" ht="30" x14ac:dyDescent="0.3">
      <c r="A24" s="218" t="s">
        <v>117</v>
      </c>
      <c r="B24" s="74" t="s">
        <v>103</v>
      </c>
      <c r="C24" s="74" t="s">
        <v>120</v>
      </c>
      <c r="D24" s="28" t="s">
        <v>126</v>
      </c>
      <c r="E24" s="74" t="s">
        <v>106</v>
      </c>
      <c r="F24" s="103">
        <f>F25+F27</f>
        <v>1228.0999999999999</v>
      </c>
      <c r="G24" s="103">
        <f>G25+G27</f>
        <v>1245.4000000000001</v>
      </c>
    </row>
    <row r="25" spans="1:7" ht="30" x14ac:dyDescent="0.3">
      <c r="A25" s="218" t="s">
        <v>127</v>
      </c>
      <c r="B25" s="74" t="s">
        <v>103</v>
      </c>
      <c r="C25" s="74" t="s">
        <v>120</v>
      </c>
      <c r="D25" s="28" t="s">
        <v>126</v>
      </c>
      <c r="E25" s="74">
        <v>200</v>
      </c>
      <c r="F25" s="103">
        <f>F26</f>
        <v>1220.0999999999999</v>
      </c>
      <c r="G25" s="103">
        <f>G26</f>
        <v>1237.4000000000001</v>
      </c>
    </row>
    <row r="26" spans="1:7" ht="31.5" customHeight="1" x14ac:dyDescent="0.3">
      <c r="A26" s="218" t="s">
        <v>128</v>
      </c>
      <c r="B26" s="74" t="s">
        <v>103</v>
      </c>
      <c r="C26" s="74" t="s">
        <v>120</v>
      </c>
      <c r="D26" s="28" t="s">
        <v>126</v>
      </c>
      <c r="E26" s="74">
        <v>240</v>
      </c>
      <c r="F26" s="103">
        <v>1220.0999999999999</v>
      </c>
      <c r="G26" s="103">
        <v>1237.4000000000001</v>
      </c>
    </row>
    <row r="27" spans="1:7" x14ac:dyDescent="0.3">
      <c r="A27" s="218" t="s">
        <v>129</v>
      </c>
      <c r="B27" s="74" t="s">
        <v>103</v>
      </c>
      <c r="C27" s="74" t="s">
        <v>120</v>
      </c>
      <c r="D27" s="28" t="s">
        <v>126</v>
      </c>
      <c r="E27" s="74">
        <v>800</v>
      </c>
      <c r="F27" s="103">
        <f>F28</f>
        <v>8</v>
      </c>
      <c r="G27" s="103">
        <f>G28</f>
        <v>8</v>
      </c>
    </row>
    <row r="28" spans="1:7" x14ac:dyDescent="0.3">
      <c r="A28" s="218" t="s">
        <v>130</v>
      </c>
      <c r="B28" s="74" t="s">
        <v>103</v>
      </c>
      <c r="C28" s="74" t="s">
        <v>120</v>
      </c>
      <c r="D28" s="28" t="s">
        <v>126</v>
      </c>
      <c r="E28" s="74">
        <v>850</v>
      </c>
      <c r="F28" s="103">
        <v>8</v>
      </c>
      <c r="G28" s="103">
        <v>8</v>
      </c>
    </row>
    <row r="29" spans="1:7" ht="44.25" customHeight="1" x14ac:dyDescent="0.3">
      <c r="A29" s="218" t="s">
        <v>131</v>
      </c>
      <c r="B29" s="74" t="s">
        <v>103</v>
      </c>
      <c r="C29" s="74" t="s">
        <v>132</v>
      </c>
      <c r="D29" s="28" t="s">
        <v>105</v>
      </c>
      <c r="E29" s="74" t="s">
        <v>106</v>
      </c>
      <c r="F29" s="103">
        <f>F30</f>
        <v>42657.599999999999</v>
      </c>
      <c r="G29" s="103">
        <f>G30</f>
        <v>42525.3</v>
      </c>
    </row>
    <row r="30" spans="1:7" ht="45" x14ac:dyDescent="0.3">
      <c r="A30" s="218" t="s">
        <v>109</v>
      </c>
      <c r="B30" s="74" t="s">
        <v>103</v>
      </c>
      <c r="C30" s="74" t="s">
        <v>132</v>
      </c>
      <c r="D30" s="28" t="s">
        <v>133</v>
      </c>
      <c r="E30" s="74" t="s">
        <v>106</v>
      </c>
      <c r="F30" s="103">
        <f>F31</f>
        <v>42657.599999999999</v>
      </c>
      <c r="G30" s="103">
        <f>G31</f>
        <v>42525.3</v>
      </c>
    </row>
    <row r="31" spans="1:7" ht="30" x14ac:dyDescent="0.3">
      <c r="A31" s="218" t="s">
        <v>636</v>
      </c>
      <c r="B31" s="74" t="s">
        <v>103</v>
      </c>
      <c r="C31" s="74" t="s">
        <v>132</v>
      </c>
      <c r="D31" s="28" t="s">
        <v>134</v>
      </c>
      <c r="E31" s="74" t="s">
        <v>106</v>
      </c>
      <c r="F31" s="103">
        <f>F32+F35</f>
        <v>42657.599999999999</v>
      </c>
      <c r="G31" s="103">
        <f>G32+G35</f>
        <v>42525.3</v>
      </c>
    </row>
    <row r="32" spans="1:7" ht="30" x14ac:dyDescent="0.3">
      <c r="A32" s="218" t="s">
        <v>113</v>
      </c>
      <c r="B32" s="74" t="s">
        <v>103</v>
      </c>
      <c r="C32" s="74" t="s">
        <v>132</v>
      </c>
      <c r="D32" s="28" t="s">
        <v>135</v>
      </c>
      <c r="E32" s="74" t="s">
        <v>106</v>
      </c>
      <c r="F32" s="103">
        <f>F33</f>
        <v>34044.199999999997</v>
      </c>
      <c r="G32" s="103">
        <f>G33</f>
        <v>33516.5</v>
      </c>
    </row>
    <row r="33" spans="1:7" ht="72" customHeight="1" x14ac:dyDescent="0.3">
      <c r="A33" s="218" t="s">
        <v>115</v>
      </c>
      <c r="B33" s="74" t="s">
        <v>103</v>
      </c>
      <c r="C33" s="74" t="s">
        <v>132</v>
      </c>
      <c r="D33" s="28" t="s">
        <v>135</v>
      </c>
      <c r="E33" s="74">
        <v>100</v>
      </c>
      <c r="F33" s="103">
        <f>F34</f>
        <v>34044.199999999997</v>
      </c>
      <c r="G33" s="103">
        <f>G34</f>
        <v>33516.5</v>
      </c>
    </row>
    <row r="34" spans="1:7" ht="30" x14ac:dyDescent="0.3">
      <c r="A34" s="218" t="s">
        <v>116</v>
      </c>
      <c r="B34" s="74" t="s">
        <v>103</v>
      </c>
      <c r="C34" s="74" t="s">
        <v>132</v>
      </c>
      <c r="D34" s="28" t="s">
        <v>135</v>
      </c>
      <c r="E34" s="74">
        <v>120</v>
      </c>
      <c r="F34" s="103">
        <v>34044.199999999997</v>
      </c>
      <c r="G34" s="103">
        <v>33516.5</v>
      </c>
    </row>
    <row r="35" spans="1:7" ht="30" x14ac:dyDescent="0.3">
      <c r="A35" s="218" t="s">
        <v>117</v>
      </c>
      <c r="B35" s="74" t="s">
        <v>103</v>
      </c>
      <c r="C35" s="74" t="s">
        <v>132</v>
      </c>
      <c r="D35" s="28" t="s">
        <v>136</v>
      </c>
      <c r="E35" s="74" t="s">
        <v>106</v>
      </c>
      <c r="F35" s="103">
        <f>F36+F38+F40</f>
        <v>8613.4</v>
      </c>
      <c r="G35" s="103">
        <f>G36+G38+G40</f>
        <v>9008.7999999999993</v>
      </c>
    </row>
    <row r="36" spans="1:7" ht="75" x14ac:dyDescent="0.3">
      <c r="A36" s="218" t="s">
        <v>115</v>
      </c>
      <c r="B36" s="74" t="s">
        <v>103</v>
      </c>
      <c r="C36" s="74" t="s">
        <v>132</v>
      </c>
      <c r="D36" s="28" t="s">
        <v>136</v>
      </c>
      <c r="E36" s="74">
        <v>100</v>
      </c>
      <c r="F36" s="103">
        <f>F37</f>
        <v>125.2</v>
      </c>
      <c r="G36" s="103">
        <f>G37</f>
        <v>131.4</v>
      </c>
    </row>
    <row r="37" spans="1:7" ht="30" x14ac:dyDescent="0.3">
      <c r="A37" s="218" t="s">
        <v>116</v>
      </c>
      <c r="B37" s="74" t="s">
        <v>103</v>
      </c>
      <c r="C37" s="74" t="s">
        <v>132</v>
      </c>
      <c r="D37" s="28" t="s">
        <v>136</v>
      </c>
      <c r="E37" s="74">
        <v>120</v>
      </c>
      <c r="F37" s="103">
        <v>125.2</v>
      </c>
      <c r="G37" s="103">
        <v>131.4</v>
      </c>
    </row>
    <row r="38" spans="1:7" ht="30" x14ac:dyDescent="0.3">
      <c r="A38" s="218" t="s">
        <v>127</v>
      </c>
      <c r="B38" s="74" t="s">
        <v>103</v>
      </c>
      <c r="C38" s="74" t="s">
        <v>132</v>
      </c>
      <c r="D38" s="28" t="s">
        <v>136</v>
      </c>
      <c r="E38" s="74">
        <v>200</v>
      </c>
      <c r="F38" s="103">
        <f>F39</f>
        <v>7789.2</v>
      </c>
      <c r="G38" s="103">
        <f>G39</f>
        <v>8178.4</v>
      </c>
    </row>
    <row r="39" spans="1:7" ht="32.25" customHeight="1" x14ac:dyDescent="0.3">
      <c r="A39" s="218" t="s">
        <v>128</v>
      </c>
      <c r="B39" s="74" t="s">
        <v>103</v>
      </c>
      <c r="C39" s="74" t="s">
        <v>132</v>
      </c>
      <c r="D39" s="28" t="s">
        <v>136</v>
      </c>
      <c r="E39" s="74">
        <v>240</v>
      </c>
      <c r="F39" s="103">
        <v>7789.2</v>
      </c>
      <c r="G39" s="103">
        <v>8178.4</v>
      </c>
    </row>
    <row r="40" spans="1:7" x14ac:dyDescent="0.3">
      <c r="A40" s="218" t="s">
        <v>129</v>
      </c>
      <c r="B40" s="74" t="s">
        <v>103</v>
      </c>
      <c r="C40" s="74" t="s">
        <v>132</v>
      </c>
      <c r="D40" s="28" t="s">
        <v>136</v>
      </c>
      <c r="E40" s="74">
        <v>800</v>
      </c>
      <c r="F40" s="103">
        <f>F41</f>
        <v>699</v>
      </c>
      <c r="G40" s="103">
        <f>G41</f>
        <v>699</v>
      </c>
    </row>
    <row r="41" spans="1:7" x14ac:dyDescent="0.3">
      <c r="A41" s="218" t="s">
        <v>130</v>
      </c>
      <c r="B41" s="74" t="s">
        <v>103</v>
      </c>
      <c r="C41" s="74" t="s">
        <v>132</v>
      </c>
      <c r="D41" s="28" t="s">
        <v>136</v>
      </c>
      <c r="E41" s="74">
        <v>850</v>
      </c>
      <c r="F41" s="103">
        <v>699</v>
      </c>
      <c r="G41" s="103">
        <v>699</v>
      </c>
    </row>
    <row r="42" spans="1:7" ht="43.15" customHeight="1" x14ac:dyDescent="0.3">
      <c r="A42" s="218" t="s">
        <v>137</v>
      </c>
      <c r="B42" s="74" t="s">
        <v>103</v>
      </c>
      <c r="C42" s="74" t="s">
        <v>138</v>
      </c>
      <c r="D42" s="28" t="s">
        <v>105</v>
      </c>
      <c r="E42" s="74" t="s">
        <v>106</v>
      </c>
      <c r="F42" s="103">
        <f>F43</f>
        <v>12518.5</v>
      </c>
      <c r="G42" s="103">
        <f>G43</f>
        <v>10888.3</v>
      </c>
    </row>
    <row r="43" spans="1:7" ht="31.9" customHeight="1" x14ac:dyDescent="0.3">
      <c r="A43" s="218" t="s">
        <v>139</v>
      </c>
      <c r="B43" s="74" t="s">
        <v>103</v>
      </c>
      <c r="C43" s="74" t="s">
        <v>138</v>
      </c>
      <c r="D43" s="28" t="s">
        <v>140</v>
      </c>
      <c r="E43" s="74" t="s">
        <v>106</v>
      </c>
      <c r="F43" s="103">
        <f>F44+F55</f>
        <v>12518.5</v>
      </c>
      <c r="G43" s="103">
        <f>G44+G55</f>
        <v>10888.3</v>
      </c>
    </row>
    <row r="44" spans="1:7" ht="31.9" customHeight="1" x14ac:dyDescent="0.3">
      <c r="A44" s="218" t="s">
        <v>678</v>
      </c>
      <c r="B44" s="74" t="s">
        <v>103</v>
      </c>
      <c r="C44" s="74" t="s">
        <v>138</v>
      </c>
      <c r="D44" s="28" t="s">
        <v>141</v>
      </c>
      <c r="E44" s="74" t="s">
        <v>106</v>
      </c>
      <c r="F44" s="103">
        <f>F45+F48</f>
        <v>2648.3999999999996</v>
      </c>
      <c r="G44" s="103">
        <f>G45+G48</f>
        <v>2752.2</v>
      </c>
    </row>
    <row r="45" spans="1:7" ht="37.9" customHeight="1" x14ac:dyDescent="0.3">
      <c r="A45" s="218" t="s">
        <v>142</v>
      </c>
      <c r="B45" s="74" t="s">
        <v>103</v>
      </c>
      <c r="C45" s="74" t="s">
        <v>138</v>
      </c>
      <c r="D45" s="28" t="s">
        <v>143</v>
      </c>
      <c r="E45" s="74" t="s">
        <v>106</v>
      </c>
      <c r="F45" s="103">
        <f>F46</f>
        <v>2055.1</v>
      </c>
      <c r="G45" s="103">
        <f>G46</f>
        <v>2158</v>
      </c>
    </row>
    <row r="46" spans="1:7" ht="67.150000000000006" customHeight="1" x14ac:dyDescent="0.3">
      <c r="A46" s="218" t="s">
        <v>115</v>
      </c>
      <c r="B46" s="74" t="s">
        <v>103</v>
      </c>
      <c r="C46" s="74" t="s">
        <v>138</v>
      </c>
      <c r="D46" s="28" t="s">
        <v>143</v>
      </c>
      <c r="E46" s="74">
        <v>100</v>
      </c>
      <c r="F46" s="103">
        <f>F47</f>
        <v>2055.1</v>
      </c>
      <c r="G46" s="103">
        <f>G47</f>
        <v>2158</v>
      </c>
    </row>
    <row r="47" spans="1:7" ht="30" x14ac:dyDescent="0.3">
      <c r="A47" s="218" t="s">
        <v>116</v>
      </c>
      <c r="B47" s="74" t="s">
        <v>103</v>
      </c>
      <c r="C47" s="74" t="s">
        <v>138</v>
      </c>
      <c r="D47" s="28" t="s">
        <v>143</v>
      </c>
      <c r="E47" s="74">
        <v>120</v>
      </c>
      <c r="F47" s="103">
        <v>2055.1</v>
      </c>
      <c r="G47" s="103">
        <v>2158</v>
      </c>
    </row>
    <row r="48" spans="1:7" ht="30" x14ac:dyDescent="0.3">
      <c r="A48" s="218" t="s">
        <v>117</v>
      </c>
      <c r="B48" s="74" t="s">
        <v>103</v>
      </c>
      <c r="C48" s="74" t="s">
        <v>138</v>
      </c>
      <c r="D48" s="28" t="s">
        <v>144</v>
      </c>
      <c r="E48" s="74" t="s">
        <v>106</v>
      </c>
      <c r="F48" s="103">
        <f>F49+F51+F53</f>
        <v>593.29999999999995</v>
      </c>
      <c r="G48" s="103">
        <f>G49+G51+G53</f>
        <v>594.20000000000005</v>
      </c>
    </row>
    <row r="49" spans="1:7" ht="67.900000000000006" customHeight="1" x14ac:dyDescent="0.3">
      <c r="A49" s="218" t="s">
        <v>115</v>
      </c>
      <c r="B49" s="74" t="s">
        <v>103</v>
      </c>
      <c r="C49" s="74" t="s">
        <v>138</v>
      </c>
      <c r="D49" s="28" t="s">
        <v>144</v>
      </c>
      <c r="E49" s="74">
        <v>100</v>
      </c>
      <c r="F49" s="103">
        <f>F50</f>
        <v>43</v>
      </c>
      <c r="G49" s="103">
        <f>G50</f>
        <v>43</v>
      </c>
    </row>
    <row r="50" spans="1:7" ht="30" x14ac:dyDescent="0.3">
      <c r="A50" s="218" t="s">
        <v>116</v>
      </c>
      <c r="B50" s="74" t="s">
        <v>103</v>
      </c>
      <c r="C50" s="74" t="s">
        <v>138</v>
      </c>
      <c r="D50" s="28" t="s">
        <v>144</v>
      </c>
      <c r="E50" s="74">
        <v>120</v>
      </c>
      <c r="F50" s="103">
        <v>43</v>
      </c>
      <c r="G50" s="103">
        <v>43</v>
      </c>
    </row>
    <row r="51" spans="1:7" ht="30" x14ac:dyDescent="0.3">
      <c r="A51" s="218" t="s">
        <v>127</v>
      </c>
      <c r="B51" s="74" t="s">
        <v>103</v>
      </c>
      <c r="C51" s="74" t="s">
        <v>138</v>
      </c>
      <c r="D51" s="28" t="s">
        <v>144</v>
      </c>
      <c r="E51" s="74">
        <v>200</v>
      </c>
      <c r="F51" s="103">
        <f>F52</f>
        <v>542.79999999999995</v>
      </c>
      <c r="G51" s="103">
        <f>G52</f>
        <v>543.70000000000005</v>
      </c>
    </row>
    <row r="52" spans="1:7" ht="27" customHeight="1" x14ac:dyDescent="0.3">
      <c r="A52" s="218" t="s">
        <v>128</v>
      </c>
      <c r="B52" s="74" t="s">
        <v>103</v>
      </c>
      <c r="C52" s="74" t="s">
        <v>138</v>
      </c>
      <c r="D52" s="28" t="s">
        <v>144</v>
      </c>
      <c r="E52" s="74">
        <v>240</v>
      </c>
      <c r="F52" s="103">
        <v>542.79999999999995</v>
      </c>
      <c r="G52" s="103">
        <v>543.70000000000005</v>
      </c>
    </row>
    <row r="53" spans="1:7" x14ac:dyDescent="0.3">
      <c r="A53" s="218" t="s">
        <v>129</v>
      </c>
      <c r="B53" s="74" t="s">
        <v>103</v>
      </c>
      <c r="C53" s="74" t="s">
        <v>138</v>
      </c>
      <c r="D53" s="28" t="s">
        <v>144</v>
      </c>
      <c r="E53" s="74">
        <v>800</v>
      </c>
      <c r="F53" s="103">
        <f>F54</f>
        <v>7.5</v>
      </c>
      <c r="G53" s="103">
        <f>G54</f>
        <v>7.5</v>
      </c>
    </row>
    <row r="54" spans="1:7" x14ac:dyDescent="0.3">
      <c r="A54" s="218" t="s">
        <v>130</v>
      </c>
      <c r="B54" s="74" t="s">
        <v>103</v>
      </c>
      <c r="C54" s="74" t="s">
        <v>138</v>
      </c>
      <c r="D54" s="28" t="s">
        <v>144</v>
      </c>
      <c r="E54" s="74">
        <v>850</v>
      </c>
      <c r="F54" s="103">
        <v>7.5</v>
      </c>
      <c r="G54" s="103">
        <v>7.5</v>
      </c>
    </row>
    <row r="55" spans="1:7" ht="30" x14ac:dyDescent="0.3">
      <c r="A55" s="218" t="s">
        <v>145</v>
      </c>
      <c r="B55" s="74" t="s">
        <v>103</v>
      </c>
      <c r="C55" s="74" t="s">
        <v>138</v>
      </c>
      <c r="D55" s="28" t="s">
        <v>146</v>
      </c>
      <c r="E55" s="74" t="s">
        <v>106</v>
      </c>
      <c r="F55" s="103">
        <f>F56+F59</f>
        <v>9870.1</v>
      </c>
      <c r="G55" s="103">
        <f>G56+G59</f>
        <v>8136.1</v>
      </c>
    </row>
    <row r="56" spans="1:7" ht="30" x14ac:dyDescent="0.3">
      <c r="A56" s="218" t="s">
        <v>113</v>
      </c>
      <c r="B56" s="74" t="s">
        <v>103</v>
      </c>
      <c r="C56" s="74" t="s">
        <v>138</v>
      </c>
      <c r="D56" s="28" t="s">
        <v>147</v>
      </c>
      <c r="E56" s="74" t="s">
        <v>106</v>
      </c>
      <c r="F56" s="103">
        <f>F57</f>
        <v>8355.1</v>
      </c>
      <c r="G56" s="103">
        <f>G57</f>
        <v>6590.3</v>
      </c>
    </row>
    <row r="57" spans="1:7" ht="75" x14ac:dyDescent="0.3">
      <c r="A57" s="218" t="s">
        <v>115</v>
      </c>
      <c r="B57" s="74" t="s">
        <v>103</v>
      </c>
      <c r="C57" s="74" t="s">
        <v>138</v>
      </c>
      <c r="D57" s="28" t="s">
        <v>147</v>
      </c>
      <c r="E57" s="74">
        <v>100</v>
      </c>
      <c r="F57" s="103">
        <f>F58</f>
        <v>8355.1</v>
      </c>
      <c r="G57" s="103">
        <f>G58</f>
        <v>6590.3</v>
      </c>
    </row>
    <row r="58" spans="1:7" ht="30" x14ac:dyDescent="0.3">
      <c r="A58" s="218" t="s">
        <v>116</v>
      </c>
      <c r="B58" s="74" t="s">
        <v>103</v>
      </c>
      <c r="C58" s="74" t="s">
        <v>138</v>
      </c>
      <c r="D58" s="28" t="s">
        <v>147</v>
      </c>
      <c r="E58" s="74">
        <v>120</v>
      </c>
      <c r="F58" s="103">
        <v>8355.1</v>
      </c>
      <c r="G58" s="157">
        <v>6590.3</v>
      </c>
    </row>
    <row r="59" spans="1:7" ht="30" x14ac:dyDescent="0.3">
      <c r="A59" s="218" t="s">
        <v>117</v>
      </c>
      <c r="B59" s="74" t="s">
        <v>103</v>
      </c>
      <c r="C59" s="74" t="s">
        <v>138</v>
      </c>
      <c r="D59" s="28" t="s">
        <v>148</v>
      </c>
      <c r="E59" s="74" t="s">
        <v>106</v>
      </c>
      <c r="F59" s="103">
        <f>F60+F62+F64</f>
        <v>1515</v>
      </c>
      <c r="G59" s="103">
        <f>G60+G62+G64</f>
        <v>1545.8</v>
      </c>
    </row>
    <row r="60" spans="1:7" ht="70.150000000000006" customHeight="1" x14ac:dyDescent="0.3">
      <c r="A60" s="218" t="s">
        <v>115</v>
      </c>
      <c r="B60" s="74" t="s">
        <v>103</v>
      </c>
      <c r="C60" s="74" t="s">
        <v>138</v>
      </c>
      <c r="D60" s="28" t="s">
        <v>148</v>
      </c>
      <c r="E60" s="74">
        <v>100</v>
      </c>
      <c r="F60" s="103">
        <f>F61</f>
        <v>0.1</v>
      </c>
      <c r="G60" s="103">
        <f>G61</f>
        <v>0.1</v>
      </c>
    </row>
    <row r="61" spans="1:7" ht="30" x14ac:dyDescent="0.3">
      <c r="A61" s="218" t="s">
        <v>116</v>
      </c>
      <c r="B61" s="74" t="s">
        <v>103</v>
      </c>
      <c r="C61" s="74" t="s">
        <v>138</v>
      </c>
      <c r="D61" s="28" t="s">
        <v>148</v>
      </c>
      <c r="E61" s="74">
        <v>120</v>
      </c>
      <c r="F61" s="103">
        <v>0.1</v>
      </c>
      <c r="G61" s="103">
        <v>0.1</v>
      </c>
    </row>
    <row r="62" spans="1:7" ht="30" x14ac:dyDescent="0.3">
      <c r="A62" s="218" t="s">
        <v>127</v>
      </c>
      <c r="B62" s="74" t="s">
        <v>103</v>
      </c>
      <c r="C62" s="74" t="s">
        <v>138</v>
      </c>
      <c r="D62" s="28" t="s">
        <v>148</v>
      </c>
      <c r="E62" s="74">
        <v>200</v>
      </c>
      <c r="F62" s="103">
        <f>F63</f>
        <v>1514.2</v>
      </c>
      <c r="G62" s="103">
        <f>G63</f>
        <v>1545</v>
      </c>
    </row>
    <row r="63" spans="1:7" ht="30.75" customHeight="1" x14ac:dyDescent="0.3">
      <c r="A63" s="218" t="s">
        <v>128</v>
      </c>
      <c r="B63" s="74" t="s">
        <v>103</v>
      </c>
      <c r="C63" s="74" t="s">
        <v>138</v>
      </c>
      <c r="D63" s="28" t="s">
        <v>148</v>
      </c>
      <c r="E63" s="74">
        <v>240</v>
      </c>
      <c r="F63" s="103">
        <v>1514.2</v>
      </c>
      <c r="G63" s="103">
        <v>1545</v>
      </c>
    </row>
    <row r="64" spans="1:7" x14ac:dyDescent="0.3">
      <c r="A64" s="218" t="s">
        <v>129</v>
      </c>
      <c r="B64" s="74" t="s">
        <v>103</v>
      </c>
      <c r="C64" s="74" t="s">
        <v>138</v>
      </c>
      <c r="D64" s="28" t="s">
        <v>148</v>
      </c>
      <c r="E64" s="74">
        <v>800</v>
      </c>
      <c r="F64" s="103">
        <f>F65</f>
        <v>0.7</v>
      </c>
      <c r="G64" s="103">
        <f>G65</f>
        <v>0.7</v>
      </c>
    </row>
    <row r="65" spans="1:7" x14ac:dyDescent="0.3">
      <c r="A65" s="218" t="s">
        <v>130</v>
      </c>
      <c r="B65" s="74" t="s">
        <v>103</v>
      </c>
      <c r="C65" s="74" t="s">
        <v>138</v>
      </c>
      <c r="D65" s="28" t="s">
        <v>148</v>
      </c>
      <c r="E65" s="74">
        <v>850</v>
      </c>
      <c r="F65" s="103">
        <v>0.7</v>
      </c>
      <c r="G65" s="103">
        <v>0.7</v>
      </c>
    </row>
    <row r="66" spans="1:7" ht="15.75" customHeight="1" x14ac:dyDescent="0.3">
      <c r="A66" s="218" t="s">
        <v>149</v>
      </c>
      <c r="B66" s="74" t="s">
        <v>103</v>
      </c>
      <c r="C66" s="74" t="s">
        <v>150</v>
      </c>
      <c r="D66" s="28" t="s">
        <v>105</v>
      </c>
      <c r="E66" s="74" t="s">
        <v>106</v>
      </c>
      <c r="F66" s="103">
        <f t="shared" ref="F66:G70" si="1">F67</f>
        <v>138</v>
      </c>
      <c r="G66" s="103">
        <f t="shared" si="1"/>
        <v>139.1</v>
      </c>
    </row>
    <row r="67" spans="1:7" ht="30" x14ac:dyDescent="0.3">
      <c r="A67" s="218" t="s">
        <v>151</v>
      </c>
      <c r="B67" s="74" t="s">
        <v>103</v>
      </c>
      <c r="C67" s="74" t="s">
        <v>150</v>
      </c>
      <c r="D67" s="28" t="s">
        <v>152</v>
      </c>
      <c r="E67" s="74" t="s">
        <v>106</v>
      </c>
      <c r="F67" s="103">
        <f t="shared" si="1"/>
        <v>138</v>
      </c>
      <c r="G67" s="103">
        <f t="shared" si="1"/>
        <v>139.1</v>
      </c>
    </row>
    <row r="68" spans="1:7" x14ac:dyDescent="0.3">
      <c r="A68" s="218" t="s">
        <v>153</v>
      </c>
      <c r="B68" s="74" t="s">
        <v>103</v>
      </c>
      <c r="C68" s="74" t="s">
        <v>150</v>
      </c>
      <c r="D68" s="28" t="s">
        <v>154</v>
      </c>
      <c r="E68" s="74" t="s">
        <v>106</v>
      </c>
      <c r="F68" s="103">
        <f t="shared" si="1"/>
        <v>138</v>
      </c>
      <c r="G68" s="103">
        <f t="shared" si="1"/>
        <v>139.1</v>
      </c>
    </row>
    <row r="69" spans="1:7" ht="45" x14ac:dyDescent="0.3">
      <c r="A69" s="218" t="s">
        <v>634</v>
      </c>
      <c r="B69" s="74" t="s">
        <v>103</v>
      </c>
      <c r="C69" s="74" t="s">
        <v>150</v>
      </c>
      <c r="D69" s="28" t="s">
        <v>155</v>
      </c>
      <c r="E69" s="74" t="s">
        <v>106</v>
      </c>
      <c r="F69" s="103">
        <f t="shared" si="1"/>
        <v>138</v>
      </c>
      <c r="G69" s="103">
        <f t="shared" si="1"/>
        <v>139.1</v>
      </c>
    </row>
    <row r="70" spans="1:7" ht="30" x14ac:dyDescent="0.3">
      <c r="A70" s="218" t="s">
        <v>127</v>
      </c>
      <c r="B70" s="74" t="s">
        <v>103</v>
      </c>
      <c r="C70" s="74" t="s">
        <v>150</v>
      </c>
      <c r="D70" s="28" t="s">
        <v>155</v>
      </c>
      <c r="E70" s="74">
        <v>200</v>
      </c>
      <c r="F70" s="103">
        <f t="shared" si="1"/>
        <v>138</v>
      </c>
      <c r="G70" s="103">
        <f t="shared" si="1"/>
        <v>139.1</v>
      </c>
    </row>
    <row r="71" spans="1:7" ht="26.45" customHeight="1" x14ac:dyDescent="0.3">
      <c r="A71" s="218" t="s">
        <v>128</v>
      </c>
      <c r="B71" s="74" t="s">
        <v>103</v>
      </c>
      <c r="C71" s="74" t="s">
        <v>150</v>
      </c>
      <c r="D71" s="28" t="s">
        <v>155</v>
      </c>
      <c r="E71" s="74">
        <v>240</v>
      </c>
      <c r="F71" s="103">
        <v>138</v>
      </c>
      <c r="G71" s="103">
        <v>139.1</v>
      </c>
    </row>
    <row r="72" spans="1:7" x14ac:dyDescent="0.3">
      <c r="A72" s="218" t="s">
        <v>156</v>
      </c>
      <c r="B72" s="74" t="s">
        <v>103</v>
      </c>
      <c r="C72" s="74">
        <v>11</v>
      </c>
      <c r="D72" s="28" t="s">
        <v>105</v>
      </c>
      <c r="E72" s="74" t="s">
        <v>106</v>
      </c>
      <c r="F72" s="103">
        <f t="shared" ref="F72:G75" si="2">F73</f>
        <v>1000</v>
      </c>
      <c r="G72" s="103">
        <f t="shared" si="2"/>
        <v>1000</v>
      </c>
    </row>
    <row r="73" spans="1:7" ht="30" x14ac:dyDescent="0.3">
      <c r="A73" s="218" t="s">
        <v>151</v>
      </c>
      <c r="B73" s="74" t="s">
        <v>103</v>
      </c>
      <c r="C73" s="74">
        <v>11</v>
      </c>
      <c r="D73" s="28" t="s">
        <v>152</v>
      </c>
      <c r="E73" s="74" t="s">
        <v>106</v>
      </c>
      <c r="F73" s="103">
        <f t="shared" si="2"/>
        <v>1000</v>
      </c>
      <c r="G73" s="103">
        <f t="shared" si="2"/>
        <v>1000</v>
      </c>
    </row>
    <row r="74" spans="1:7" ht="30" x14ac:dyDescent="0.3">
      <c r="A74" s="218" t="s">
        <v>157</v>
      </c>
      <c r="B74" s="74" t="s">
        <v>103</v>
      </c>
      <c r="C74" s="74">
        <v>11</v>
      </c>
      <c r="D74" s="28" t="s">
        <v>158</v>
      </c>
      <c r="E74" s="74" t="s">
        <v>106</v>
      </c>
      <c r="F74" s="103">
        <f t="shared" si="2"/>
        <v>1000</v>
      </c>
      <c r="G74" s="103">
        <f t="shared" si="2"/>
        <v>1000</v>
      </c>
    </row>
    <row r="75" spans="1:7" x14ac:dyDescent="0.3">
      <c r="A75" s="218" t="s">
        <v>129</v>
      </c>
      <c r="B75" s="74" t="s">
        <v>103</v>
      </c>
      <c r="C75" s="74">
        <v>11</v>
      </c>
      <c r="D75" s="28" t="s">
        <v>158</v>
      </c>
      <c r="E75" s="74">
        <v>800</v>
      </c>
      <c r="F75" s="103">
        <f t="shared" si="2"/>
        <v>1000</v>
      </c>
      <c r="G75" s="103">
        <f t="shared" si="2"/>
        <v>1000</v>
      </c>
    </row>
    <row r="76" spans="1:7" x14ac:dyDescent="0.3">
      <c r="A76" s="218" t="s">
        <v>159</v>
      </c>
      <c r="B76" s="74" t="s">
        <v>103</v>
      </c>
      <c r="C76" s="74">
        <v>11</v>
      </c>
      <c r="D76" s="28" t="s">
        <v>158</v>
      </c>
      <c r="E76" s="74">
        <v>870</v>
      </c>
      <c r="F76" s="103">
        <v>1000</v>
      </c>
      <c r="G76" s="103">
        <v>1000</v>
      </c>
    </row>
    <row r="77" spans="1:7" x14ac:dyDescent="0.3">
      <c r="A77" s="218" t="s">
        <v>160</v>
      </c>
      <c r="B77" s="74" t="s">
        <v>103</v>
      </c>
      <c r="C77" s="74">
        <v>13</v>
      </c>
      <c r="D77" s="28" t="s">
        <v>105</v>
      </c>
      <c r="E77" s="74" t="s">
        <v>106</v>
      </c>
      <c r="F77" s="103">
        <f>F78+F96+F101+F111+F106+F91</f>
        <v>11364.3</v>
      </c>
      <c r="G77" s="103">
        <f>G78+G96+G101+G111+G106+G91</f>
        <v>10496.699999999999</v>
      </c>
    </row>
    <row r="78" spans="1:7" ht="48.6" customHeight="1" x14ac:dyDescent="0.3">
      <c r="A78" s="218" t="s">
        <v>982</v>
      </c>
      <c r="B78" s="74" t="s">
        <v>103</v>
      </c>
      <c r="C78" s="74" t="s">
        <v>175</v>
      </c>
      <c r="D78" s="74" t="s">
        <v>161</v>
      </c>
      <c r="E78" s="74" t="s">
        <v>106</v>
      </c>
      <c r="F78" s="76">
        <f>F79+F84</f>
        <v>1092.8</v>
      </c>
      <c r="G78" s="76">
        <f>G79+G84</f>
        <v>1237.7</v>
      </c>
    </row>
    <row r="79" spans="1:7" ht="48.6" customHeight="1" x14ac:dyDescent="0.3">
      <c r="A79" s="218" t="s">
        <v>969</v>
      </c>
      <c r="B79" s="74" t="s">
        <v>103</v>
      </c>
      <c r="C79" s="74" t="s">
        <v>175</v>
      </c>
      <c r="D79" s="74" t="s">
        <v>162</v>
      </c>
      <c r="E79" s="74" t="s">
        <v>106</v>
      </c>
      <c r="F79" s="76">
        <f t="shared" ref="F79:G82" si="3">F80</f>
        <v>692.8</v>
      </c>
      <c r="G79" s="76">
        <f t="shared" si="3"/>
        <v>837.7</v>
      </c>
    </row>
    <row r="80" spans="1:7" ht="57" customHeight="1" x14ac:dyDescent="0.3">
      <c r="A80" s="33" t="s">
        <v>970</v>
      </c>
      <c r="B80" s="74" t="s">
        <v>103</v>
      </c>
      <c r="C80" s="74" t="s">
        <v>175</v>
      </c>
      <c r="D80" s="74" t="s">
        <v>163</v>
      </c>
      <c r="E80" s="74" t="s">
        <v>106</v>
      </c>
      <c r="F80" s="76">
        <f t="shared" si="3"/>
        <v>692.8</v>
      </c>
      <c r="G80" s="76">
        <f t="shared" si="3"/>
        <v>837.7</v>
      </c>
    </row>
    <row r="81" spans="1:7" ht="65.25" customHeight="1" x14ac:dyDescent="0.3">
      <c r="A81" s="218" t="s">
        <v>848</v>
      </c>
      <c r="B81" s="74" t="s">
        <v>103</v>
      </c>
      <c r="C81" s="74" t="s">
        <v>175</v>
      </c>
      <c r="D81" s="74" t="s">
        <v>540</v>
      </c>
      <c r="E81" s="74" t="s">
        <v>106</v>
      </c>
      <c r="F81" s="76">
        <f t="shared" si="3"/>
        <v>692.8</v>
      </c>
      <c r="G81" s="76">
        <f t="shared" si="3"/>
        <v>837.7</v>
      </c>
    </row>
    <row r="82" spans="1:7" ht="30" customHeight="1" x14ac:dyDescent="0.3">
      <c r="A82" s="218" t="s">
        <v>127</v>
      </c>
      <c r="B82" s="74" t="s">
        <v>103</v>
      </c>
      <c r="C82" s="74" t="s">
        <v>175</v>
      </c>
      <c r="D82" s="74" t="s">
        <v>540</v>
      </c>
      <c r="E82" s="74" t="s">
        <v>545</v>
      </c>
      <c r="F82" s="76">
        <f t="shared" si="3"/>
        <v>692.8</v>
      </c>
      <c r="G82" s="76">
        <f t="shared" si="3"/>
        <v>837.7</v>
      </c>
    </row>
    <row r="83" spans="1:7" ht="27" customHeight="1" x14ac:dyDescent="0.3">
      <c r="A83" s="218" t="s">
        <v>128</v>
      </c>
      <c r="B83" s="74" t="s">
        <v>103</v>
      </c>
      <c r="C83" s="74" t="s">
        <v>175</v>
      </c>
      <c r="D83" s="74" t="s">
        <v>540</v>
      </c>
      <c r="E83" s="74" t="s">
        <v>541</v>
      </c>
      <c r="F83" s="76">
        <v>692.8</v>
      </c>
      <c r="G83" s="76">
        <v>837.7</v>
      </c>
    </row>
    <row r="84" spans="1:7" ht="41.45" customHeight="1" x14ac:dyDescent="0.3">
      <c r="A84" s="106" t="s">
        <v>726</v>
      </c>
      <c r="B84" s="74" t="s">
        <v>103</v>
      </c>
      <c r="C84" s="74" t="s">
        <v>175</v>
      </c>
      <c r="D84" s="74" t="s">
        <v>728</v>
      </c>
      <c r="E84" s="74" t="s">
        <v>106</v>
      </c>
      <c r="F84" s="76">
        <f>F85</f>
        <v>400</v>
      </c>
      <c r="G84" s="76">
        <f>G85</f>
        <v>400</v>
      </c>
    </row>
    <row r="85" spans="1:7" ht="70.900000000000006" customHeight="1" x14ac:dyDescent="0.3">
      <c r="A85" s="106" t="s">
        <v>971</v>
      </c>
      <c r="B85" s="74" t="s">
        <v>103</v>
      </c>
      <c r="C85" s="74" t="s">
        <v>175</v>
      </c>
      <c r="D85" s="74" t="s">
        <v>729</v>
      </c>
      <c r="E85" s="74" t="s">
        <v>106</v>
      </c>
      <c r="F85" s="76">
        <f>F86</f>
        <v>400</v>
      </c>
      <c r="G85" s="76">
        <f>G86</f>
        <v>400</v>
      </c>
    </row>
    <row r="86" spans="1:7" ht="63.75" customHeight="1" x14ac:dyDescent="0.3">
      <c r="A86" s="106" t="s">
        <v>849</v>
      </c>
      <c r="B86" s="74" t="s">
        <v>103</v>
      </c>
      <c r="C86" s="74" t="s">
        <v>175</v>
      </c>
      <c r="D86" s="74" t="s">
        <v>730</v>
      </c>
      <c r="E86" s="74" t="s">
        <v>106</v>
      </c>
      <c r="F86" s="76">
        <f>F87+F89</f>
        <v>400</v>
      </c>
      <c r="G86" s="76">
        <f>G87+G89</f>
        <v>400</v>
      </c>
    </row>
    <row r="87" spans="1:7" ht="32.450000000000003" customHeight="1" x14ac:dyDescent="0.3">
      <c r="A87" s="218" t="s">
        <v>127</v>
      </c>
      <c r="B87" s="74" t="s">
        <v>103</v>
      </c>
      <c r="C87" s="74" t="s">
        <v>175</v>
      </c>
      <c r="D87" s="74" t="s">
        <v>730</v>
      </c>
      <c r="E87" s="74" t="s">
        <v>545</v>
      </c>
      <c r="F87" s="76">
        <f>F88</f>
        <v>390</v>
      </c>
      <c r="G87" s="76">
        <f>G88</f>
        <v>390</v>
      </c>
    </row>
    <row r="88" spans="1:7" ht="33.75" customHeight="1" x14ac:dyDescent="0.3">
      <c r="A88" s="218" t="s">
        <v>128</v>
      </c>
      <c r="B88" s="74" t="s">
        <v>103</v>
      </c>
      <c r="C88" s="74" t="s">
        <v>175</v>
      </c>
      <c r="D88" s="74" t="s">
        <v>730</v>
      </c>
      <c r="E88" s="74" t="s">
        <v>541</v>
      </c>
      <c r="F88" s="76">
        <v>390</v>
      </c>
      <c r="G88" s="76">
        <v>390</v>
      </c>
    </row>
    <row r="89" spans="1:7" ht="19.5" customHeight="1" x14ac:dyDescent="0.3">
      <c r="A89" s="107" t="s">
        <v>129</v>
      </c>
      <c r="B89" s="74" t="s">
        <v>103</v>
      </c>
      <c r="C89" s="74" t="s">
        <v>175</v>
      </c>
      <c r="D89" s="74" t="s">
        <v>730</v>
      </c>
      <c r="E89" s="74" t="s">
        <v>549</v>
      </c>
      <c r="F89" s="76">
        <f>F90</f>
        <v>10</v>
      </c>
      <c r="G89" s="76">
        <f>G90</f>
        <v>10</v>
      </c>
    </row>
    <row r="90" spans="1:7" ht="21" customHeight="1" x14ac:dyDescent="0.3">
      <c r="A90" s="218" t="s">
        <v>130</v>
      </c>
      <c r="B90" s="74" t="s">
        <v>103</v>
      </c>
      <c r="C90" s="74" t="s">
        <v>175</v>
      </c>
      <c r="D90" s="74" t="s">
        <v>730</v>
      </c>
      <c r="E90" s="74" t="s">
        <v>571</v>
      </c>
      <c r="F90" s="76">
        <v>10</v>
      </c>
      <c r="G90" s="76">
        <v>10</v>
      </c>
    </row>
    <row r="91" spans="1:7" ht="21" hidden="1" customHeight="1" x14ac:dyDescent="0.3">
      <c r="A91" s="218" t="s">
        <v>1057</v>
      </c>
      <c r="B91" s="74" t="s">
        <v>103</v>
      </c>
      <c r="C91" s="74" t="s">
        <v>175</v>
      </c>
      <c r="D91" s="74" t="s">
        <v>555</v>
      </c>
      <c r="E91" s="74" t="s">
        <v>106</v>
      </c>
      <c r="F91" s="76">
        <f t="shared" ref="F91:G94" si="4">F92</f>
        <v>0</v>
      </c>
      <c r="G91" s="76">
        <f t="shared" si="4"/>
        <v>0</v>
      </c>
    </row>
    <row r="92" spans="1:7" ht="54.6" hidden="1" customHeight="1" x14ac:dyDescent="0.3">
      <c r="A92" s="218" t="s">
        <v>1058</v>
      </c>
      <c r="B92" s="74" t="s">
        <v>103</v>
      </c>
      <c r="C92" s="74" t="s">
        <v>175</v>
      </c>
      <c r="D92" s="74" t="s">
        <v>557</v>
      </c>
      <c r="E92" s="74" t="s">
        <v>106</v>
      </c>
      <c r="F92" s="76">
        <f t="shared" si="4"/>
        <v>0</v>
      </c>
      <c r="G92" s="76">
        <f t="shared" si="4"/>
        <v>0</v>
      </c>
    </row>
    <row r="93" spans="1:7" ht="54" hidden="1" customHeight="1" x14ac:dyDescent="0.3">
      <c r="A93" s="218" t="s">
        <v>1059</v>
      </c>
      <c r="B93" s="74" t="s">
        <v>103</v>
      </c>
      <c r="C93" s="74" t="s">
        <v>175</v>
      </c>
      <c r="D93" s="74" t="s">
        <v>650</v>
      </c>
      <c r="E93" s="74" t="s">
        <v>106</v>
      </c>
      <c r="F93" s="76">
        <f t="shared" si="4"/>
        <v>0</v>
      </c>
      <c r="G93" s="76">
        <f t="shared" si="4"/>
        <v>0</v>
      </c>
    </row>
    <row r="94" spans="1:7" ht="30.6" hidden="1" customHeight="1" x14ac:dyDescent="0.3">
      <c r="A94" s="218" t="s">
        <v>639</v>
      </c>
      <c r="B94" s="74" t="s">
        <v>103</v>
      </c>
      <c r="C94" s="74" t="s">
        <v>175</v>
      </c>
      <c r="D94" s="74" t="s">
        <v>650</v>
      </c>
      <c r="E94" s="74" t="s">
        <v>545</v>
      </c>
      <c r="F94" s="76">
        <f t="shared" si="4"/>
        <v>0</v>
      </c>
      <c r="G94" s="76">
        <f t="shared" si="4"/>
        <v>0</v>
      </c>
    </row>
    <row r="95" spans="1:7" ht="34.15" hidden="1" customHeight="1" x14ac:dyDescent="0.3">
      <c r="A95" s="218" t="s">
        <v>128</v>
      </c>
      <c r="B95" s="74" t="s">
        <v>103</v>
      </c>
      <c r="C95" s="74" t="s">
        <v>175</v>
      </c>
      <c r="D95" s="74" t="s">
        <v>650</v>
      </c>
      <c r="E95" s="74" t="s">
        <v>541</v>
      </c>
      <c r="F95" s="76">
        <v>0</v>
      </c>
      <c r="G95" s="133">
        <v>0</v>
      </c>
    </row>
    <row r="96" spans="1:7" ht="90" x14ac:dyDescent="0.3">
      <c r="A96" s="218" t="s">
        <v>768</v>
      </c>
      <c r="B96" s="74" t="s">
        <v>103</v>
      </c>
      <c r="C96" s="74" t="s">
        <v>175</v>
      </c>
      <c r="D96" s="28" t="s">
        <v>603</v>
      </c>
      <c r="E96" s="74" t="s">
        <v>106</v>
      </c>
      <c r="F96" s="103">
        <f t="shared" ref="F96:G99" si="5">F97</f>
        <v>1500</v>
      </c>
      <c r="G96" s="103">
        <f t="shared" si="5"/>
        <v>1500</v>
      </c>
    </row>
    <row r="97" spans="1:7" ht="46.15" customHeight="1" x14ac:dyDescent="0.3">
      <c r="A97" s="218" t="s">
        <v>850</v>
      </c>
      <c r="B97" s="74" t="s">
        <v>103</v>
      </c>
      <c r="C97" s="74" t="s">
        <v>175</v>
      </c>
      <c r="D97" s="28" t="s">
        <v>604</v>
      </c>
      <c r="E97" s="74" t="s">
        <v>106</v>
      </c>
      <c r="F97" s="103">
        <f t="shared" si="5"/>
        <v>1500</v>
      </c>
      <c r="G97" s="103">
        <f t="shared" si="5"/>
        <v>1500</v>
      </c>
    </row>
    <row r="98" spans="1:7" ht="45.75" customHeight="1" x14ac:dyDescent="0.3">
      <c r="A98" s="218" t="s">
        <v>605</v>
      </c>
      <c r="B98" s="74" t="s">
        <v>103</v>
      </c>
      <c r="C98" s="74" t="s">
        <v>175</v>
      </c>
      <c r="D98" s="28" t="s">
        <v>606</v>
      </c>
      <c r="E98" s="74" t="s">
        <v>106</v>
      </c>
      <c r="F98" s="103">
        <f t="shared" si="5"/>
        <v>1500</v>
      </c>
      <c r="G98" s="103">
        <f t="shared" si="5"/>
        <v>1500</v>
      </c>
    </row>
    <row r="99" spans="1:7" ht="30" x14ac:dyDescent="0.3">
      <c r="A99" s="218" t="s">
        <v>127</v>
      </c>
      <c r="B99" s="74" t="s">
        <v>103</v>
      </c>
      <c r="C99" s="74">
        <v>13</v>
      </c>
      <c r="D99" s="28" t="s">
        <v>606</v>
      </c>
      <c r="E99" s="74">
        <v>200</v>
      </c>
      <c r="F99" s="103">
        <f t="shared" si="5"/>
        <v>1500</v>
      </c>
      <c r="G99" s="103">
        <f t="shared" si="5"/>
        <v>1500</v>
      </c>
    </row>
    <row r="100" spans="1:7" ht="31.5" customHeight="1" x14ac:dyDescent="0.3">
      <c r="A100" s="218" t="s">
        <v>128</v>
      </c>
      <c r="B100" s="74" t="s">
        <v>103</v>
      </c>
      <c r="C100" s="74">
        <v>13</v>
      </c>
      <c r="D100" s="28" t="s">
        <v>606</v>
      </c>
      <c r="E100" s="74">
        <v>240</v>
      </c>
      <c r="F100" s="103">
        <v>1500</v>
      </c>
      <c r="G100" s="103">
        <v>1500</v>
      </c>
    </row>
    <row r="101" spans="1:7" s="39" customFormat="1" ht="45" customHeight="1" x14ac:dyDescent="0.3">
      <c r="A101" s="218" t="s">
        <v>761</v>
      </c>
      <c r="B101" s="86" t="s">
        <v>103</v>
      </c>
      <c r="C101" s="86" t="s">
        <v>175</v>
      </c>
      <c r="D101" s="108" t="s">
        <v>685</v>
      </c>
      <c r="E101" s="86" t="s">
        <v>106</v>
      </c>
      <c r="F101" s="85">
        <f t="shared" ref="F101:G104" si="6">F102</f>
        <v>455</v>
      </c>
      <c r="G101" s="85">
        <f t="shared" si="6"/>
        <v>455</v>
      </c>
    </row>
    <row r="102" spans="1:7" s="39" customFormat="1" ht="73.5" customHeight="1" x14ac:dyDescent="0.3">
      <c r="A102" s="218" t="s">
        <v>687</v>
      </c>
      <c r="B102" s="86" t="s">
        <v>103</v>
      </c>
      <c r="C102" s="86" t="s">
        <v>175</v>
      </c>
      <c r="D102" s="108" t="s">
        <v>686</v>
      </c>
      <c r="E102" s="86" t="s">
        <v>106</v>
      </c>
      <c r="F102" s="85">
        <f t="shared" si="6"/>
        <v>455</v>
      </c>
      <c r="G102" s="85">
        <f t="shared" si="6"/>
        <v>455</v>
      </c>
    </row>
    <row r="103" spans="1:7" s="39" customFormat="1" ht="46.5" customHeight="1" x14ac:dyDescent="0.3">
      <c r="A103" s="218" t="s">
        <v>688</v>
      </c>
      <c r="B103" s="86" t="s">
        <v>103</v>
      </c>
      <c r="C103" s="86" t="s">
        <v>175</v>
      </c>
      <c r="D103" s="108" t="s">
        <v>689</v>
      </c>
      <c r="E103" s="86" t="s">
        <v>106</v>
      </c>
      <c r="F103" s="85">
        <f t="shared" si="6"/>
        <v>455</v>
      </c>
      <c r="G103" s="85">
        <f t="shared" si="6"/>
        <v>455</v>
      </c>
    </row>
    <row r="104" spans="1:7" s="39" customFormat="1" ht="32.25" customHeight="1" x14ac:dyDescent="0.3">
      <c r="A104" s="218" t="s">
        <v>127</v>
      </c>
      <c r="B104" s="86" t="s">
        <v>103</v>
      </c>
      <c r="C104" s="86">
        <v>13</v>
      </c>
      <c r="D104" s="108" t="s">
        <v>689</v>
      </c>
      <c r="E104" s="86">
        <v>200</v>
      </c>
      <c r="F104" s="85">
        <f t="shared" si="6"/>
        <v>455</v>
      </c>
      <c r="G104" s="85">
        <f t="shared" si="6"/>
        <v>455</v>
      </c>
    </row>
    <row r="105" spans="1:7" s="39" customFormat="1" ht="33.75" customHeight="1" x14ac:dyDescent="0.3">
      <c r="A105" s="218" t="s">
        <v>128</v>
      </c>
      <c r="B105" s="86" t="s">
        <v>103</v>
      </c>
      <c r="C105" s="86">
        <v>13</v>
      </c>
      <c r="D105" s="108" t="s">
        <v>689</v>
      </c>
      <c r="E105" s="86">
        <v>240</v>
      </c>
      <c r="F105" s="85">
        <v>455</v>
      </c>
      <c r="G105" s="85">
        <v>455</v>
      </c>
    </row>
    <row r="106" spans="1:7" s="39" customFormat="1" ht="48.75" customHeight="1" x14ac:dyDescent="0.3">
      <c r="A106" s="106" t="s">
        <v>731</v>
      </c>
      <c r="B106" s="74" t="s">
        <v>103</v>
      </c>
      <c r="C106" s="74">
        <v>13</v>
      </c>
      <c r="D106" s="109" t="s">
        <v>734</v>
      </c>
      <c r="E106" s="74" t="s">
        <v>106</v>
      </c>
      <c r="F106" s="103">
        <f t="shared" ref="F106:G109" si="7">F107</f>
        <v>5.2</v>
      </c>
      <c r="G106" s="103">
        <f t="shared" si="7"/>
        <v>5.5</v>
      </c>
    </row>
    <row r="107" spans="1:7" s="39" customFormat="1" ht="42" customHeight="1" x14ac:dyDescent="0.3">
      <c r="A107" s="106" t="s">
        <v>732</v>
      </c>
      <c r="B107" s="74" t="s">
        <v>103</v>
      </c>
      <c r="C107" s="74">
        <v>13</v>
      </c>
      <c r="D107" s="109" t="s">
        <v>735</v>
      </c>
      <c r="E107" s="74" t="s">
        <v>106</v>
      </c>
      <c r="F107" s="103">
        <f t="shared" si="7"/>
        <v>5.2</v>
      </c>
      <c r="G107" s="103">
        <f t="shared" si="7"/>
        <v>5.5</v>
      </c>
    </row>
    <row r="108" spans="1:7" s="39" customFormat="1" ht="47.25" customHeight="1" x14ac:dyDescent="0.3">
      <c r="A108" s="106" t="s">
        <v>733</v>
      </c>
      <c r="B108" s="74" t="s">
        <v>103</v>
      </c>
      <c r="C108" s="74">
        <v>13</v>
      </c>
      <c r="D108" s="109" t="s">
        <v>736</v>
      </c>
      <c r="E108" s="74" t="s">
        <v>106</v>
      </c>
      <c r="F108" s="103">
        <f t="shared" si="7"/>
        <v>5.2</v>
      </c>
      <c r="G108" s="103">
        <f t="shared" si="7"/>
        <v>5.5</v>
      </c>
    </row>
    <row r="109" spans="1:7" s="39" customFormat="1" ht="35.450000000000003" customHeight="1" x14ac:dyDescent="0.3">
      <c r="A109" s="106" t="s">
        <v>639</v>
      </c>
      <c r="B109" s="74" t="s">
        <v>103</v>
      </c>
      <c r="C109" s="74">
        <v>13</v>
      </c>
      <c r="D109" s="109" t="s">
        <v>736</v>
      </c>
      <c r="E109" s="74">
        <v>200</v>
      </c>
      <c r="F109" s="103">
        <f t="shared" si="7"/>
        <v>5.2</v>
      </c>
      <c r="G109" s="103">
        <f t="shared" si="7"/>
        <v>5.5</v>
      </c>
    </row>
    <row r="110" spans="1:7" s="39" customFormat="1" ht="35.450000000000003" customHeight="1" x14ac:dyDescent="0.3">
      <c r="A110" s="106" t="s">
        <v>128</v>
      </c>
      <c r="B110" s="74" t="s">
        <v>103</v>
      </c>
      <c r="C110" s="74">
        <v>13</v>
      </c>
      <c r="D110" s="109" t="s">
        <v>736</v>
      </c>
      <c r="E110" s="74">
        <v>240</v>
      </c>
      <c r="F110" s="103">
        <v>5.2</v>
      </c>
      <c r="G110" s="103">
        <v>5.5</v>
      </c>
    </row>
    <row r="111" spans="1:7" ht="30" x14ac:dyDescent="0.3">
      <c r="A111" s="218" t="s">
        <v>151</v>
      </c>
      <c r="B111" s="74" t="s">
        <v>103</v>
      </c>
      <c r="C111" s="74">
        <v>13</v>
      </c>
      <c r="D111" s="28" t="s">
        <v>152</v>
      </c>
      <c r="E111" s="74" t="s">
        <v>106</v>
      </c>
      <c r="F111" s="103">
        <f>F112+F118</f>
        <v>8311.2999999999993</v>
      </c>
      <c r="G111" s="103">
        <f>G112+G118</f>
        <v>7298.4999999999991</v>
      </c>
    </row>
    <row r="112" spans="1:7" ht="30" x14ac:dyDescent="0.3">
      <c r="A112" s="218" t="s">
        <v>168</v>
      </c>
      <c r="B112" s="74" t="s">
        <v>103</v>
      </c>
      <c r="C112" s="74">
        <v>13</v>
      </c>
      <c r="D112" s="28" t="s">
        <v>169</v>
      </c>
      <c r="E112" s="74" t="s">
        <v>106</v>
      </c>
      <c r="F112" s="103">
        <f>F113</f>
        <v>836.19999999999993</v>
      </c>
      <c r="G112" s="103">
        <f>G113</f>
        <v>869.6</v>
      </c>
    </row>
    <row r="113" spans="1:7" ht="60.75" customHeight="1" x14ac:dyDescent="0.3">
      <c r="A113" s="218" t="s">
        <v>170</v>
      </c>
      <c r="B113" s="74" t="s">
        <v>103</v>
      </c>
      <c r="C113" s="74">
        <v>13</v>
      </c>
      <c r="D113" s="28" t="s">
        <v>171</v>
      </c>
      <c r="E113" s="74" t="s">
        <v>106</v>
      </c>
      <c r="F113" s="103">
        <f>F114+F116</f>
        <v>836.19999999999993</v>
      </c>
      <c r="G113" s="103">
        <f>G114+G116</f>
        <v>869.6</v>
      </c>
    </row>
    <row r="114" spans="1:7" ht="67.900000000000006" customHeight="1" x14ac:dyDescent="0.3">
      <c r="A114" s="218" t="s">
        <v>115</v>
      </c>
      <c r="B114" s="74" t="s">
        <v>103</v>
      </c>
      <c r="C114" s="74">
        <v>13</v>
      </c>
      <c r="D114" s="28" t="s">
        <v>171</v>
      </c>
      <c r="E114" s="74">
        <v>100</v>
      </c>
      <c r="F114" s="103">
        <f>F115</f>
        <v>770.9</v>
      </c>
      <c r="G114" s="103">
        <f>G115</f>
        <v>770.9</v>
      </c>
    </row>
    <row r="115" spans="1:7" ht="30" x14ac:dyDescent="0.3">
      <c r="A115" s="218" t="s">
        <v>116</v>
      </c>
      <c r="B115" s="74" t="s">
        <v>103</v>
      </c>
      <c r="C115" s="74">
        <v>13</v>
      </c>
      <c r="D115" s="28" t="s">
        <v>171</v>
      </c>
      <c r="E115" s="74">
        <v>120</v>
      </c>
      <c r="F115" s="103">
        <v>770.9</v>
      </c>
      <c r="G115" s="103">
        <v>770.9</v>
      </c>
    </row>
    <row r="116" spans="1:7" ht="30" x14ac:dyDescent="0.3">
      <c r="A116" s="218" t="s">
        <v>127</v>
      </c>
      <c r="B116" s="74" t="s">
        <v>103</v>
      </c>
      <c r="C116" s="74">
        <v>13</v>
      </c>
      <c r="D116" s="28" t="s">
        <v>171</v>
      </c>
      <c r="E116" s="74">
        <v>200</v>
      </c>
      <c r="F116" s="103">
        <f>F117</f>
        <v>65.3</v>
      </c>
      <c r="G116" s="103">
        <f>G117</f>
        <v>98.7</v>
      </c>
    </row>
    <row r="117" spans="1:7" ht="35.25" customHeight="1" x14ac:dyDescent="0.3">
      <c r="A117" s="218" t="s">
        <v>128</v>
      </c>
      <c r="B117" s="74" t="s">
        <v>103</v>
      </c>
      <c r="C117" s="74">
        <v>13</v>
      </c>
      <c r="D117" s="28" t="s">
        <v>171</v>
      </c>
      <c r="E117" s="74">
        <v>240</v>
      </c>
      <c r="F117" s="103">
        <v>65.3</v>
      </c>
      <c r="G117" s="103">
        <v>98.7</v>
      </c>
    </row>
    <row r="118" spans="1:7" x14ac:dyDescent="0.3">
      <c r="A118" s="218" t="s">
        <v>153</v>
      </c>
      <c r="B118" s="74" t="s">
        <v>103</v>
      </c>
      <c r="C118" s="74">
        <v>13</v>
      </c>
      <c r="D118" s="28" t="s">
        <v>154</v>
      </c>
      <c r="E118" s="74" t="s">
        <v>106</v>
      </c>
      <c r="F118" s="103">
        <f>F119+F127+F124</f>
        <v>7475.0999999999995</v>
      </c>
      <c r="G118" s="103">
        <f>G119+G127+G124</f>
        <v>6428.8999999999987</v>
      </c>
    </row>
    <row r="119" spans="1:7" ht="44.45" customHeight="1" x14ac:dyDescent="0.3">
      <c r="A119" s="32" t="s">
        <v>1180</v>
      </c>
      <c r="B119" s="74" t="s">
        <v>103</v>
      </c>
      <c r="C119" s="74">
        <v>13</v>
      </c>
      <c r="D119" s="28" t="s">
        <v>172</v>
      </c>
      <c r="E119" s="74" t="s">
        <v>106</v>
      </c>
      <c r="F119" s="103">
        <f>F120+F122</f>
        <v>6468.7</v>
      </c>
      <c r="G119" s="103">
        <f>G120+G122</f>
        <v>5372.2999999999993</v>
      </c>
    </row>
    <row r="120" spans="1:7" ht="67.900000000000006" customHeight="1" x14ac:dyDescent="0.3">
      <c r="A120" s="218" t="s">
        <v>115</v>
      </c>
      <c r="B120" s="74" t="s">
        <v>103</v>
      </c>
      <c r="C120" s="74">
        <v>13</v>
      </c>
      <c r="D120" s="28" t="s">
        <v>172</v>
      </c>
      <c r="E120" s="74">
        <v>100</v>
      </c>
      <c r="F120" s="103">
        <f>F121</f>
        <v>5779.3</v>
      </c>
      <c r="G120" s="103">
        <f>G121</f>
        <v>4673.3999999999996</v>
      </c>
    </row>
    <row r="121" spans="1:7" ht="24" customHeight="1" x14ac:dyDescent="0.3">
      <c r="A121" s="218" t="s">
        <v>173</v>
      </c>
      <c r="B121" s="74" t="s">
        <v>103</v>
      </c>
      <c r="C121" s="74">
        <v>13</v>
      </c>
      <c r="D121" s="28" t="s">
        <v>172</v>
      </c>
      <c r="E121" s="74">
        <v>110</v>
      </c>
      <c r="F121" s="103">
        <v>5779.3</v>
      </c>
      <c r="G121" s="157">
        <v>4673.3999999999996</v>
      </c>
    </row>
    <row r="122" spans="1:7" ht="30" x14ac:dyDescent="0.3">
      <c r="A122" s="218" t="s">
        <v>127</v>
      </c>
      <c r="B122" s="74" t="s">
        <v>103</v>
      </c>
      <c r="C122" s="74">
        <v>13</v>
      </c>
      <c r="D122" s="28" t="s">
        <v>172</v>
      </c>
      <c r="E122" s="74">
        <v>200</v>
      </c>
      <c r="F122" s="103">
        <f>F123</f>
        <v>689.4</v>
      </c>
      <c r="G122" s="103">
        <f>G123</f>
        <v>698.9</v>
      </c>
    </row>
    <row r="123" spans="1:7" ht="36" customHeight="1" x14ac:dyDescent="0.3">
      <c r="A123" s="218" t="s">
        <v>128</v>
      </c>
      <c r="B123" s="74" t="s">
        <v>103</v>
      </c>
      <c r="C123" s="74">
        <v>13</v>
      </c>
      <c r="D123" s="28" t="s">
        <v>172</v>
      </c>
      <c r="E123" s="74">
        <v>240</v>
      </c>
      <c r="F123" s="103">
        <v>689.4</v>
      </c>
      <c r="G123" s="103">
        <v>698.9</v>
      </c>
    </row>
    <row r="124" spans="1:7" ht="52.15" customHeight="1" x14ac:dyDescent="0.3">
      <c r="A124" s="218" t="s">
        <v>693</v>
      </c>
      <c r="B124" s="74" t="s">
        <v>103</v>
      </c>
      <c r="C124" s="74" t="s">
        <v>175</v>
      </c>
      <c r="D124" s="74" t="s">
        <v>638</v>
      </c>
      <c r="E124" s="74" t="s">
        <v>106</v>
      </c>
      <c r="F124" s="75">
        <f>F125</f>
        <v>405.5</v>
      </c>
      <c r="G124" s="75">
        <f>G125</f>
        <v>425.7</v>
      </c>
    </row>
    <row r="125" spans="1:7" ht="31.9" customHeight="1" x14ac:dyDescent="0.3">
      <c r="A125" s="218" t="s">
        <v>639</v>
      </c>
      <c r="B125" s="74" t="s">
        <v>103</v>
      </c>
      <c r="C125" s="74" t="s">
        <v>175</v>
      </c>
      <c r="D125" s="74" t="s">
        <v>638</v>
      </c>
      <c r="E125" s="74" t="s">
        <v>545</v>
      </c>
      <c r="F125" s="75">
        <f>F126</f>
        <v>405.5</v>
      </c>
      <c r="G125" s="75">
        <f>G126</f>
        <v>425.7</v>
      </c>
    </row>
    <row r="126" spans="1:7" ht="28.9" customHeight="1" x14ac:dyDescent="0.3">
      <c r="A126" s="218" t="s">
        <v>128</v>
      </c>
      <c r="B126" s="74" t="s">
        <v>103</v>
      </c>
      <c r="C126" s="74" t="s">
        <v>175</v>
      </c>
      <c r="D126" s="74" t="s">
        <v>638</v>
      </c>
      <c r="E126" s="74" t="s">
        <v>541</v>
      </c>
      <c r="F126" s="75">
        <v>405.5</v>
      </c>
      <c r="G126" s="75">
        <v>425.7</v>
      </c>
    </row>
    <row r="127" spans="1:7" ht="30" customHeight="1" x14ac:dyDescent="0.3">
      <c r="A127" s="218" t="s">
        <v>607</v>
      </c>
      <c r="B127" s="74" t="s">
        <v>103</v>
      </c>
      <c r="C127" s="74" t="s">
        <v>175</v>
      </c>
      <c r="D127" s="28" t="s">
        <v>608</v>
      </c>
      <c r="E127" s="74" t="s">
        <v>106</v>
      </c>
      <c r="F127" s="103">
        <f>F128</f>
        <v>600.9</v>
      </c>
      <c r="G127" s="103">
        <f>G128</f>
        <v>630.9</v>
      </c>
    </row>
    <row r="128" spans="1:7" ht="33" customHeight="1" x14ac:dyDescent="0.3">
      <c r="A128" s="218" t="s">
        <v>127</v>
      </c>
      <c r="B128" s="74" t="s">
        <v>103</v>
      </c>
      <c r="C128" s="74" t="s">
        <v>175</v>
      </c>
      <c r="D128" s="28" t="s">
        <v>608</v>
      </c>
      <c r="E128" s="74">
        <v>200</v>
      </c>
      <c r="F128" s="103">
        <f>F129</f>
        <v>600.9</v>
      </c>
      <c r="G128" s="103">
        <f>G129</f>
        <v>630.9</v>
      </c>
    </row>
    <row r="129" spans="1:7" ht="33.75" customHeight="1" x14ac:dyDescent="0.3">
      <c r="A129" s="218" t="s">
        <v>128</v>
      </c>
      <c r="B129" s="74" t="s">
        <v>103</v>
      </c>
      <c r="C129" s="74" t="s">
        <v>175</v>
      </c>
      <c r="D129" s="28" t="s">
        <v>608</v>
      </c>
      <c r="E129" s="74">
        <v>240</v>
      </c>
      <c r="F129" s="103">
        <v>600.9</v>
      </c>
      <c r="G129" s="103">
        <v>630.9</v>
      </c>
    </row>
    <row r="130" spans="1:7" s="87" customFormat="1" ht="12.75" x14ac:dyDescent="0.2">
      <c r="A130" s="99" t="s">
        <v>176</v>
      </c>
      <c r="B130" s="101" t="s">
        <v>108</v>
      </c>
      <c r="C130" s="101" t="s">
        <v>104</v>
      </c>
      <c r="D130" s="102" t="s">
        <v>105</v>
      </c>
      <c r="E130" s="101" t="s">
        <v>106</v>
      </c>
      <c r="F130" s="100">
        <f t="shared" ref="F130:G135" si="8">F131</f>
        <v>3504.3</v>
      </c>
      <c r="G130" s="100">
        <f t="shared" si="8"/>
        <v>3627.2</v>
      </c>
    </row>
    <row r="131" spans="1:7" x14ac:dyDescent="0.3">
      <c r="A131" s="218" t="s">
        <v>177</v>
      </c>
      <c r="B131" s="74" t="s">
        <v>108</v>
      </c>
      <c r="C131" s="74" t="s">
        <v>120</v>
      </c>
      <c r="D131" s="28" t="s">
        <v>105</v>
      </c>
      <c r="E131" s="74" t="s">
        <v>106</v>
      </c>
      <c r="F131" s="103">
        <f t="shared" si="8"/>
        <v>3504.3</v>
      </c>
      <c r="G131" s="103">
        <f t="shared" si="8"/>
        <v>3627.2</v>
      </c>
    </row>
    <row r="132" spans="1:7" ht="33" customHeight="1" x14ac:dyDescent="0.3">
      <c r="A132" s="218" t="s">
        <v>151</v>
      </c>
      <c r="B132" s="74" t="s">
        <v>108</v>
      </c>
      <c r="C132" s="74" t="s">
        <v>120</v>
      </c>
      <c r="D132" s="28" t="s">
        <v>152</v>
      </c>
      <c r="E132" s="74" t="s">
        <v>106</v>
      </c>
      <c r="F132" s="103">
        <f t="shared" si="8"/>
        <v>3504.3</v>
      </c>
      <c r="G132" s="103">
        <f t="shared" si="8"/>
        <v>3627.2</v>
      </c>
    </row>
    <row r="133" spans="1:7" ht="30" x14ac:dyDescent="0.3">
      <c r="A133" s="218" t="s">
        <v>168</v>
      </c>
      <c r="B133" s="74" t="s">
        <v>108</v>
      </c>
      <c r="C133" s="74" t="s">
        <v>120</v>
      </c>
      <c r="D133" s="28" t="s">
        <v>169</v>
      </c>
      <c r="E133" s="74" t="s">
        <v>106</v>
      </c>
      <c r="F133" s="103">
        <f t="shared" si="8"/>
        <v>3504.3</v>
      </c>
      <c r="G133" s="103">
        <f t="shared" si="8"/>
        <v>3627.2</v>
      </c>
    </row>
    <row r="134" spans="1:7" ht="32.450000000000003" customHeight="1" x14ac:dyDescent="0.3">
      <c r="A134" s="218" t="s">
        <v>178</v>
      </c>
      <c r="B134" s="74" t="s">
        <v>108</v>
      </c>
      <c r="C134" s="74" t="s">
        <v>120</v>
      </c>
      <c r="D134" s="28" t="s">
        <v>179</v>
      </c>
      <c r="E134" s="74" t="s">
        <v>106</v>
      </c>
      <c r="F134" s="103">
        <f t="shared" si="8"/>
        <v>3504.3</v>
      </c>
      <c r="G134" s="103">
        <f t="shared" si="8"/>
        <v>3627.2</v>
      </c>
    </row>
    <row r="135" spans="1:7" x14ac:dyDescent="0.3">
      <c r="A135" s="218" t="s">
        <v>180</v>
      </c>
      <c r="B135" s="74" t="s">
        <v>108</v>
      </c>
      <c r="C135" s="74" t="s">
        <v>120</v>
      </c>
      <c r="D135" s="28" t="s">
        <v>179</v>
      </c>
      <c r="E135" s="74">
        <v>500</v>
      </c>
      <c r="F135" s="103">
        <f t="shared" si="8"/>
        <v>3504.3</v>
      </c>
      <c r="G135" s="103">
        <f t="shared" si="8"/>
        <v>3627.2</v>
      </c>
    </row>
    <row r="136" spans="1:7" x14ac:dyDescent="0.3">
      <c r="A136" s="218" t="s">
        <v>181</v>
      </c>
      <c r="B136" s="74" t="s">
        <v>108</v>
      </c>
      <c r="C136" s="74" t="s">
        <v>120</v>
      </c>
      <c r="D136" s="28" t="s">
        <v>179</v>
      </c>
      <c r="E136" s="74">
        <v>530</v>
      </c>
      <c r="F136" s="103">
        <v>3504.3</v>
      </c>
      <c r="G136" s="103">
        <v>3627.2</v>
      </c>
    </row>
    <row r="137" spans="1:7" ht="27" x14ac:dyDescent="0.3">
      <c r="A137" s="99" t="s">
        <v>182</v>
      </c>
      <c r="B137" s="101" t="s">
        <v>120</v>
      </c>
      <c r="C137" s="101" t="s">
        <v>104</v>
      </c>
      <c r="D137" s="102" t="s">
        <v>105</v>
      </c>
      <c r="E137" s="101" t="s">
        <v>106</v>
      </c>
      <c r="F137" s="100">
        <f>F138+F160</f>
        <v>5766.5</v>
      </c>
      <c r="G137" s="100">
        <f>G138+G160</f>
        <v>5668.1</v>
      </c>
    </row>
    <row r="138" spans="1:7" ht="45" x14ac:dyDescent="0.3">
      <c r="A138" s="218" t="s">
        <v>183</v>
      </c>
      <c r="B138" s="74" t="s">
        <v>120</v>
      </c>
      <c r="C138" s="74" t="s">
        <v>184</v>
      </c>
      <c r="D138" s="28" t="s">
        <v>105</v>
      </c>
      <c r="E138" s="74" t="s">
        <v>106</v>
      </c>
      <c r="F138" s="103">
        <f>F139</f>
        <v>3435.1</v>
      </c>
      <c r="G138" s="103">
        <f>G139</f>
        <v>3471.2000000000003</v>
      </c>
    </row>
    <row r="139" spans="1:7" ht="60" customHeight="1" x14ac:dyDescent="0.3">
      <c r="A139" s="218" t="s">
        <v>769</v>
      </c>
      <c r="B139" s="74" t="s">
        <v>120</v>
      </c>
      <c r="C139" s="74" t="s">
        <v>184</v>
      </c>
      <c r="D139" s="28" t="s">
        <v>185</v>
      </c>
      <c r="E139" s="74" t="s">
        <v>106</v>
      </c>
      <c r="F139" s="103">
        <f>F140+F151</f>
        <v>3435.1</v>
      </c>
      <c r="G139" s="103">
        <f>G140+G151</f>
        <v>3471.2000000000003</v>
      </c>
    </row>
    <row r="140" spans="1:7" ht="61.5" customHeight="1" x14ac:dyDescent="0.3">
      <c r="A140" s="218" t="s">
        <v>428</v>
      </c>
      <c r="B140" s="74" t="s">
        <v>120</v>
      </c>
      <c r="C140" s="74" t="s">
        <v>184</v>
      </c>
      <c r="D140" s="28" t="s">
        <v>186</v>
      </c>
      <c r="E140" s="74" t="s">
        <v>106</v>
      </c>
      <c r="F140" s="103">
        <f>F141</f>
        <v>458</v>
      </c>
      <c r="G140" s="103">
        <f>G141</f>
        <v>478.5</v>
      </c>
    </row>
    <row r="141" spans="1:7" ht="45" customHeight="1" x14ac:dyDescent="0.3">
      <c r="A141" s="218" t="s">
        <v>187</v>
      </c>
      <c r="B141" s="74" t="s">
        <v>120</v>
      </c>
      <c r="C141" s="74" t="s">
        <v>184</v>
      </c>
      <c r="D141" s="28" t="s">
        <v>188</v>
      </c>
      <c r="E141" s="74" t="s">
        <v>106</v>
      </c>
      <c r="F141" s="103">
        <f>F142+F145+F148</f>
        <v>458</v>
      </c>
      <c r="G141" s="103">
        <f>G142+G145+G148</f>
        <v>478.5</v>
      </c>
    </row>
    <row r="142" spans="1:7" ht="30.75" hidden="1" customHeight="1" x14ac:dyDescent="0.3">
      <c r="A142" s="218" t="s">
        <v>189</v>
      </c>
      <c r="B142" s="74" t="s">
        <v>120</v>
      </c>
      <c r="C142" s="74" t="s">
        <v>184</v>
      </c>
      <c r="D142" s="28" t="s">
        <v>190</v>
      </c>
      <c r="E142" s="74" t="s">
        <v>106</v>
      </c>
      <c r="F142" s="103">
        <f>F143</f>
        <v>0</v>
      </c>
      <c r="G142" s="103">
        <f>G143</f>
        <v>0</v>
      </c>
    </row>
    <row r="143" spans="1:7" ht="30" hidden="1" x14ac:dyDescent="0.3">
      <c r="A143" s="218" t="s">
        <v>127</v>
      </c>
      <c r="B143" s="74" t="s">
        <v>120</v>
      </c>
      <c r="C143" s="74" t="s">
        <v>184</v>
      </c>
      <c r="D143" s="28" t="s">
        <v>190</v>
      </c>
      <c r="E143" s="74">
        <v>200</v>
      </c>
      <c r="F143" s="103">
        <f>F144</f>
        <v>0</v>
      </c>
      <c r="G143" s="103">
        <f>G144</f>
        <v>0</v>
      </c>
    </row>
    <row r="144" spans="1:7" ht="33" hidden="1" customHeight="1" x14ac:dyDescent="0.3">
      <c r="A144" s="218" t="s">
        <v>128</v>
      </c>
      <c r="B144" s="74" t="s">
        <v>120</v>
      </c>
      <c r="C144" s="74" t="s">
        <v>184</v>
      </c>
      <c r="D144" s="28" t="s">
        <v>190</v>
      </c>
      <c r="E144" s="74">
        <v>240</v>
      </c>
      <c r="F144" s="103"/>
      <c r="G144" s="103"/>
    </row>
    <row r="145" spans="1:7" ht="60" x14ac:dyDescent="0.3">
      <c r="A145" s="218" t="s">
        <v>191</v>
      </c>
      <c r="B145" s="74" t="s">
        <v>120</v>
      </c>
      <c r="C145" s="74" t="s">
        <v>184</v>
      </c>
      <c r="D145" s="28" t="s">
        <v>192</v>
      </c>
      <c r="E145" s="74" t="s">
        <v>106</v>
      </c>
      <c r="F145" s="103">
        <f>F146</f>
        <v>40</v>
      </c>
      <c r="G145" s="103">
        <f>G146</f>
        <v>41.5</v>
      </c>
    </row>
    <row r="146" spans="1:7" ht="30" x14ac:dyDescent="0.3">
      <c r="A146" s="218" t="s">
        <v>127</v>
      </c>
      <c r="B146" s="74" t="s">
        <v>120</v>
      </c>
      <c r="C146" s="74" t="s">
        <v>184</v>
      </c>
      <c r="D146" s="28" t="s">
        <v>192</v>
      </c>
      <c r="E146" s="74">
        <v>200</v>
      </c>
      <c r="F146" s="103">
        <f>F147</f>
        <v>40</v>
      </c>
      <c r="G146" s="103">
        <f>G147</f>
        <v>41.5</v>
      </c>
    </row>
    <row r="147" spans="1:7" ht="36.75" customHeight="1" x14ac:dyDescent="0.3">
      <c r="A147" s="218" t="s">
        <v>128</v>
      </c>
      <c r="B147" s="74" t="s">
        <v>120</v>
      </c>
      <c r="C147" s="74" t="s">
        <v>184</v>
      </c>
      <c r="D147" s="28" t="s">
        <v>192</v>
      </c>
      <c r="E147" s="74">
        <v>240</v>
      </c>
      <c r="F147" s="103">
        <v>40</v>
      </c>
      <c r="G147" s="103">
        <v>41.5</v>
      </c>
    </row>
    <row r="148" spans="1:7" ht="43.9" customHeight="1" x14ac:dyDescent="0.3">
      <c r="A148" s="105" t="s">
        <v>984</v>
      </c>
      <c r="B148" s="74" t="s">
        <v>120</v>
      </c>
      <c r="C148" s="74" t="s">
        <v>184</v>
      </c>
      <c r="D148" s="74" t="s">
        <v>194</v>
      </c>
      <c r="E148" s="74" t="s">
        <v>106</v>
      </c>
      <c r="F148" s="103">
        <f>F149</f>
        <v>418</v>
      </c>
      <c r="G148" s="103">
        <f>G149</f>
        <v>437</v>
      </c>
    </row>
    <row r="149" spans="1:7" ht="36.75" customHeight="1" x14ac:dyDescent="0.3">
      <c r="A149" s="218" t="s">
        <v>127</v>
      </c>
      <c r="B149" s="74" t="s">
        <v>120</v>
      </c>
      <c r="C149" s="74" t="s">
        <v>184</v>
      </c>
      <c r="D149" s="74" t="s">
        <v>194</v>
      </c>
      <c r="E149" s="74">
        <v>200</v>
      </c>
      <c r="F149" s="103">
        <f>F150</f>
        <v>418</v>
      </c>
      <c r="G149" s="103">
        <f>G150</f>
        <v>437</v>
      </c>
    </row>
    <row r="150" spans="1:7" ht="36.75" customHeight="1" x14ac:dyDescent="0.3">
      <c r="A150" s="218" t="s">
        <v>128</v>
      </c>
      <c r="B150" s="74" t="s">
        <v>120</v>
      </c>
      <c r="C150" s="74" t="s">
        <v>184</v>
      </c>
      <c r="D150" s="74" t="s">
        <v>194</v>
      </c>
      <c r="E150" s="74">
        <v>240</v>
      </c>
      <c r="F150" s="103">
        <v>418</v>
      </c>
      <c r="G150" s="103">
        <v>437</v>
      </c>
    </row>
    <row r="151" spans="1:7" ht="77.25" customHeight="1" x14ac:dyDescent="0.3">
      <c r="A151" s="218" t="s">
        <v>762</v>
      </c>
      <c r="B151" s="74" t="s">
        <v>120</v>
      </c>
      <c r="C151" s="74" t="s">
        <v>184</v>
      </c>
      <c r="D151" s="28" t="s">
        <v>195</v>
      </c>
      <c r="E151" s="74" t="s">
        <v>106</v>
      </c>
      <c r="F151" s="103">
        <f>F152</f>
        <v>2977.1</v>
      </c>
      <c r="G151" s="103">
        <f>G152</f>
        <v>2992.7000000000003</v>
      </c>
    </row>
    <row r="152" spans="1:7" ht="48.75" customHeight="1" x14ac:dyDescent="0.3">
      <c r="A152" s="218" t="s">
        <v>196</v>
      </c>
      <c r="B152" s="74" t="s">
        <v>120</v>
      </c>
      <c r="C152" s="74" t="s">
        <v>184</v>
      </c>
      <c r="D152" s="28" t="s">
        <v>197</v>
      </c>
      <c r="E152" s="74" t="s">
        <v>106</v>
      </c>
      <c r="F152" s="103">
        <f>F153</f>
        <v>2977.1</v>
      </c>
      <c r="G152" s="103">
        <f>G153</f>
        <v>2992.7000000000003</v>
      </c>
    </row>
    <row r="153" spans="1:7" ht="30" x14ac:dyDescent="0.3">
      <c r="A153" s="218" t="s">
        <v>198</v>
      </c>
      <c r="B153" s="74" t="s">
        <v>120</v>
      </c>
      <c r="C153" s="74" t="s">
        <v>184</v>
      </c>
      <c r="D153" s="28" t="s">
        <v>199</v>
      </c>
      <c r="E153" s="74" t="s">
        <v>106</v>
      </c>
      <c r="F153" s="103">
        <f>F154+F156+F158</f>
        <v>2977.1</v>
      </c>
      <c r="G153" s="103">
        <f>G154+G156+G158</f>
        <v>2992.7000000000003</v>
      </c>
    </row>
    <row r="154" spans="1:7" ht="75" x14ac:dyDescent="0.3">
      <c r="A154" s="218" t="s">
        <v>200</v>
      </c>
      <c r="B154" s="74" t="s">
        <v>120</v>
      </c>
      <c r="C154" s="74" t="s">
        <v>184</v>
      </c>
      <c r="D154" s="28" t="s">
        <v>199</v>
      </c>
      <c r="E154" s="74">
        <v>100</v>
      </c>
      <c r="F154" s="103">
        <f>F155</f>
        <v>2604</v>
      </c>
      <c r="G154" s="103">
        <f>G155</f>
        <v>2605.8000000000002</v>
      </c>
    </row>
    <row r="155" spans="1:7" x14ac:dyDescent="0.3">
      <c r="A155" s="218" t="s">
        <v>173</v>
      </c>
      <c r="B155" s="74" t="s">
        <v>120</v>
      </c>
      <c r="C155" s="74" t="s">
        <v>184</v>
      </c>
      <c r="D155" s="28" t="s">
        <v>199</v>
      </c>
      <c r="E155" s="74">
        <v>110</v>
      </c>
      <c r="F155" s="103">
        <v>2604</v>
      </c>
      <c r="G155" s="103">
        <v>2605.8000000000002</v>
      </c>
    </row>
    <row r="156" spans="1:7" ht="30" x14ac:dyDescent="0.3">
      <c r="A156" s="218" t="s">
        <v>127</v>
      </c>
      <c r="B156" s="74" t="s">
        <v>120</v>
      </c>
      <c r="C156" s="74" t="s">
        <v>184</v>
      </c>
      <c r="D156" s="28" t="s">
        <v>199</v>
      </c>
      <c r="E156" s="74">
        <v>200</v>
      </c>
      <c r="F156" s="103">
        <f>F157</f>
        <v>372.1</v>
      </c>
      <c r="G156" s="103">
        <f>G157</f>
        <v>385.9</v>
      </c>
    </row>
    <row r="157" spans="1:7" ht="30.6" customHeight="1" x14ac:dyDescent="0.3">
      <c r="A157" s="218" t="s">
        <v>128</v>
      </c>
      <c r="B157" s="74" t="s">
        <v>120</v>
      </c>
      <c r="C157" s="74" t="s">
        <v>184</v>
      </c>
      <c r="D157" s="28" t="s">
        <v>199</v>
      </c>
      <c r="E157" s="74">
        <v>240</v>
      </c>
      <c r="F157" s="103">
        <v>372.1</v>
      </c>
      <c r="G157" s="103">
        <v>385.9</v>
      </c>
    </row>
    <row r="158" spans="1:7" x14ac:dyDescent="0.3">
      <c r="A158" s="218" t="s">
        <v>129</v>
      </c>
      <c r="B158" s="74" t="s">
        <v>120</v>
      </c>
      <c r="C158" s="74" t="s">
        <v>184</v>
      </c>
      <c r="D158" s="28" t="s">
        <v>199</v>
      </c>
      <c r="E158" s="74">
        <v>800</v>
      </c>
      <c r="F158" s="103">
        <f>F159</f>
        <v>1</v>
      </c>
      <c r="G158" s="103">
        <f>G159</f>
        <v>1</v>
      </c>
    </row>
    <row r="159" spans="1:7" x14ac:dyDescent="0.3">
      <c r="A159" s="218" t="s">
        <v>130</v>
      </c>
      <c r="B159" s="74" t="s">
        <v>120</v>
      </c>
      <c r="C159" s="74" t="s">
        <v>184</v>
      </c>
      <c r="D159" s="28" t="s">
        <v>199</v>
      </c>
      <c r="E159" s="74">
        <v>850</v>
      </c>
      <c r="F159" s="103">
        <v>1</v>
      </c>
      <c r="G159" s="103">
        <v>1</v>
      </c>
    </row>
    <row r="160" spans="1:7" ht="33" customHeight="1" x14ac:dyDescent="0.3">
      <c r="A160" s="218" t="s">
        <v>201</v>
      </c>
      <c r="B160" s="74" t="s">
        <v>120</v>
      </c>
      <c r="C160" s="74" t="s">
        <v>202</v>
      </c>
      <c r="D160" s="28" t="s">
        <v>105</v>
      </c>
      <c r="E160" s="74" t="s">
        <v>106</v>
      </c>
      <c r="F160" s="103">
        <f>F161+F172+F177+F186</f>
        <v>2331.4</v>
      </c>
      <c r="G160" s="103">
        <f>G161+G172+G177+G186</f>
        <v>2196.9</v>
      </c>
    </row>
    <row r="161" spans="1:7" ht="45" x14ac:dyDescent="0.3">
      <c r="A161" s="218" t="s">
        <v>738</v>
      </c>
      <c r="B161" s="74" t="s">
        <v>120</v>
      </c>
      <c r="C161" s="74" t="s">
        <v>202</v>
      </c>
      <c r="D161" s="28" t="s">
        <v>203</v>
      </c>
      <c r="E161" s="74" t="s">
        <v>106</v>
      </c>
      <c r="F161" s="103">
        <f>F162+F167</f>
        <v>1613.4</v>
      </c>
      <c r="G161" s="103">
        <f>G162+G167</f>
        <v>1478.9</v>
      </c>
    </row>
    <row r="162" spans="1:7" ht="46.5" customHeight="1" x14ac:dyDescent="0.3">
      <c r="A162" s="218" t="s">
        <v>204</v>
      </c>
      <c r="B162" s="74" t="s">
        <v>120</v>
      </c>
      <c r="C162" s="74" t="s">
        <v>202</v>
      </c>
      <c r="D162" s="28" t="s">
        <v>205</v>
      </c>
      <c r="E162" s="74" t="s">
        <v>106</v>
      </c>
      <c r="F162" s="103">
        <f t="shared" ref="F162:G165" si="9">F163</f>
        <v>1593.4</v>
      </c>
      <c r="G162" s="103">
        <f t="shared" si="9"/>
        <v>1458.9</v>
      </c>
    </row>
    <row r="163" spans="1:7" ht="45.6" customHeight="1" x14ac:dyDescent="0.3">
      <c r="A163" s="218" t="s">
        <v>206</v>
      </c>
      <c r="B163" s="74" t="s">
        <v>120</v>
      </c>
      <c r="C163" s="74" t="s">
        <v>202</v>
      </c>
      <c r="D163" s="28" t="s">
        <v>207</v>
      </c>
      <c r="E163" s="74" t="s">
        <v>106</v>
      </c>
      <c r="F163" s="103">
        <f t="shared" si="9"/>
        <v>1593.4</v>
      </c>
      <c r="G163" s="103">
        <f t="shared" si="9"/>
        <v>1458.9</v>
      </c>
    </row>
    <row r="164" spans="1:7" ht="45" x14ac:dyDescent="0.3">
      <c r="A164" s="218" t="s">
        <v>208</v>
      </c>
      <c r="B164" s="74" t="s">
        <v>120</v>
      </c>
      <c r="C164" s="74" t="s">
        <v>202</v>
      </c>
      <c r="D164" s="28" t="s">
        <v>209</v>
      </c>
      <c r="E164" s="74" t="s">
        <v>106</v>
      </c>
      <c r="F164" s="103">
        <f t="shared" si="9"/>
        <v>1593.4</v>
      </c>
      <c r="G164" s="103">
        <f t="shared" si="9"/>
        <v>1458.9</v>
      </c>
    </row>
    <row r="165" spans="1:7" ht="33" customHeight="1" x14ac:dyDescent="0.3">
      <c r="A165" s="218" t="s">
        <v>210</v>
      </c>
      <c r="B165" s="74" t="s">
        <v>120</v>
      </c>
      <c r="C165" s="74" t="s">
        <v>202</v>
      </c>
      <c r="D165" s="28" t="s">
        <v>209</v>
      </c>
      <c r="E165" s="74">
        <v>600</v>
      </c>
      <c r="F165" s="103">
        <f t="shared" si="9"/>
        <v>1593.4</v>
      </c>
      <c r="G165" s="103">
        <f t="shared" si="9"/>
        <v>1458.9</v>
      </c>
    </row>
    <row r="166" spans="1:7" x14ac:dyDescent="0.3">
      <c r="A166" s="218" t="s">
        <v>211</v>
      </c>
      <c r="B166" s="74" t="s">
        <v>120</v>
      </c>
      <c r="C166" s="74" t="s">
        <v>202</v>
      </c>
      <c r="D166" s="28" t="s">
        <v>209</v>
      </c>
      <c r="E166" s="74">
        <v>610</v>
      </c>
      <c r="F166" s="103">
        <v>1593.4</v>
      </c>
      <c r="G166" s="103">
        <v>1458.9</v>
      </c>
    </row>
    <row r="167" spans="1:7" ht="42" customHeight="1" x14ac:dyDescent="0.3">
      <c r="A167" s="218" t="s">
        <v>542</v>
      </c>
      <c r="B167" s="74" t="s">
        <v>120</v>
      </c>
      <c r="C167" s="74" t="s">
        <v>202</v>
      </c>
      <c r="D167" s="28" t="s">
        <v>546</v>
      </c>
      <c r="E167" s="74" t="s">
        <v>106</v>
      </c>
      <c r="F167" s="103">
        <f t="shared" ref="F167:G170" si="10">F168</f>
        <v>20</v>
      </c>
      <c r="G167" s="103">
        <f t="shared" si="10"/>
        <v>20</v>
      </c>
    </row>
    <row r="168" spans="1:7" ht="30" x14ac:dyDescent="0.3">
      <c r="A168" s="218" t="s">
        <v>543</v>
      </c>
      <c r="B168" s="74" t="s">
        <v>120</v>
      </c>
      <c r="C168" s="74" t="s">
        <v>202</v>
      </c>
      <c r="D168" s="28" t="s">
        <v>547</v>
      </c>
      <c r="E168" s="74" t="s">
        <v>106</v>
      </c>
      <c r="F168" s="103">
        <f t="shared" si="10"/>
        <v>20</v>
      </c>
      <c r="G168" s="103">
        <f t="shared" si="10"/>
        <v>20</v>
      </c>
    </row>
    <row r="169" spans="1:7" ht="45" x14ac:dyDescent="0.3">
      <c r="A169" s="218" t="s">
        <v>544</v>
      </c>
      <c r="B169" s="74" t="s">
        <v>120</v>
      </c>
      <c r="C169" s="74" t="s">
        <v>202</v>
      </c>
      <c r="D169" s="28" t="s">
        <v>548</v>
      </c>
      <c r="E169" s="74" t="s">
        <v>106</v>
      </c>
      <c r="F169" s="103">
        <f t="shared" si="10"/>
        <v>20</v>
      </c>
      <c r="G169" s="103">
        <f t="shared" si="10"/>
        <v>20</v>
      </c>
    </row>
    <row r="170" spans="1:7" ht="30" x14ac:dyDescent="0.3">
      <c r="A170" s="218" t="s">
        <v>127</v>
      </c>
      <c r="B170" s="74" t="s">
        <v>120</v>
      </c>
      <c r="C170" s="74" t="s">
        <v>202</v>
      </c>
      <c r="D170" s="28" t="s">
        <v>548</v>
      </c>
      <c r="E170" s="74" t="s">
        <v>545</v>
      </c>
      <c r="F170" s="103">
        <f t="shared" si="10"/>
        <v>20</v>
      </c>
      <c r="G170" s="103">
        <f t="shared" si="10"/>
        <v>20</v>
      </c>
    </row>
    <row r="171" spans="1:7" ht="30.75" customHeight="1" x14ac:dyDescent="0.3">
      <c r="A171" s="218" t="s">
        <v>128</v>
      </c>
      <c r="B171" s="74" t="s">
        <v>120</v>
      </c>
      <c r="C171" s="74" t="s">
        <v>202</v>
      </c>
      <c r="D171" s="28" t="s">
        <v>548</v>
      </c>
      <c r="E171" s="74" t="s">
        <v>541</v>
      </c>
      <c r="F171" s="103">
        <v>20</v>
      </c>
      <c r="G171" s="103">
        <v>20</v>
      </c>
    </row>
    <row r="172" spans="1:7" ht="45" x14ac:dyDescent="0.3">
      <c r="A172" s="218" t="s">
        <v>789</v>
      </c>
      <c r="B172" s="74" t="s">
        <v>120</v>
      </c>
      <c r="C172" s="74" t="s">
        <v>202</v>
      </c>
      <c r="D172" s="28" t="s">
        <v>609</v>
      </c>
      <c r="E172" s="74" t="s">
        <v>106</v>
      </c>
      <c r="F172" s="103">
        <f t="shared" ref="F172:G175" si="11">F173</f>
        <v>20</v>
      </c>
      <c r="G172" s="103">
        <f t="shared" si="11"/>
        <v>20</v>
      </c>
    </row>
    <row r="173" spans="1:7" ht="68.45" customHeight="1" x14ac:dyDescent="0.3">
      <c r="A173" s="218" t="s">
        <v>1016</v>
      </c>
      <c r="B173" s="74" t="s">
        <v>120</v>
      </c>
      <c r="C173" s="74" t="s">
        <v>202</v>
      </c>
      <c r="D173" s="28" t="s">
        <v>611</v>
      </c>
      <c r="E173" s="74" t="s">
        <v>106</v>
      </c>
      <c r="F173" s="103">
        <f t="shared" si="11"/>
        <v>20</v>
      </c>
      <c r="G173" s="103">
        <f t="shared" si="11"/>
        <v>20</v>
      </c>
    </row>
    <row r="174" spans="1:7" ht="48.75" customHeight="1" x14ac:dyDescent="0.3">
      <c r="A174" s="218" t="s">
        <v>612</v>
      </c>
      <c r="B174" s="74" t="s">
        <v>120</v>
      </c>
      <c r="C174" s="74" t="s">
        <v>202</v>
      </c>
      <c r="D174" s="28" t="s">
        <v>613</v>
      </c>
      <c r="E174" s="74" t="s">
        <v>106</v>
      </c>
      <c r="F174" s="103">
        <f t="shared" si="11"/>
        <v>20</v>
      </c>
      <c r="G174" s="103">
        <f t="shared" si="11"/>
        <v>20</v>
      </c>
    </row>
    <row r="175" spans="1:7" ht="30" x14ac:dyDescent="0.3">
      <c r="A175" s="218" t="s">
        <v>127</v>
      </c>
      <c r="B175" s="74" t="s">
        <v>120</v>
      </c>
      <c r="C175" s="74" t="s">
        <v>202</v>
      </c>
      <c r="D175" s="28" t="s">
        <v>613</v>
      </c>
      <c r="E175" s="74" t="s">
        <v>545</v>
      </c>
      <c r="F175" s="103">
        <f t="shared" si="11"/>
        <v>20</v>
      </c>
      <c r="G175" s="103">
        <f t="shared" si="11"/>
        <v>20</v>
      </c>
    </row>
    <row r="176" spans="1:7" ht="31.9" customHeight="1" x14ac:dyDescent="0.3">
      <c r="A176" s="218" t="s">
        <v>128</v>
      </c>
      <c r="B176" s="74" t="s">
        <v>120</v>
      </c>
      <c r="C176" s="74" t="s">
        <v>202</v>
      </c>
      <c r="D176" s="28" t="s">
        <v>613</v>
      </c>
      <c r="E176" s="74" t="s">
        <v>541</v>
      </c>
      <c r="F176" s="103">
        <v>20</v>
      </c>
      <c r="G176" s="103">
        <v>20</v>
      </c>
    </row>
    <row r="177" spans="1:7" ht="59.25" customHeight="1" x14ac:dyDescent="0.3">
      <c r="A177" s="218" t="s">
        <v>867</v>
      </c>
      <c r="B177" s="74" t="s">
        <v>120</v>
      </c>
      <c r="C177" s="74" t="s">
        <v>202</v>
      </c>
      <c r="D177" s="28" t="s">
        <v>615</v>
      </c>
      <c r="E177" s="74" t="s">
        <v>106</v>
      </c>
      <c r="F177" s="103">
        <f t="shared" ref="F177:G180" si="12">F178</f>
        <v>50</v>
      </c>
      <c r="G177" s="103">
        <f t="shared" si="12"/>
        <v>50</v>
      </c>
    </row>
    <row r="178" spans="1:7" ht="73.900000000000006" customHeight="1" x14ac:dyDescent="0.3">
      <c r="A178" s="218" t="s">
        <v>614</v>
      </c>
      <c r="B178" s="74" t="s">
        <v>120</v>
      </c>
      <c r="C178" s="74" t="s">
        <v>202</v>
      </c>
      <c r="D178" s="28" t="s">
        <v>616</v>
      </c>
      <c r="E178" s="74" t="s">
        <v>106</v>
      </c>
      <c r="F178" s="103">
        <f t="shared" si="12"/>
        <v>50</v>
      </c>
      <c r="G178" s="103">
        <f t="shared" si="12"/>
        <v>50</v>
      </c>
    </row>
    <row r="179" spans="1:7" ht="57.6" customHeight="1" x14ac:dyDescent="0.3">
      <c r="A179" s="218" t="s">
        <v>617</v>
      </c>
      <c r="B179" s="74" t="s">
        <v>120</v>
      </c>
      <c r="C179" s="74" t="s">
        <v>202</v>
      </c>
      <c r="D179" s="28" t="s">
        <v>618</v>
      </c>
      <c r="E179" s="74" t="s">
        <v>106</v>
      </c>
      <c r="F179" s="103">
        <f t="shared" si="12"/>
        <v>50</v>
      </c>
      <c r="G179" s="103">
        <f t="shared" si="12"/>
        <v>50</v>
      </c>
    </row>
    <row r="180" spans="1:7" ht="33" customHeight="1" x14ac:dyDescent="0.3">
      <c r="A180" s="218" t="s">
        <v>127</v>
      </c>
      <c r="B180" s="74" t="s">
        <v>120</v>
      </c>
      <c r="C180" s="74" t="s">
        <v>202</v>
      </c>
      <c r="D180" s="28" t="s">
        <v>618</v>
      </c>
      <c r="E180" s="74" t="s">
        <v>545</v>
      </c>
      <c r="F180" s="103">
        <f t="shared" si="12"/>
        <v>50</v>
      </c>
      <c r="G180" s="103">
        <f t="shared" si="12"/>
        <v>50</v>
      </c>
    </row>
    <row r="181" spans="1:7" ht="33" customHeight="1" x14ac:dyDescent="0.3">
      <c r="A181" s="218" t="s">
        <v>128</v>
      </c>
      <c r="B181" s="74" t="s">
        <v>120</v>
      </c>
      <c r="C181" s="74" t="s">
        <v>202</v>
      </c>
      <c r="D181" s="28" t="s">
        <v>618</v>
      </c>
      <c r="E181" s="74" t="s">
        <v>541</v>
      </c>
      <c r="F181" s="103">
        <v>50</v>
      </c>
      <c r="G181" s="103">
        <v>50</v>
      </c>
    </row>
    <row r="182" spans="1:7" ht="18" customHeight="1" x14ac:dyDescent="0.3">
      <c r="A182" s="218" t="s">
        <v>417</v>
      </c>
      <c r="B182" s="74" t="s">
        <v>120</v>
      </c>
      <c r="C182" s="74" t="s">
        <v>202</v>
      </c>
      <c r="D182" s="28" t="s">
        <v>152</v>
      </c>
      <c r="E182" s="74" t="s">
        <v>106</v>
      </c>
      <c r="F182" s="103">
        <f t="shared" ref="F182:G185" si="13">F183</f>
        <v>648</v>
      </c>
      <c r="G182" s="133">
        <f t="shared" si="13"/>
        <v>648</v>
      </c>
    </row>
    <row r="183" spans="1:7" ht="19.899999999999999" customHeight="1" x14ac:dyDescent="0.3">
      <c r="A183" s="218" t="s">
        <v>1061</v>
      </c>
      <c r="B183" s="74" t="s">
        <v>120</v>
      </c>
      <c r="C183" s="74" t="s">
        <v>202</v>
      </c>
      <c r="D183" s="28" t="s">
        <v>154</v>
      </c>
      <c r="E183" s="74" t="s">
        <v>106</v>
      </c>
      <c r="F183" s="103">
        <f t="shared" si="13"/>
        <v>648</v>
      </c>
      <c r="G183" s="133">
        <f t="shared" si="13"/>
        <v>648</v>
      </c>
    </row>
    <row r="184" spans="1:7" ht="28.15" customHeight="1" x14ac:dyDescent="0.3">
      <c r="A184" s="106" t="s">
        <v>749</v>
      </c>
      <c r="B184" s="74" t="s">
        <v>120</v>
      </c>
      <c r="C184" s="74">
        <v>14</v>
      </c>
      <c r="D184" s="109" t="s">
        <v>750</v>
      </c>
      <c r="E184" s="74" t="s">
        <v>106</v>
      </c>
      <c r="F184" s="76">
        <f t="shared" si="13"/>
        <v>648</v>
      </c>
      <c r="G184" s="76">
        <f t="shared" si="13"/>
        <v>648</v>
      </c>
    </row>
    <row r="185" spans="1:7" ht="33" customHeight="1" x14ac:dyDescent="0.3">
      <c r="A185" s="218" t="s">
        <v>210</v>
      </c>
      <c r="B185" s="74" t="s">
        <v>120</v>
      </c>
      <c r="C185" s="74">
        <v>14</v>
      </c>
      <c r="D185" s="109" t="s">
        <v>750</v>
      </c>
      <c r="E185" s="74">
        <v>600</v>
      </c>
      <c r="F185" s="76">
        <f t="shared" si="13"/>
        <v>648</v>
      </c>
      <c r="G185" s="76">
        <f t="shared" si="13"/>
        <v>648</v>
      </c>
    </row>
    <row r="186" spans="1:7" ht="18.600000000000001" customHeight="1" x14ac:dyDescent="0.3">
      <c r="A186" s="218" t="s">
        <v>218</v>
      </c>
      <c r="B186" s="74" t="s">
        <v>120</v>
      </c>
      <c r="C186" s="74">
        <v>14</v>
      </c>
      <c r="D186" s="109" t="s">
        <v>750</v>
      </c>
      <c r="E186" s="74">
        <v>610</v>
      </c>
      <c r="F186" s="76">
        <v>648</v>
      </c>
      <c r="G186" s="76">
        <v>648</v>
      </c>
    </row>
    <row r="187" spans="1:7" ht="18.600000000000001" customHeight="1" x14ac:dyDescent="0.3">
      <c r="A187" s="99" t="s">
        <v>212</v>
      </c>
      <c r="B187" s="101" t="s">
        <v>132</v>
      </c>
      <c r="C187" s="101" t="s">
        <v>104</v>
      </c>
      <c r="D187" s="102" t="s">
        <v>105</v>
      </c>
      <c r="E187" s="101" t="s">
        <v>106</v>
      </c>
      <c r="F187" s="100">
        <f>F188+F202+F223</f>
        <v>80568.000000000015</v>
      </c>
      <c r="G187" s="100">
        <f>G188+G202+G223</f>
        <v>76819.8</v>
      </c>
    </row>
    <row r="188" spans="1:7" x14ac:dyDescent="0.3">
      <c r="A188" s="218" t="s">
        <v>213</v>
      </c>
      <c r="B188" s="74" t="s">
        <v>132</v>
      </c>
      <c r="C188" s="74" t="s">
        <v>103</v>
      </c>
      <c r="D188" s="28" t="s">
        <v>105</v>
      </c>
      <c r="E188" s="74" t="s">
        <v>106</v>
      </c>
      <c r="F188" s="103">
        <f>F189+F196</f>
        <v>2207.8000000000002</v>
      </c>
      <c r="G188" s="103">
        <f>G189+G196</f>
        <v>2726.5</v>
      </c>
    </row>
    <row r="189" spans="1:7" ht="30" x14ac:dyDescent="0.3">
      <c r="A189" s="218" t="s">
        <v>740</v>
      </c>
      <c r="B189" s="74" t="s">
        <v>132</v>
      </c>
      <c r="C189" s="74" t="s">
        <v>103</v>
      </c>
      <c r="D189" s="28" t="s">
        <v>214</v>
      </c>
      <c r="E189" s="74" t="s">
        <v>106</v>
      </c>
      <c r="F189" s="103">
        <f>F190</f>
        <v>2077.8000000000002</v>
      </c>
      <c r="G189" s="103">
        <f>G190</f>
        <v>2596.5</v>
      </c>
    </row>
    <row r="190" spans="1:7" ht="28.15" customHeight="1" x14ac:dyDescent="0.3">
      <c r="A190" s="218" t="s">
        <v>216</v>
      </c>
      <c r="B190" s="74" t="s">
        <v>132</v>
      </c>
      <c r="C190" s="74" t="s">
        <v>103</v>
      </c>
      <c r="D190" s="28" t="s">
        <v>625</v>
      </c>
      <c r="E190" s="74" t="s">
        <v>106</v>
      </c>
      <c r="F190" s="103">
        <f>F191</f>
        <v>2077.8000000000002</v>
      </c>
      <c r="G190" s="103">
        <f>G191</f>
        <v>2596.5</v>
      </c>
    </row>
    <row r="191" spans="1:7" ht="32.25" customHeight="1" x14ac:dyDescent="0.3">
      <c r="A191" s="218" t="s">
        <v>217</v>
      </c>
      <c r="B191" s="74" t="s">
        <v>132</v>
      </c>
      <c r="C191" s="74" t="s">
        <v>103</v>
      </c>
      <c r="D191" s="28" t="s">
        <v>910</v>
      </c>
      <c r="E191" s="74" t="s">
        <v>106</v>
      </c>
      <c r="F191" s="103">
        <f>F192+F194</f>
        <v>2077.8000000000002</v>
      </c>
      <c r="G191" s="103">
        <f>G192+G194</f>
        <v>2596.5</v>
      </c>
    </row>
    <row r="192" spans="1:7" ht="32.25" customHeight="1" x14ac:dyDescent="0.3">
      <c r="A192" s="218" t="s">
        <v>127</v>
      </c>
      <c r="B192" s="74" t="s">
        <v>132</v>
      </c>
      <c r="C192" s="74" t="s">
        <v>103</v>
      </c>
      <c r="D192" s="28" t="s">
        <v>910</v>
      </c>
      <c r="E192" s="74" t="s">
        <v>545</v>
      </c>
      <c r="F192" s="103">
        <f>F193</f>
        <v>1500</v>
      </c>
      <c r="G192" s="103">
        <f>G193</f>
        <v>2000</v>
      </c>
    </row>
    <row r="193" spans="1:7" ht="32.25" customHeight="1" x14ac:dyDescent="0.3">
      <c r="A193" s="218" t="s">
        <v>128</v>
      </c>
      <c r="B193" s="74" t="s">
        <v>132</v>
      </c>
      <c r="C193" s="74" t="s">
        <v>103</v>
      </c>
      <c r="D193" s="28" t="s">
        <v>910</v>
      </c>
      <c r="E193" s="74" t="s">
        <v>541</v>
      </c>
      <c r="F193" s="103">
        <v>1500</v>
      </c>
      <c r="G193" s="103">
        <v>2000</v>
      </c>
    </row>
    <row r="194" spans="1:7" ht="30.6" customHeight="1" x14ac:dyDescent="0.3">
      <c r="A194" s="218" t="s">
        <v>210</v>
      </c>
      <c r="B194" s="74" t="s">
        <v>132</v>
      </c>
      <c r="C194" s="74" t="s">
        <v>103</v>
      </c>
      <c r="D194" s="28" t="s">
        <v>910</v>
      </c>
      <c r="E194" s="74">
        <v>600</v>
      </c>
      <c r="F194" s="103">
        <f>F195</f>
        <v>577.79999999999995</v>
      </c>
      <c r="G194" s="103">
        <f>G195</f>
        <v>596.5</v>
      </c>
    </row>
    <row r="195" spans="1:7" x14ac:dyDescent="0.3">
      <c r="A195" s="218" t="s">
        <v>218</v>
      </c>
      <c r="B195" s="74" t="s">
        <v>132</v>
      </c>
      <c r="C195" s="74" t="s">
        <v>103</v>
      </c>
      <c r="D195" s="28" t="s">
        <v>910</v>
      </c>
      <c r="E195" s="74">
        <v>610</v>
      </c>
      <c r="F195" s="103">
        <v>577.79999999999995</v>
      </c>
      <c r="G195" s="103">
        <v>596.5</v>
      </c>
    </row>
    <row r="196" spans="1:7" ht="45" x14ac:dyDescent="0.3">
      <c r="A196" s="218" t="s">
        <v>765</v>
      </c>
      <c r="B196" s="74" t="s">
        <v>132</v>
      </c>
      <c r="C196" s="74" t="s">
        <v>103</v>
      </c>
      <c r="D196" s="28" t="s">
        <v>219</v>
      </c>
      <c r="E196" s="74" t="s">
        <v>106</v>
      </c>
      <c r="F196" s="103">
        <f t="shared" ref="F196:G200" si="14">F197</f>
        <v>130</v>
      </c>
      <c r="G196" s="103">
        <f t="shared" si="14"/>
        <v>130</v>
      </c>
    </row>
    <row r="197" spans="1:7" ht="45" x14ac:dyDescent="0.3">
      <c r="A197" s="218" t="s">
        <v>220</v>
      </c>
      <c r="B197" s="74" t="s">
        <v>132</v>
      </c>
      <c r="C197" s="74" t="s">
        <v>103</v>
      </c>
      <c r="D197" s="28" t="s">
        <v>221</v>
      </c>
      <c r="E197" s="74" t="s">
        <v>106</v>
      </c>
      <c r="F197" s="103">
        <f t="shared" si="14"/>
        <v>130</v>
      </c>
      <c r="G197" s="103">
        <f t="shared" si="14"/>
        <v>130</v>
      </c>
    </row>
    <row r="198" spans="1:7" ht="30" x14ac:dyDescent="0.3">
      <c r="A198" s="218" t="s">
        <v>222</v>
      </c>
      <c r="B198" s="74" t="s">
        <v>132</v>
      </c>
      <c r="C198" s="74" t="s">
        <v>103</v>
      </c>
      <c r="D198" s="28" t="s">
        <v>223</v>
      </c>
      <c r="E198" s="74" t="s">
        <v>106</v>
      </c>
      <c r="F198" s="103">
        <f t="shared" si="14"/>
        <v>130</v>
      </c>
      <c r="G198" s="103">
        <f t="shared" si="14"/>
        <v>130</v>
      </c>
    </row>
    <row r="199" spans="1:7" ht="45" x14ac:dyDescent="0.3">
      <c r="A199" s="218" t="s">
        <v>224</v>
      </c>
      <c r="B199" s="74" t="s">
        <v>132</v>
      </c>
      <c r="C199" s="74" t="s">
        <v>103</v>
      </c>
      <c r="D199" s="28" t="s">
        <v>225</v>
      </c>
      <c r="E199" s="74" t="s">
        <v>106</v>
      </c>
      <c r="F199" s="103">
        <f t="shared" si="14"/>
        <v>130</v>
      </c>
      <c r="G199" s="103">
        <f t="shared" si="14"/>
        <v>130</v>
      </c>
    </row>
    <row r="200" spans="1:7" ht="30.6" customHeight="1" x14ac:dyDescent="0.3">
      <c r="A200" s="218" t="s">
        <v>210</v>
      </c>
      <c r="B200" s="74" t="s">
        <v>132</v>
      </c>
      <c r="C200" s="74" t="s">
        <v>103</v>
      </c>
      <c r="D200" s="28" t="s">
        <v>225</v>
      </c>
      <c r="E200" s="74">
        <v>600</v>
      </c>
      <c r="F200" s="103">
        <f t="shared" si="14"/>
        <v>130</v>
      </c>
      <c r="G200" s="103">
        <f t="shared" si="14"/>
        <v>130</v>
      </c>
    </row>
    <row r="201" spans="1:7" x14ac:dyDescent="0.3">
      <c r="A201" s="218" t="s">
        <v>218</v>
      </c>
      <c r="B201" s="74" t="s">
        <v>132</v>
      </c>
      <c r="C201" s="74" t="s">
        <v>103</v>
      </c>
      <c r="D201" s="28" t="s">
        <v>225</v>
      </c>
      <c r="E201" s="74">
        <v>610</v>
      </c>
      <c r="F201" s="103">
        <v>130</v>
      </c>
      <c r="G201" s="103">
        <v>130</v>
      </c>
    </row>
    <row r="202" spans="1:7" x14ac:dyDescent="0.3">
      <c r="A202" s="218" t="s">
        <v>229</v>
      </c>
      <c r="B202" s="74" t="s">
        <v>132</v>
      </c>
      <c r="C202" s="74" t="s">
        <v>184</v>
      </c>
      <c r="D202" s="28" t="s">
        <v>105</v>
      </c>
      <c r="E202" s="74" t="s">
        <v>106</v>
      </c>
      <c r="F202" s="103">
        <f>F203</f>
        <v>74875.200000000012</v>
      </c>
      <c r="G202" s="103">
        <f>G203</f>
        <v>70658.3</v>
      </c>
    </row>
    <row r="203" spans="1:7" ht="45" x14ac:dyDescent="0.3">
      <c r="A203" s="218" t="s">
        <v>758</v>
      </c>
      <c r="B203" s="74" t="s">
        <v>132</v>
      </c>
      <c r="C203" s="74" t="s">
        <v>184</v>
      </c>
      <c r="D203" s="28" t="s">
        <v>230</v>
      </c>
      <c r="E203" s="74" t="s">
        <v>106</v>
      </c>
      <c r="F203" s="103">
        <f>F204</f>
        <v>74875.200000000012</v>
      </c>
      <c r="G203" s="103">
        <f>G204</f>
        <v>70658.3</v>
      </c>
    </row>
    <row r="204" spans="1:7" ht="30" x14ac:dyDescent="0.3">
      <c r="A204" s="218" t="s">
        <v>232</v>
      </c>
      <c r="B204" s="74" t="s">
        <v>132</v>
      </c>
      <c r="C204" s="74" t="s">
        <v>184</v>
      </c>
      <c r="D204" s="28" t="s">
        <v>627</v>
      </c>
      <c r="E204" s="74" t="s">
        <v>106</v>
      </c>
      <c r="F204" s="103">
        <f>F205+F208+F211+F214+F217+F220</f>
        <v>74875.200000000012</v>
      </c>
      <c r="G204" s="103">
        <f>G205+G208+G211+G214+G217+G220</f>
        <v>70658.3</v>
      </c>
    </row>
    <row r="205" spans="1:7" ht="30" x14ac:dyDescent="0.3">
      <c r="A205" s="218" t="s">
        <v>233</v>
      </c>
      <c r="B205" s="74" t="s">
        <v>132</v>
      </c>
      <c r="C205" s="74" t="s">
        <v>184</v>
      </c>
      <c r="D205" s="28" t="s">
        <v>628</v>
      </c>
      <c r="E205" s="74" t="s">
        <v>106</v>
      </c>
      <c r="F205" s="103">
        <f>F206</f>
        <v>37806.800000000003</v>
      </c>
      <c r="G205" s="103">
        <f>G206</f>
        <v>33589.9</v>
      </c>
    </row>
    <row r="206" spans="1:7" ht="30" x14ac:dyDescent="0.3">
      <c r="A206" s="218" t="s">
        <v>127</v>
      </c>
      <c r="B206" s="74" t="s">
        <v>132</v>
      </c>
      <c r="C206" s="74" t="s">
        <v>184</v>
      </c>
      <c r="D206" s="28" t="s">
        <v>628</v>
      </c>
      <c r="E206" s="74">
        <v>200</v>
      </c>
      <c r="F206" s="103">
        <f>F207</f>
        <v>37806.800000000003</v>
      </c>
      <c r="G206" s="103">
        <f>G207</f>
        <v>33589.9</v>
      </c>
    </row>
    <row r="207" spans="1:7" ht="30.75" customHeight="1" x14ac:dyDescent="0.3">
      <c r="A207" s="218" t="s">
        <v>128</v>
      </c>
      <c r="B207" s="74" t="s">
        <v>132</v>
      </c>
      <c r="C207" s="74" t="s">
        <v>184</v>
      </c>
      <c r="D207" s="28" t="s">
        <v>628</v>
      </c>
      <c r="E207" s="74">
        <v>240</v>
      </c>
      <c r="F207" s="103">
        <v>37806.800000000003</v>
      </c>
      <c r="G207" s="103">
        <v>33589.9</v>
      </c>
    </row>
    <row r="208" spans="1:7" ht="30" x14ac:dyDescent="0.3">
      <c r="A208" s="218" t="s">
        <v>234</v>
      </c>
      <c r="B208" s="74" t="s">
        <v>132</v>
      </c>
      <c r="C208" s="74" t="s">
        <v>184</v>
      </c>
      <c r="D208" s="28" t="s">
        <v>629</v>
      </c>
      <c r="E208" s="74" t="s">
        <v>106</v>
      </c>
      <c r="F208" s="103">
        <f>F209</f>
        <v>1860</v>
      </c>
      <c r="G208" s="103">
        <f>G209</f>
        <v>1860</v>
      </c>
    </row>
    <row r="209" spans="1:7" ht="30" x14ac:dyDescent="0.3">
      <c r="A209" s="218" t="s">
        <v>127</v>
      </c>
      <c r="B209" s="74" t="s">
        <v>132</v>
      </c>
      <c r="C209" s="74" t="s">
        <v>184</v>
      </c>
      <c r="D209" s="28" t="s">
        <v>629</v>
      </c>
      <c r="E209" s="74">
        <v>200</v>
      </c>
      <c r="F209" s="103">
        <f>F210</f>
        <v>1860</v>
      </c>
      <c r="G209" s="103">
        <f>G210</f>
        <v>1860</v>
      </c>
    </row>
    <row r="210" spans="1:7" ht="31.15" customHeight="1" x14ac:dyDescent="0.3">
      <c r="A210" s="218" t="s">
        <v>128</v>
      </c>
      <c r="B210" s="74" t="s">
        <v>132</v>
      </c>
      <c r="C210" s="74" t="s">
        <v>184</v>
      </c>
      <c r="D210" s="28" t="s">
        <v>629</v>
      </c>
      <c r="E210" s="74">
        <v>240</v>
      </c>
      <c r="F210" s="103">
        <v>1860</v>
      </c>
      <c r="G210" s="103">
        <v>1860</v>
      </c>
    </row>
    <row r="211" spans="1:7" ht="30" x14ac:dyDescent="0.3">
      <c r="A211" s="218" t="s">
        <v>235</v>
      </c>
      <c r="B211" s="74" t="s">
        <v>132</v>
      </c>
      <c r="C211" s="74" t="s">
        <v>184</v>
      </c>
      <c r="D211" s="28" t="s">
        <v>630</v>
      </c>
      <c r="E211" s="74" t="s">
        <v>106</v>
      </c>
      <c r="F211" s="103">
        <f>F212</f>
        <v>1165</v>
      </c>
      <c r="G211" s="103">
        <f>G212</f>
        <v>1165</v>
      </c>
    </row>
    <row r="212" spans="1:7" ht="30" x14ac:dyDescent="0.3">
      <c r="A212" s="218" t="s">
        <v>127</v>
      </c>
      <c r="B212" s="74" t="s">
        <v>132</v>
      </c>
      <c r="C212" s="74" t="s">
        <v>184</v>
      </c>
      <c r="D212" s="28" t="s">
        <v>630</v>
      </c>
      <c r="E212" s="74">
        <v>200</v>
      </c>
      <c r="F212" s="103">
        <f>F213</f>
        <v>1165</v>
      </c>
      <c r="G212" s="103">
        <f>G213</f>
        <v>1165</v>
      </c>
    </row>
    <row r="213" spans="1:7" ht="34.9" customHeight="1" x14ac:dyDescent="0.3">
      <c r="A213" s="218" t="s">
        <v>128</v>
      </c>
      <c r="B213" s="74" t="s">
        <v>132</v>
      </c>
      <c r="C213" s="74" t="s">
        <v>184</v>
      </c>
      <c r="D213" s="28" t="s">
        <v>630</v>
      </c>
      <c r="E213" s="74">
        <v>240</v>
      </c>
      <c r="F213" s="103">
        <v>1165</v>
      </c>
      <c r="G213" s="103">
        <v>1165</v>
      </c>
    </row>
    <row r="214" spans="1:7" ht="27.6" customHeight="1" x14ac:dyDescent="0.3">
      <c r="A214" s="218" t="s">
        <v>1048</v>
      </c>
      <c r="B214" s="74" t="s">
        <v>132</v>
      </c>
      <c r="C214" s="74" t="s">
        <v>184</v>
      </c>
      <c r="D214" s="86" t="s">
        <v>691</v>
      </c>
      <c r="E214" s="74" t="s">
        <v>106</v>
      </c>
      <c r="F214" s="75">
        <f>F215</f>
        <v>220</v>
      </c>
      <c r="G214" s="75">
        <f>G215</f>
        <v>220</v>
      </c>
    </row>
    <row r="215" spans="1:7" ht="31.5" customHeight="1" x14ac:dyDescent="0.3">
      <c r="A215" s="218" t="s">
        <v>127</v>
      </c>
      <c r="B215" s="74" t="s">
        <v>132</v>
      </c>
      <c r="C215" s="74" t="s">
        <v>184</v>
      </c>
      <c r="D215" s="86" t="s">
        <v>691</v>
      </c>
      <c r="E215" s="74" t="s">
        <v>545</v>
      </c>
      <c r="F215" s="75">
        <f>F216</f>
        <v>220</v>
      </c>
      <c r="G215" s="75">
        <f>G216</f>
        <v>220</v>
      </c>
    </row>
    <row r="216" spans="1:7" ht="32.25" customHeight="1" x14ac:dyDescent="0.3">
      <c r="A216" s="218" t="s">
        <v>128</v>
      </c>
      <c r="B216" s="74" t="s">
        <v>132</v>
      </c>
      <c r="C216" s="74" t="s">
        <v>184</v>
      </c>
      <c r="D216" s="86" t="s">
        <v>691</v>
      </c>
      <c r="E216" s="74" t="s">
        <v>541</v>
      </c>
      <c r="F216" s="75">
        <v>220</v>
      </c>
      <c r="G216" s="75">
        <v>220</v>
      </c>
    </row>
    <row r="217" spans="1:7" ht="55.9" customHeight="1" x14ac:dyDescent="0.3">
      <c r="A217" s="110" t="s">
        <v>711</v>
      </c>
      <c r="B217" s="74" t="s">
        <v>132</v>
      </c>
      <c r="C217" s="74" t="s">
        <v>184</v>
      </c>
      <c r="D217" s="86" t="s">
        <v>712</v>
      </c>
      <c r="E217" s="74" t="s">
        <v>106</v>
      </c>
      <c r="F217" s="75">
        <f>F218</f>
        <v>32131.4</v>
      </c>
      <c r="G217" s="75">
        <f>G218</f>
        <v>32131.4</v>
      </c>
    </row>
    <row r="218" spans="1:7" ht="30.6" customHeight="1" x14ac:dyDescent="0.3">
      <c r="A218" s="218" t="s">
        <v>127</v>
      </c>
      <c r="B218" s="74" t="s">
        <v>132</v>
      </c>
      <c r="C218" s="74" t="s">
        <v>184</v>
      </c>
      <c r="D218" s="86" t="s">
        <v>712</v>
      </c>
      <c r="E218" s="74" t="s">
        <v>545</v>
      </c>
      <c r="F218" s="75">
        <f>F219</f>
        <v>32131.4</v>
      </c>
      <c r="G218" s="75">
        <f>G219</f>
        <v>32131.4</v>
      </c>
    </row>
    <row r="219" spans="1:7" ht="33.75" customHeight="1" x14ac:dyDescent="0.3">
      <c r="A219" s="218" t="s">
        <v>128</v>
      </c>
      <c r="B219" s="74" t="s">
        <v>132</v>
      </c>
      <c r="C219" s="74" t="s">
        <v>184</v>
      </c>
      <c r="D219" s="86" t="s">
        <v>712</v>
      </c>
      <c r="E219" s="74" t="s">
        <v>541</v>
      </c>
      <c r="F219" s="75">
        <v>32131.4</v>
      </c>
      <c r="G219" s="75">
        <v>32131.4</v>
      </c>
    </row>
    <row r="220" spans="1:7" ht="62.25" customHeight="1" x14ac:dyDescent="0.3">
      <c r="A220" s="111" t="s">
        <v>713</v>
      </c>
      <c r="B220" s="74" t="s">
        <v>132</v>
      </c>
      <c r="C220" s="74" t="s">
        <v>184</v>
      </c>
      <c r="D220" s="86" t="s">
        <v>714</v>
      </c>
      <c r="E220" s="74" t="s">
        <v>106</v>
      </c>
      <c r="F220" s="75">
        <f>F221</f>
        <v>1692</v>
      </c>
      <c r="G220" s="75">
        <f>G221</f>
        <v>1692</v>
      </c>
    </row>
    <row r="221" spans="1:7" ht="31.15" customHeight="1" x14ac:dyDescent="0.3">
      <c r="A221" s="218" t="s">
        <v>127</v>
      </c>
      <c r="B221" s="74" t="s">
        <v>132</v>
      </c>
      <c r="C221" s="74" t="s">
        <v>184</v>
      </c>
      <c r="D221" s="86" t="s">
        <v>714</v>
      </c>
      <c r="E221" s="74" t="s">
        <v>545</v>
      </c>
      <c r="F221" s="75">
        <f>F222</f>
        <v>1692</v>
      </c>
      <c r="G221" s="75">
        <f>G222</f>
        <v>1692</v>
      </c>
    </row>
    <row r="222" spans="1:7" ht="30.6" customHeight="1" x14ac:dyDescent="0.3">
      <c r="A222" s="218" t="s">
        <v>128</v>
      </c>
      <c r="B222" s="74" t="s">
        <v>132</v>
      </c>
      <c r="C222" s="74" t="s">
        <v>184</v>
      </c>
      <c r="D222" s="86" t="s">
        <v>714</v>
      </c>
      <c r="E222" s="74" t="s">
        <v>541</v>
      </c>
      <c r="F222" s="75">
        <v>1692</v>
      </c>
      <c r="G222" s="75">
        <v>1692</v>
      </c>
    </row>
    <row r="223" spans="1:7" ht="15.75" customHeight="1" x14ac:dyDescent="0.3">
      <c r="A223" s="218" t="s">
        <v>236</v>
      </c>
      <c r="B223" s="74" t="s">
        <v>132</v>
      </c>
      <c r="C223" s="74" t="s">
        <v>237</v>
      </c>
      <c r="D223" s="28" t="s">
        <v>105</v>
      </c>
      <c r="E223" s="74" t="s">
        <v>106</v>
      </c>
      <c r="F223" s="103">
        <f>F224+F234+F229+F239+F246</f>
        <v>3485</v>
      </c>
      <c r="G223" s="103">
        <f>G224+G234+G229+G239+G246</f>
        <v>3435</v>
      </c>
    </row>
    <row r="224" spans="1:7" ht="44.45" customHeight="1" x14ac:dyDescent="0.3">
      <c r="A224" s="218" t="s">
        <v>756</v>
      </c>
      <c r="B224" s="74" t="s">
        <v>132</v>
      </c>
      <c r="C224" s="74" t="s">
        <v>237</v>
      </c>
      <c r="D224" s="28" t="s">
        <v>238</v>
      </c>
      <c r="E224" s="74" t="s">
        <v>106</v>
      </c>
      <c r="F224" s="103">
        <f t="shared" ref="F224:G227" si="15">F225</f>
        <v>2000</v>
      </c>
      <c r="G224" s="103">
        <f t="shared" si="15"/>
        <v>2000</v>
      </c>
    </row>
    <row r="225" spans="1:7" ht="30" x14ac:dyDescent="0.3">
      <c r="A225" s="218" t="s">
        <v>239</v>
      </c>
      <c r="B225" s="74" t="s">
        <v>132</v>
      </c>
      <c r="C225" s="74" t="s">
        <v>237</v>
      </c>
      <c r="D225" s="28" t="s">
        <v>631</v>
      </c>
      <c r="E225" s="74" t="s">
        <v>106</v>
      </c>
      <c r="F225" s="103">
        <f t="shared" si="15"/>
        <v>2000</v>
      </c>
      <c r="G225" s="103">
        <f t="shared" si="15"/>
        <v>2000</v>
      </c>
    </row>
    <row r="226" spans="1:7" ht="30" x14ac:dyDescent="0.3">
      <c r="A226" s="218" t="s">
        <v>240</v>
      </c>
      <c r="B226" s="74" t="s">
        <v>132</v>
      </c>
      <c r="C226" s="74" t="s">
        <v>237</v>
      </c>
      <c r="D226" s="28" t="s">
        <v>632</v>
      </c>
      <c r="E226" s="74" t="s">
        <v>106</v>
      </c>
      <c r="F226" s="103">
        <f t="shared" si="15"/>
        <v>2000</v>
      </c>
      <c r="G226" s="103">
        <f t="shared" si="15"/>
        <v>2000</v>
      </c>
    </row>
    <row r="227" spans="1:7" x14ac:dyDescent="0.3">
      <c r="A227" s="218" t="s">
        <v>129</v>
      </c>
      <c r="B227" s="74" t="s">
        <v>132</v>
      </c>
      <c r="C227" s="74" t="s">
        <v>237</v>
      </c>
      <c r="D227" s="28" t="s">
        <v>632</v>
      </c>
      <c r="E227" s="74">
        <v>800</v>
      </c>
      <c r="F227" s="103">
        <f t="shared" si="15"/>
        <v>2000</v>
      </c>
      <c r="G227" s="103">
        <f t="shared" si="15"/>
        <v>2000</v>
      </c>
    </row>
    <row r="228" spans="1:7" ht="55.9" customHeight="1" x14ac:dyDescent="0.3">
      <c r="A228" s="218" t="s">
        <v>228</v>
      </c>
      <c r="B228" s="74" t="s">
        <v>132</v>
      </c>
      <c r="C228" s="74" t="s">
        <v>237</v>
      </c>
      <c r="D228" s="28" t="s">
        <v>632</v>
      </c>
      <c r="E228" s="74">
        <v>810</v>
      </c>
      <c r="F228" s="103">
        <v>2000</v>
      </c>
      <c r="G228" s="103">
        <v>2000</v>
      </c>
    </row>
    <row r="229" spans="1:7" ht="47.25" customHeight="1" x14ac:dyDescent="0.3">
      <c r="A229" s="218" t="s">
        <v>794</v>
      </c>
      <c r="B229" s="74" t="s">
        <v>132</v>
      </c>
      <c r="C229" s="74" t="s">
        <v>237</v>
      </c>
      <c r="D229" s="28" t="s">
        <v>259</v>
      </c>
      <c r="E229" s="74" t="s">
        <v>106</v>
      </c>
      <c r="F229" s="103">
        <f t="shared" ref="F229:G232" si="16">F230</f>
        <v>705</v>
      </c>
      <c r="G229" s="103">
        <f t="shared" si="16"/>
        <v>705</v>
      </c>
    </row>
    <row r="230" spans="1:7" ht="57.75" customHeight="1" x14ac:dyDescent="0.3">
      <c r="A230" s="218" t="s">
        <v>795</v>
      </c>
      <c r="B230" s="74" t="s">
        <v>132</v>
      </c>
      <c r="C230" s="74" t="s">
        <v>237</v>
      </c>
      <c r="D230" s="28" t="s">
        <v>599</v>
      </c>
      <c r="E230" s="74" t="s">
        <v>106</v>
      </c>
      <c r="F230" s="103">
        <f t="shared" si="16"/>
        <v>705</v>
      </c>
      <c r="G230" s="103">
        <f t="shared" si="16"/>
        <v>705</v>
      </c>
    </row>
    <row r="231" spans="1:7" ht="31.15" customHeight="1" x14ac:dyDescent="0.3">
      <c r="A231" s="218" t="s">
        <v>643</v>
      </c>
      <c r="B231" s="74" t="s">
        <v>132</v>
      </c>
      <c r="C231" s="74" t="s">
        <v>237</v>
      </c>
      <c r="D231" s="28" t="s">
        <v>644</v>
      </c>
      <c r="E231" s="74" t="s">
        <v>106</v>
      </c>
      <c r="F231" s="103">
        <f t="shared" si="16"/>
        <v>705</v>
      </c>
      <c r="G231" s="103">
        <f t="shared" si="16"/>
        <v>705</v>
      </c>
    </row>
    <row r="232" spans="1:7" ht="31.15" customHeight="1" x14ac:dyDescent="0.3">
      <c r="A232" s="218" t="s">
        <v>127</v>
      </c>
      <c r="B232" s="74" t="s">
        <v>132</v>
      </c>
      <c r="C232" s="74" t="s">
        <v>237</v>
      </c>
      <c r="D232" s="28" t="s">
        <v>644</v>
      </c>
      <c r="E232" s="74" t="s">
        <v>545</v>
      </c>
      <c r="F232" s="103">
        <f t="shared" si="16"/>
        <v>705</v>
      </c>
      <c r="G232" s="103">
        <f t="shared" si="16"/>
        <v>705</v>
      </c>
    </row>
    <row r="233" spans="1:7" ht="31.15" customHeight="1" x14ac:dyDescent="0.3">
      <c r="A233" s="218" t="s">
        <v>128</v>
      </c>
      <c r="B233" s="74" t="s">
        <v>132</v>
      </c>
      <c r="C233" s="74" t="s">
        <v>237</v>
      </c>
      <c r="D233" s="28" t="s">
        <v>644</v>
      </c>
      <c r="E233" s="74" t="s">
        <v>541</v>
      </c>
      <c r="F233" s="103">
        <v>705</v>
      </c>
      <c r="G233" s="103">
        <v>705</v>
      </c>
    </row>
    <row r="234" spans="1:7" ht="59.25" customHeight="1" x14ac:dyDescent="0.3">
      <c r="A234" s="218" t="s">
        <v>793</v>
      </c>
      <c r="B234" s="74" t="s">
        <v>132</v>
      </c>
      <c r="C234" s="74" t="s">
        <v>237</v>
      </c>
      <c r="D234" s="28" t="s">
        <v>619</v>
      </c>
      <c r="E234" s="74" t="s">
        <v>106</v>
      </c>
      <c r="F234" s="103">
        <f t="shared" ref="F234:G237" si="17">F235</f>
        <v>190</v>
      </c>
      <c r="G234" s="103">
        <f t="shared" si="17"/>
        <v>190</v>
      </c>
    </row>
    <row r="235" spans="1:7" ht="64.900000000000006" customHeight="1" x14ac:dyDescent="0.3">
      <c r="A235" s="218" t="s">
        <v>791</v>
      </c>
      <c r="B235" s="74" t="s">
        <v>132</v>
      </c>
      <c r="C235" s="74" t="s">
        <v>237</v>
      </c>
      <c r="D235" s="28" t="s">
        <v>620</v>
      </c>
      <c r="E235" s="74" t="s">
        <v>106</v>
      </c>
      <c r="F235" s="103">
        <f t="shared" si="17"/>
        <v>190</v>
      </c>
      <c r="G235" s="103">
        <f t="shared" si="17"/>
        <v>190</v>
      </c>
    </row>
    <row r="236" spans="1:7" ht="61.5" customHeight="1" x14ac:dyDescent="0.3">
      <c r="A236" s="218" t="s">
        <v>621</v>
      </c>
      <c r="B236" s="74" t="s">
        <v>132</v>
      </c>
      <c r="C236" s="74" t="s">
        <v>237</v>
      </c>
      <c r="D236" s="28" t="s">
        <v>622</v>
      </c>
      <c r="E236" s="74" t="s">
        <v>106</v>
      </c>
      <c r="F236" s="103">
        <f t="shared" si="17"/>
        <v>190</v>
      </c>
      <c r="G236" s="103">
        <f t="shared" si="17"/>
        <v>190</v>
      </c>
    </row>
    <row r="237" spans="1:7" ht="30" customHeight="1" x14ac:dyDescent="0.3">
      <c r="A237" s="218" t="s">
        <v>210</v>
      </c>
      <c r="B237" s="74" t="s">
        <v>132</v>
      </c>
      <c r="C237" s="74" t="s">
        <v>237</v>
      </c>
      <c r="D237" s="28" t="s">
        <v>622</v>
      </c>
      <c r="E237" s="74" t="s">
        <v>558</v>
      </c>
      <c r="F237" s="103">
        <f t="shared" si="17"/>
        <v>190</v>
      </c>
      <c r="G237" s="103">
        <f t="shared" si="17"/>
        <v>190</v>
      </c>
    </row>
    <row r="238" spans="1:7" ht="18" customHeight="1" x14ac:dyDescent="0.3">
      <c r="A238" s="218" t="s">
        <v>218</v>
      </c>
      <c r="B238" s="74" t="s">
        <v>132</v>
      </c>
      <c r="C238" s="74" t="s">
        <v>237</v>
      </c>
      <c r="D238" s="28" t="s">
        <v>622</v>
      </c>
      <c r="E238" s="74" t="s">
        <v>559</v>
      </c>
      <c r="F238" s="103">
        <v>190</v>
      </c>
      <c r="G238" s="103">
        <v>190</v>
      </c>
    </row>
    <row r="239" spans="1:7" ht="67.150000000000006" customHeight="1" x14ac:dyDescent="0.3">
      <c r="A239" s="218" t="s">
        <v>797</v>
      </c>
      <c r="B239" s="74" t="s">
        <v>132</v>
      </c>
      <c r="C239" s="74" t="s">
        <v>237</v>
      </c>
      <c r="D239" s="28" t="s">
        <v>645</v>
      </c>
      <c r="E239" s="74" t="s">
        <v>106</v>
      </c>
      <c r="F239" s="103">
        <f t="shared" ref="F239:G242" si="18">F240</f>
        <v>450</v>
      </c>
      <c r="G239" s="103">
        <f t="shared" si="18"/>
        <v>400</v>
      </c>
    </row>
    <row r="240" spans="1:7" ht="94.15" customHeight="1" x14ac:dyDescent="0.3">
      <c r="A240" s="218" t="s">
        <v>796</v>
      </c>
      <c r="B240" s="74" t="s">
        <v>132</v>
      </c>
      <c r="C240" s="74" t="s">
        <v>237</v>
      </c>
      <c r="D240" s="28" t="s">
        <v>647</v>
      </c>
      <c r="E240" s="74" t="s">
        <v>106</v>
      </c>
      <c r="F240" s="103">
        <f t="shared" si="18"/>
        <v>450</v>
      </c>
      <c r="G240" s="103">
        <f t="shared" si="18"/>
        <v>400</v>
      </c>
    </row>
    <row r="241" spans="1:7" ht="40.9" customHeight="1" x14ac:dyDescent="0.3">
      <c r="A241" s="218" t="s">
        <v>648</v>
      </c>
      <c r="B241" s="74" t="s">
        <v>132</v>
      </c>
      <c r="C241" s="74" t="s">
        <v>237</v>
      </c>
      <c r="D241" s="28" t="s">
        <v>646</v>
      </c>
      <c r="E241" s="74" t="s">
        <v>106</v>
      </c>
      <c r="F241" s="103">
        <f t="shared" si="18"/>
        <v>450</v>
      </c>
      <c r="G241" s="103">
        <f t="shared" si="18"/>
        <v>400</v>
      </c>
    </row>
    <row r="242" spans="1:7" ht="30.6" customHeight="1" x14ac:dyDescent="0.3">
      <c r="A242" s="218" t="s">
        <v>127</v>
      </c>
      <c r="B242" s="74" t="s">
        <v>132</v>
      </c>
      <c r="C242" s="74" t="s">
        <v>237</v>
      </c>
      <c r="D242" s="28" t="s">
        <v>646</v>
      </c>
      <c r="E242" s="74" t="s">
        <v>545</v>
      </c>
      <c r="F242" s="103">
        <f t="shared" si="18"/>
        <v>450</v>
      </c>
      <c r="G242" s="103">
        <f t="shared" si="18"/>
        <v>400</v>
      </c>
    </row>
    <row r="243" spans="1:7" ht="28.9" customHeight="1" x14ac:dyDescent="0.3">
      <c r="A243" s="218" t="s">
        <v>128</v>
      </c>
      <c r="B243" s="74" t="s">
        <v>132</v>
      </c>
      <c r="C243" s="74" t="s">
        <v>237</v>
      </c>
      <c r="D243" s="28" t="s">
        <v>646</v>
      </c>
      <c r="E243" s="74" t="s">
        <v>541</v>
      </c>
      <c r="F243" s="103">
        <v>450</v>
      </c>
      <c r="G243" s="103">
        <v>400</v>
      </c>
    </row>
    <row r="244" spans="1:7" ht="17.45" customHeight="1" x14ac:dyDescent="0.3">
      <c r="A244" s="218" t="s">
        <v>417</v>
      </c>
      <c r="B244" s="74" t="s">
        <v>132</v>
      </c>
      <c r="C244" s="74" t="s">
        <v>237</v>
      </c>
      <c r="D244" s="28" t="s">
        <v>152</v>
      </c>
      <c r="E244" s="74" t="s">
        <v>106</v>
      </c>
      <c r="F244" s="103">
        <f t="shared" ref="F244:G247" si="19">F245</f>
        <v>140</v>
      </c>
      <c r="G244" s="133">
        <f t="shared" si="19"/>
        <v>140</v>
      </c>
    </row>
    <row r="245" spans="1:7" ht="18" customHeight="1" x14ac:dyDescent="0.3">
      <c r="A245" s="218" t="s">
        <v>1061</v>
      </c>
      <c r="B245" s="74" t="s">
        <v>132</v>
      </c>
      <c r="C245" s="74" t="s">
        <v>237</v>
      </c>
      <c r="D245" s="28" t="s">
        <v>154</v>
      </c>
      <c r="E245" s="74" t="s">
        <v>106</v>
      </c>
      <c r="F245" s="103">
        <f t="shared" si="19"/>
        <v>140</v>
      </c>
      <c r="G245" s="133">
        <f t="shared" si="19"/>
        <v>140</v>
      </c>
    </row>
    <row r="246" spans="1:7" ht="43.15" customHeight="1" x14ac:dyDescent="0.3">
      <c r="A246" s="32" t="s">
        <v>1190</v>
      </c>
      <c r="B246" s="74" t="s">
        <v>132</v>
      </c>
      <c r="C246" s="74" t="s">
        <v>237</v>
      </c>
      <c r="D246" s="74" t="s">
        <v>261</v>
      </c>
      <c r="E246" s="74" t="s">
        <v>106</v>
      </c>
      <c r="F246" s="75">
        <f t="shared" si="19"/>
        <v>140</v>
      </c>
      <c r="G246" s="75">
        <f t="shared" si="19"/>
        <v>140</v>
      </c>
    </row>
    <row r="247" spans="1:7" ht="33.6" customHeight="1" x14ac:dyDescent="0.3">
      <c r="A247" s="218" t="s">
        <v>639</v>
      </c>
      <c r="B247" s="74" t="s">
        <v>132</v>
      </c>
      <c r="C247" s="74" t="s">
        <v>237</v>
      </c>
      <c r="D247" s="74" t="s">
        <v>261</v>
      </c>
      <c r="E247" s="74" t="s">
        <v>106</v>
      </c>
      <c r="F247" s="75">
        <f t="shared" si="19"/>
        <v>140</v>
      </c>
      <c r="G247" s="75">
        <f t="shared" si="19"/>
        <v>140</v>
      </c>
    </row>
    <row r="248" spans="1:7" ht="31.9" customHeight="1" x14ac:dyDescent="0.3">
      <c r="A248" s="218" t="s">
        <v>128</v>
      </c>
      <c r="B248" s="74" t="s">
        <v>132</v>
      </c>
      <c r="C248" s="74" t="s">
        <v>237</v>
      </c>
      <c r="D248" s="74" t="s">
        <v>261</v>
      </c>
      <c r="E248" s="74" t="s">
        <v>541</v>
      </c>
      <c r="F248" s="75">
        <v>140</v>
      </c>
      <c r="G248" s="75">
        <v>140</v>
      </c>
    </row>
    <row r="249" spans="1:7" x14ac:dyDescent="0.3">
      <c r="A249" s="99" t="s">
        <v>250</v>
      </c>
      <c r="B249" s="101" t="s">
        <v>251</v>
      </c>
      <c r="C249" s="101" t="s">
        <v>104</v>
      </c>
      <c r="D249" s="102" t="s">
        <v>105</v>
      </c>
      <c r="E249" s="101" t="s">
        <v>106</v>
      </c>
      <c r="F249" s="100">
        <f>F250+F267+F286</f>
        <v>4663.3</v>
      </c>
      <c r="G249" s="100">
        <f>G250+G267+G286</f>
        <v>8111.2</v>
      </c>
    </row>
    <row r="250" spans="1:7" x14ac:dyDescent="0.3">
      <c r="A250" s="218" t="s">
        <v>252</v>
      </c>
      <c r="B250" s="74" t="s">
        <v>251</v>
      </c>
      <c r="C250" s="74" t="s">
        <v>103</v>
      </c>
      <c r="D250" s="28" t="s">
        <v>105</v>
      </c>
      <c r="E250" s="74" t="s">
        <v>106</v>
      </c>
      <c r="F250" s="103">
        <f>F256+F251+F262</f>
        <v>2806.6</v>
      </c>
      <c r="G250" s="103">
        <f>G256+G251+G262</f>
        <v>3358.5</v>
      </c>
    </row>
    <row r="251" spans="1:7" ht="60" x14ac:dyDescent="0.3">
      <c r="A251" s="218" t="s">
        <v>985</v>
      </c>
      <c r="B251" s="74" t="s">
        <v>251</v>
      </c>
      <c r="C251" s="74" t="s">
        <v>103</v>
      </c>
      <c r="D251" s="28" t="s">
        <v>356</v>
      </c>
      <c r="E251" s="74" t="s">
        <v>106</v>
      </c>
      <c r="F251" s="75">
        <f>F252</f>
        <v>300</v>
      </c>
      <c r="G251" s="75">
        <f t="shared" ref="G251" si="20">G252</f>
        <v>300</v>
      </c>
    </row>
    <row r="252" spans="1:7" ht="45" x14ac:dyDescent="0.3">
      <c r="A252" s="218" t="s">
        <v>901</v>
      </c>
      <c r="B252" s="74" t="s">
        <v>251</v>
      </c>
      <c r="C252" s="74" t="s">
        <v>103</v>
      </c>
      <c r="D252" s="28" t="s">
        <v>757</v>
      </c>
      <c r="E252" s="74" t="s">
        <v>106</v>
      </c>
      <c r="F252" s="75">
        <f>F253</f>
        <v>300</v>
      </c>
      <c r="G252" s="75">
        <f>G253</f>
        <v>300</v>
      </c>
    </row>
    <row r="253" spans="1:7" ht="54" customHeight="1" x14ac:dyDescent="0.3">
      <c r="A253" s="112" t="s">
        <v>1098</v>
      </c>
      <c r="B253" s="74" t="s">
        <v>251</v>
      </c>
      <c r="C253" s="74" t="s">
        <v>103</v>
      </c>
      <c r="D253" s="28" t="s">
        <v>902</v>
      </c>
      <c r="E253" s="74" t="s">
        <v>106</v>
      </c>
      <c r="F253" s="76">
        <f>F254</f>
        <v>300</v>
      </c>
      <c r="G253" s="76">
        <f>G254</f>
        <v>300</v>
      </c>
    </row>
    <row r="254" spans="1:7" ht="30" x14ac:dyDescent="0.3">
      <c r="A254" s="104" t="s">
        <v>903</v>
      </c>
      <c r="B254" s="74" t="s">
        <v>251</v>
      </c>
      <c r="C254" s="74" t="s">
        <v>103</v>
      </c>
      <c r="D254" s="28" t="s">
        <v>902</v>
      </c>
      <c r="E254" s="74" t="s">
        <v>904</v>
      </c>
      <c r="F254" s="76">
        <f>F255</f>
        <v>300</v>
      </c>
      <c r="G254" s="76">
        <f>G255</f>
        <v>300</v>
      </c>
    </row>
    <row r="255" spans="1:7" x14ac:dyDescent="0.3">
      <c r="A255" s="104" t="s">
        <v>905</v>
      </c>
      <c r="B255" s="74" t="s">
        <v>251</v>
      </c>
      <c r="C255" s="74" t="s">
        <v>103</v>
      </c>
      <c r="D255" s="28" t="s">
        <v>902</v>
      </c>
      <c r="E255" s="74" t="s">
        <v>906</v>
      </c>
      <c r="F255" s="76">
        <v>300</v>
      </c>
      <c r="G255" s="76">
        <v>300</v>
      </c>
    </row>
    <row r="256" spans="1:7" ht="46.9" customHeight="1" x14ac:dyDescent="0.3">
      <c r="A256" s="218" t="s">
        <v>1062</v>
      </c>
      <c r="B256" s="74" t="s">
        <v>251</v>
      </c>
      <c r="C256" s="74" t="s">
        <v>103</v>
      </c>
      <c r="D256" s="74" t="s">
        <v>161</v>
      </c>
      <c r="E256" s="74" t="s">
        <v>106</v>
      </c>
      <c r="F256" s="76">
        <f t="shared" ref="F256:G260" si="21">F257</f>
        <v>2506.6</v>
      </c>
      <c r="G256" s="76">
        <f t="shared" si="21"/>
        <v>3058.5</v>
      </c>
    </row>
    <row r="257" spans="1:7" ht="45" customHeight="1" x14ac:dyDescent="0.3">
      <c r="A257" s="218" t="s">
        <v>886</v>
      </c>
      <c r="B257" s="74" t="s">
        <v>251</v>
      </c>
      <c r="C257" s="74" t="s">
        <v>103</v>
      </c>
      <c r="D257" s="74" t="s">
        <v>165</v>
      </c>
      <c r="E257" s="74" t="s">
        <v>106</v>
      </c>
      <c r="F257" s="76">
        <f t="shared" si="21"/>
        <v>2506.6</v>
      </c>
      <c r="G257" s="76">
        <f t="shared" si="21"/>
        <v>3058.5</v>
      </c>
    </row>
    <row r="258" spans="1:7" ht="48.75" customHeight="1" x14ac:dyDescent="0.3">
      <c r="A258" s="106" t="s">
        <v>741</v>
      </c>
      <c r="B258" s="74" t="s">
        <v>251</v>
      </c>
      <c r="C258" s="74" t="s">
        <v>103</v>
      </c>
      <c r="D258" s="74" t="s">
        <v>166</v>
      </c>
      <c r="E258" s="74" t="s">
        <v>106</v>
      </c>
      <c r="F258" s="76">
        <f t="shared" si="21"/>
        <v>2506.6</v>
      </c>
      <c r="G258" s="76">
        <f t="shared" si="21"/>
        <v>3058.5</v>
      </c>
    </row>
    <row r="259" spans="1:7" ht="45" x14ac:dyDescent="0.3">
      <c r="A259" s="106" t="s">
        <v>887</v>
      </c>
      <c r="B259" s="74" t="s">
        <v>251</v>
      </c>
      <c r="C259" s="74" t="s">
        <v>103</v>
      </c>
      <c r="D259" s="74" t="s">
        <v>167</v>
      </c>
      <c r="E259" s="74" t="s">
        <v>106</v>
      </c>
      <c r="F259" s="76">
        <f t="shared" si="21"/>
        <v>2506.6</v>
      </c>
      <c r="G259" s="76">
        <f t="shared" si="21"/>
        <v>3058.5</v>
      </c>
    </row>
    <row r="260" spans="1:7" ht="45" x14ac:dyDescent="0.3">
      <c r="A260" s="106" t="s">
        <v>885</v>
      </c>
      <c r="B260" s="74" t="s">
        <v>251</v>
      </c>
      <c r="C260" s="74" t="s">
        <v>103</v>
      </c>
      <c r="D260" s="74" t="s">
        <v>167</v>
      </c>
      <c r="E260" s="74" t="s">
        <v>545</v>
      </c>
      <c r="F260" s="76">
        <f t="shared" si="21"/>
        <v>2506.6</v>
      </c>
      <c r="G260" s="76">
        <f t="shared" si="21"/>
        <v>3058.5</v>
      </c>
    </row>
    <row r="261" spans="1:7" ht="30.75" customHeight="1" x14ac:dyDescent="0.3">
      <c r="A261" s="218" t="s">
        <v>128</v>
      </c>
      <c r="B261" s="74" t="s">
        <v>251</v>
      </c>
      <c r="C261" s="74" t="s">
        <v>103</v>
      </c>
      <c r="D261" s="74" t="s">
        <v>167</v>
      </c>
      <c r="E261" s="74" t="s">
        <v>541</v>
      </c>
      <c r="F261" s="76">
        <v>2506.6</v>
      </c>
      <c r="G261" s="76">
        <v>3058.5</v>
      </c>
    </row>
    <row r="262" spans="1:7" ht="20.45" hidden="1" customHeight="1" x14ac:dyDescent="0.3">
      <c r="A262" s="218" t="s">
        <v>417</v>
      </c>
      <c r="B262" s="74" t="s">
        <v>251</v>
      </c>
      <c r="C262" s="74" t="s">
        <v>103</v>
      </c>
      <c r="D262" s="74" t="s">
        <v>152</v>
      </c>
      <c r="E262" s="74" t="s">
        <v>106</v>
      </c>
      <c r="F262" s="76">
        <f t="shared" ref="F262:G265" si="22">F263</f>
        <v>0</v>
      </c>
      <c r="G262" s="133">
        <f t="shared" si="22"/>
        <v>0</v>
      </c>
    </row>
    <row r="263" spans="1:7" ht="30.75" hidden="1" customHeight="1" x14ac:dyDescent="0.3">
      <c r="A263" s="218" t="s">
        <v>168</v>
      </c>
      <c r="B263" s="74" t="s">
        <v>251</v>
      </c>
      <c r="C263" s="74" t="s">
        <v>103</v>
      </c>
      <c r="D263" s="74" t="s">
        <v>169</v>
      </c>
      <c r="E263" s="74" t="s">
        <v>106</v>
      </c>
      <c r="F263" s="76">
        <f t="shared" si="22"/>
        <v>0</v>
      </c>
      <c r="G263" s="133">
        <f t="shared" si="22"/>
        <v>0</v>
      </c>
    </row>
    <row r="264" spans="1:7" ht="41.45" hidden="1" customHeight="1" x14ac:dyDescent="0.3">
      <c r="A264" s="218" t="s">
        <v>1052</v>
      </c>
      <c r="B264" s="74" t="s">
        <v>251</v>
      </c>
      <c r="C264" s="74" t="s">
        <v>103</v>
      </c>
      <c r="D264" s="74" t="s">
        <v>1063</v>
      </c>
      <c r="E264" s="74" t="s">
        <v>106</v>
      </c>
      <c r="F264" s="76">
        <f t="shared" si="22"/>
        <v>0</v>
      </c>
      <c r="G264" s="133">
        <f t="shared" si="22"/>
        <v>0</v>
      </c>
    </row>
    <row r="265" spans="1:7" ht="21" hidden="1" customHeight="1" x14ac:dyDescent="0.3">
      <c r="A265" s="218" t="s">
        <v>180</v>
      </c>
      <c r="B265" s="74" t="s">
        <v>251</v>
      </c>
      <c r="C265" s="74" t="s">
        <v>103</v>
      </c>
      <c r="D265" s="74" t="s">
        <v>1063</v>
      </c>
      <c r="E265" s="74" t="s">
        <v>580</v>
      </c>
      <c r="F265" s="76">
        <f t="shared" si="22"/>
        <v>0</v>
      </c>
      <c r="G265" s="133">
        <f t="shared" si="22"/>
        <v>0</v>
      </c>
    </row>
    <row r="266" spans="1:7" ht="19.149999999999999" hidden="1" customHeight="1" x14ac:dyDescent="0.3">
      <c r="A266" s="218" t="s">
        <v>1053</v>
      </c>
      <c r="B266" s="74" t="s">
        <v>251</v>
      </c>
      <c r="C266" s="74" t="s">
        <v>103</v>
      </c>
      <c r="D266" s="74" t="s">
        <v>1063</v>
      </c>
      <c r="E266" s="74" t="s">
        <v>1054</v>
      </c>
      <c r="F266" s="76"/>
      <c r="G266" s="133">
        <v>0</v>
      </c>
    </row>
    <row r="267" spans="1:7" x14ac:dyDescent="0.3">
      <c r="A267" s="218" t="s">
        <v>253</v>
      </c>
      <c r="B267" s="74" t="s">
        <v>251</v>
      </c>
      <c r="C267" s="74" t="s">
        <v>108</v>
      </c>
      <c r="D267" s="28" t="s">
        <v>105</v>
      </c>
      <c r="E267" s="74" t="s">
        <v>106</v>
      </c>
      <c r="F267" s="103">
        <f>F268+F274</f>
        <v>953.4</v>
      </c>
      <c r="G267" s="103">
        <f>G268+G274</f>
        <v>992.4</v>
      </c>
    </row>
    <row r="268" spans="1:7" ht="29.45" customHeight="1" x14ac:dyDescent="0.3">
      <c r="A268" s="218" t="s">
        <v>780</v>
      </c>
      <c r="B268" s="74" t="s">
        <v>251</v>
      </c>
      <c r="C268" s="74" t="s">
        <v>108</v>
      </c>
      <c r="D268" s="28" t="s">
        <v>254</v>
      </c>
      <c r="E268" s="74" t="s">
        <v>106</v>
      </c>
      <c r="F268" s="103">
        <f t="shared" ref="F268:G272" si="23">F269</f>
        <v>953.4</v>
      </c>
      <c r="G268" s="103">
        <f t="shared" si="23"/>
        <v>992.4</v>
      </c>
    </row>
    <row r="269" spans="1:7" ht="43.9" customHeight="1" x14ac:dyDescent="0.3">
      <c r="A269" s="218" t="s">
        <v>959</v>
      </c>
      <c r="B269" s="74" t="s">
        <v>251</v>
      </c>
      <c r="C269" s="74" t="s">
        <v>108</v>
      </c>
      <c r="D269" s="28" t="s">
        <v>368</v>
      </c>
      <c r="E269" s="74" t="s">
        <v>106</v>
      </c>
      <c r="F269" s="103">
        <f t="shared" si="23"/>
        <v>953.4</v>
      </c>
      <c r="G269" s="103">
        <f t="shared" si="23"/>
        <v>992.4</v>
      </c>
    </row>
    <row r="270" spans="1:7" ht="45.75" customHeight="1" x14ac:dyDescent="0.3">
      <c r="A270" s="218" t="s">
        <v>256</v>
      </c>
      <c r="B270" s="74" t="s">
        <v>251</v>
      </c>
      <c r="C270" s="74" t="s">
        <v>108</v>
      </c>
      <c r="D270" s="28" t="s">
        <v>370</v>
      </c>
      <c r="E270" s="74" t="s">
        <v>106</v>
      </c>
      <c r="F270" s="103">
        <f t="shared" si="23"/>
        <v>953.4</v>
      </c>
      <c r="G270" s="103">
        <f t="shared" si="23"/>
        <v>992.4</v>
      </c>
    </row>
    <row r="271" spans="1:7" ht="45" x14ac:dyDescent="0.3">
      <c r="A271" s="218" t="s">
        <v>258</v>
      </c>
      <c r="B271" s="74" t="s">
        <v>251</v>
      </c>
      <c r="C271" s="74" t="s">
        <v>108</v>
      </c>
      <c r="D271" s="28" t="s">
        <v>911</v>
      </c>
      <c r="E271" s="74" t="s">
        <v>106</v>
      </c>
      <c r="F271" s="103">
        <f t="shared" si="23"/>
        <v>953.4</v>
      </c>
      <c r="G271" s="103">
        <f t="shared" si="23"/>
        <v>992.4</v>
      </c>
    </row>
    <row r="272" spans="1:7" ht="29.25" customHeight="1" x14ac:dyDescent="0.3">
      <c r="A272" s="218" t="s">
        <v>210</v>
      </c>
      <c r="B272" s="74" t="s">
        <v>251</v>
      </c>
      <c r="C272" s="74" t="s">
        <v>108</v>
      </c>
      <c r="D272" s="28" t="s">
        <v>911</v>
      </c>
      <c r="E272" s="74">
        <v>600</v>
      </c>
      <c r="F272" s="103">
        <f t="shared" si="23"/>
        <v>953.4</v>
      </c>
      <c r="G272" s="103">
        <f t="shared" si="23"/>
        <v>992.4</v>
      </c>
    </row>
    <row r="273" spans="1:7" x14ac:dyDescent="0.3">
      <c r="A273" s="218" t="s">
        <v>218</v>
      </c>
      <c r="B273" s="74" t="s">
        <v>251</v>
      </c>
      <c r="C273" s="74" t="s">
        <v>108</v>
      </c>
      <c r="D273" s="28" t="s">
        <v>911</v>
      </c>
      <c r="E273" s="74">
        <v>610</v>
      </c>
      <c r="F273" s="103">
        <v>953.4</v>
      </c>
      <c r="G273" s="103">
        <v>992.4</v>
      </c>
    </row>
    <row r="274" spans="1:7" ht="30" hidden="1" x14ac:dyDescent="0.3">
      <c r="A274" s="218" t="s">
        <v>151</v>
      </c>
      <c r="B274" s="74" t="s">
        <v>251</v>
      </c>
      <c r="C274" s="74" t="s">
        <v>108</v>
      </c>
      <c r="D274" s="28" t="s">
        <v>152</v>
      </c>
      <c r="E274" s="74" t="s">
        <v>106</v>
      </c>
      <c r="F274" s="103">
        <f>F275+F282</f>
        <v>0</v>
      </c>
      <c r="G274" s="103">
        <f>G275+G282</f>
        <v>0</v>
      </c>
    </row>
    <row r="275" spans="1:7" hidden="1" x14ac:dyDescent="0.3">
      <c r="A275" s="218" t="s">
        <v>180</v>
      </c>
      <c r="B275" s="74" t="s">
        <v>251</v>
      </c>
      <c r="C275" s="74" t="s">
        <v>108</v>
      </c>
      <c r="D275" s="28" t="s">
        <v>169</v>
      </c>
      <c r="E275" s="74" t="s">
        <v>106</v>
      </c>
      <c r="F275" s="103">
        <f>F276+F279</f>
        <v>0</v>
      </c>
      <c r="G275" s="103">
        <f>G276+G279</f>
        <v>0</v>
      </c>
    </row>
    <row r="276" spans="1:7" ht="42.75" hidden="1" customHeight="1" x14ac:dyDescent="0.3">
      <c r="A276" s="218" t="s">
        <v>260</v>
      </c>
      <c r="B276" s="74" t="s">
        <v>251</v>
      </c>
      <c r="C276" s="74" t="s">
        <v>108</v>
      </c>
      <c r="D276" s="28" t="s">
        <v>553</v>
      </c>
      <c r="E276" s="74" t="s">
        <v>106</v>
      </c>
      <c r="F276" s="103">
        <f>F277</f>
        <v>0</v>
      </c>
      <c r="G276" s="103">
        <f>G277</f>
        <v>0</v>
      </c>
    </row>
    <row r="277" spans="1:7" hidden="1" x14ac:dyDescent="0.3">
      <c r="A277" s="218" t="s">
        <v>129</v>
      </c>
      <c r="B277" s="74" t="s">
        <v>251</v>
      </c>
      <c r="C277" s="74" t="s">
        <v>108</v>
      </c>
      <c r="D277" s="28" t="s">
        <v>553</v>
      </c>
      <c r="E277" s="74" t="s">
        <v>549</v>
      </c>
      <c r="F277" s="103">
        <f>F278</f>
        <v>0</v>
      </c>
      <c r="G277" s="103">
        <f>G278</f>
        <v>0</v>
      </c>
    </row>
    <row r="278" spans="1:7" ht="54" hidden="1" customHeight="1" x14ac:dyDescent="0.3">
      <c r="A278" s="218" t="s">
        <v>228</v>
      </c>
      <c r="B278" s="74" t="s">
        <v>251</v>
      </c>
      <c r="C278" s="74" t="s">
        <v>108</v>
      </c>
      <c r="D278" s="28" t="s">
        <v>553</v>
      </c>
      <c r="E278" s="74" t="s">
        <v>550</v>
      </c>
      <c r="F278" s="103">
        <v>0</v>
      </c>
      <c r="G278" s="103">
        <v>0</v>
      </c>
    </row>
    <row r="279" spans="1:7" ht="52.9" hidden="1" customHeight="1" x14ac:dyDescent="0.3">
      <c r="A279" s="218" t="s">
        <v>551</v>
      </c>
      <c r="B279" s="74" t="s">
        <v>251</v>
      </c>
      <c r="C279" s="74" t="s">
        <v>108</v>
      </c>
      <c r="D279" s="28" t="s">
        <v>554</v>
      </c>
      <c r="E279" s="74" t="s">
        <v>106</v>
      </c>
      <c r="F279" s="103">
        <f>F280</f>
        <v>0</v>
      </c>
      <c r="G279" s="103">
        <f>G280</f>
        <v>0</v>
      </c>
    </row>
    <row r="280" spans="1:7" hidden="1" x14ac:dyDescent="0.3">
      <c r="A280" s="218" t="s">
        <v>129</v>
      </c>
      <c r="B280" s="74" t="s">
        <v>251</v>
      </c>
      <c r="C280" s="74" t="s">
        <v>108</v>
      </c>
      <c r="D280" s="28" t="s">
        <v>554</v>
      </c>
      <c r="E280" s="74" t="s">
        <v>549</v>
      </c>
      <c r="F280" s="103">
        <f>F281</f>
        <v>0</v>
      </c>
      <c r="G280" s="103">
        <f>G281</f>
        <v>0</v>
      </c>
    </row>
    <row r="281" spans="1:7" ht="54" hidden="1" customHeight="1" x14ac:dyDescent="0.3">
      <c r="A281" s="218" t="s">
        <v>228</v>
      </c>
      <c r="B281" s="74" t="s">
        <v>251</v>
      </c>
      <c r="C281" s="74" t="s">
        <v>108</v>
      </c>
      <c r="D281" s="28" t="s">
        <v>554</v>
      </c>
      <c r="E281" s="74" t="s">
        <v>550</v>
      </c>
      <c r="F281" s="103"/>
      <c r="G281" s="103"/>
    </row>
    <row r="282" spans="1:7" hidden="1" x14ac:dyDescent="0.3">
      <c r="A282" s="218" t="s">
        <v>153</v>
      </c>
      <c r="B282" s="74" t="s">
        <v>251</v>
      </c>
      <c r="C282" s="74" t="s">
        <v>108</v>
      </c>
      <c r="D282" s="28" t="s">
        <v>552</v>
      </c>
      <c r="E282" s="74" t="s">
        <v>106</v>
      </c>
      <c r="F282" s="103">
        <f t="shared" ref="F282:G284" si="24">F283</f>
        <v>0</v>
      </c>
      <c r="G282" s="103">
        <f t="shared" si="24"/>
        <v>0</v>
      </c>
    </row>
    <row r="283" spans="1:7" ht="73.150000000000006" hidden="1" customHeight="1" x14ac:dyDescent="0.3">
      <c r="A283" s="218" t="s">
        <v>857</v>
      </c>
      <c r="B283" s="74" t="s">
        <v>251</v>
      </c>
      <c r="C283" s="74" t="s">
        <v>108</v>
      </c>
      <c r="D283" s="28" t="s">
        <v>261</v>
      </c>
      <c r="E283" s="74" t="s">
        <v>106</v>
      </c>
      <c r="F283" s="103">
        <f t="shared" si="24"/>
        <v>0</v>
      </c>
      <c r="G283" s="103">
        <f t="shared" si="24"/>
        <v>0</v>
      </c>
    </row>
    <row r="284" spans="1:7" ht="30" hidden="1" x14ac:dyDescent="0.3">
      <c r="A284" s="218" t="s">
        <v>127</v>
      </c>
      <c r="B284" s="74" t="s">
        <v>251</v>
      </c>
      <c r="C284" s="74" t="s">
        <v>108</v>
      </c>
      <c r="D284" s="28" t="s">
        <v>261</v>
      </c>
      <c r="E284" s="74">
        <v>200</v>
      </c>
      <c r="F284" s="103">
        <f t="shared" si="24"/>
        <v>0</v>
      </c>
      <c r="G284" s="103">
        <f t="shared" si="24"/>
        <v>0</v>
      </c>
    </row>
    <row r="285" spans="1:7" ht="30" hidden="1" customHeight="1" x14ac:dyDescent="0.3">
      <c r="A285" s="218" t="s">
        <v>128</v>
      </c>
      <c r="B285" s="74" t="s">
        <v>251</v>
      </c>
      <c r="C285" s="74" t="s">
        <v>108</v>
      </c>
      <c r="D285" s="28" t="s">
        <v>261</v>
      </c>
      <c r="E285" s="74">
        <v>240</v>
      </c>
      <c r="F285" s="103"/>
      <c r="G285" s="103">
        <v>0</v>
      </c>
    </row>
    <row r="286" spans="1:7" ht="15" customHeight="1" x14ac:dyDescent="0.3">
      <c r="A286" s="218" t="s">
        <v>932</v>
      </c>
      <c r="B286" s="74" t="s">
        <v>251</v>
      </c>
      <c r="C286" s="74" t="s">
        <v>120</v>
      </c>
      <c r="D286" s="28" t="s">
        <v>105</v>
      </c>
      <c r="E286" s="74" t="s">
        <v>106</v>
      </c>
      <c r="F286" s="75">
        <f>F287</f>
        <v>903.3</v>
      </c>
      <c r="G286" s="75">
        <f>G287+G295</f>
        <v>3760.3</v>
      </c>
    </row>
    <row r="287" spans="1:7" ht="31.9" customHeight="1" x14ac:dyDescent="0.3">
      <c r="A287" s="32" t="s">
        <v>1154</v>
      </c>
      <c r="B287" s="74" t="s">
        <v>251</v>
      </c>
      <c r="C287" s="74" t="s">
        <v>120</v>
      </c>
      <c r="D287" s="28" t="s">
        <v>934</v>
      </c>
      <c r="E287" s="74" t="s">
        <v>106</v>
      </c>
      <c r="F287" s="75">
        <f>F288</f>
        <v>903.3</v>
      </c>
      <c r="G287" s="75">
        <f>G288</f>
        <v>903.3</v>
      </c>
    </row>
    <row r="288" spans="1:7" ht="67.150000000000006" customHeight="1" x14ac:dyDescent="0.3">
      <c r="A288" s="218" t="s">
        <v>1064</v>
      </c>
      <c r="B288" s="74" t="s">
        <v>251</v>
      </c>
      <c r="C288" s="74" t="s">
        <v>120</v>
      </c>
      <c r="D288" s="28" t="s">
        <v>936</v>
      </c>
      <c r="E288" s="74" t="s">
        <v>106</v>
      </c>
      <c r="F288" s="75">
        <f>F289+F292</f>
        <v>903.3</v>
      </c>
      <c r="G288" s="75">
        <f>G289+G292</f>
        <v>903.3</v>
      </c>
    </row>
    <row r="289" spans="1:7" ht="42" hidden="1" customHeight="1" x14ac:dyDescent="0.3">
      <c r="A289" s="218" t="s">
        <v>937</v>
      </c>
      <c r="B289" s="74" t="s">
        <v>251</v>
      </c>
      <c r="C289" s="74" t="s">
        <v>120</v>
      </c>
      <c r="D289" s="28" t="s">
        <v>938</v>
      </c>
      <c r="E289" s="74" t="s">
        <v>106</v>
      </c>
      <c r="F289" s="75">
        <f>F290</f>
        <v>0</v>
      </c>
      <c r="G289" s="75">
        <f>G290</f>
        <v>0</v>
      </c>
    </row>
    <row r="290" spans="1:7" ht="17.45" hidden="1" customHeight="1" x14ac:dyDescent="0.3">
      <c r="A290" s="218" t="s">
        <v>180</v>
      </c>
      <c r="B290" s="74" t="s">
        <v>251</v>
      </c>
      <c r="C290" s="74" t="s">
        <v>120</v>
      </c>
      <c r="D290" s="28" t="s">
        <v>938</v>
      </c>
      <c r="E290" s="74">
        <v>500</v>
      </c>
      <c r="F290" s="75">
        <f>F291</f>
        <v>0</v>
      </c>
      <c r="G290" s="75">
        <f>G291</f>
        <v>0</v>
      </c>
    </row>
    <row r="291" spans="1:7" ht="18.600000000000001" hidden="1" customHeight="1" x14ac:dyDescent="0.3">
      <c r="A291" s="218" t="s">
        <v>91</v>
      </c>
      <c r="B291" s="74" t="s">
        <v>251</v>
      </c>
      <c r="C291" s="74" t="s">
        <v>120</v>
      </c>
      <c r="D291" s="28" t="s">
        <v>938</v>
      </c>
      <c r="E291" s="74">
        <v>540</v>
      </c>
      <c r="F291" s="75"/>
      <c r="G291" s="75"/>
    </row>
    <row r="292" spans="1:7" ht="31.9" customHeight="1" x14ac:dyDescent="0.3">
      <c r="A292" s="36" t="s">
        <v>939</v>
      </c>
      <c r="B292" s="74" t="s">
        <v>251</v>
      </c>
      <c r="C292" s="74" t="s">
        <v>120</v>
      </c>
      <c r="D292" s="28" t="s">
        <v>940</v>
      </c>
      <c r="E292" s="74" t="s">
        <v>106</v>
      </c>
      <c r="F292" s="75">
        <f>F293</f>
        <v>903.3</v>
      </c>
      <c r="G292" s="75">
        <f>G293</f>
        <v>903.3</v>
      </c>
    </row>
    <row r="293" spans="1:7" ht="16.149999999999999" customHeight="1" x14ac:dyDescent="0.3">
      <c r="A293" s="218" t="s">
        <v>180</v>
      </c>
      <c r="B293" s="74" t="s">
        <v>251</v>
      </c>
      <c r="C293" s="74" t="s">
        <v>120</v>
      </c>
      <c r="D293" s="28" t="s">
        <v>940</v>
      </c>
      <c r="E293" s="74">
        <v>500</v>
      </c>
      <c r="F293" s="75">
        <f>F294</f>
        <v>903.3</v>
      </c>
      <c r="G293" s="75">
        <f>G294</f>
        <v>903.3</v>
      </c>
    </row>
    <row r="294" spans="1:7" ht="22.9" customHeight="1" x14ac:dyDescent="0.3">
      <c r="A294" s="218" t="s">
        <v>91</v>
      </c>
      <c r="B294" s="74" t="s">
        <v>251</v>
      </c>
      <c r="C294" s="74" t="s">
        <v>120</v>
      </c>
      <c r="D294" s="28" t="s">
        <v>940</v>
      </c>
      <c r="E294" s="74">
        <v>540</v>
      </c>
      <c r="F294" s="75">
        <v>903.3</v>
      </c>
      <c r="G294" s="75">
        <v>903.3</v>
      </c>
    </row>
    <row r="295" spans="1:7" ht="45" x14ac:dyDescent="0.3">
      <c r="A295" s="32" t="s">
        <v>1137</v>
      </c>
      <c r="B295" s="74" t="s">
        <v>251</v>
      </c>
      <c r="C295" s="74" t="s">
        <v>120</v>
      </c>
      <c r="D295" s="161" t="s">
        <v>1134</v>
      </c>
      <c r="E295" s="161" t="s">
        <v>106</v>
      </c>
      <c r="F295" s="75">
        <f t="shared" ref="F295:G298" si="25">F296</f>
        <v>0</v>
      </c>
      <c r="G295" s="75">
        <f t="shared" si="25"/>
        <v>2857</v>
      </c>
    </row>
    <row r="296" spans="1:7" ht="45" x14ac:dyDescent="0.3">
      <c r="A296" s="32" t="s">
        <v>1138</v>
      </c>
      <c r="B296" s="74" t="s">
        <v>251</v>
      </c>
      <c r="C296" s="74" t="s">
        <v>120</v>
      </c>
      <c r="D296" s="161" t="s">
        <v>1135</v>
      </c>
      <c r="E296" s="161" t="s">
        <v>106</v>
      </c>
      <c r="F296" s="75">
        <f t="shared" si="25"/>
        <v>0</v>
      </c>
      <c r="G296" s="75">
        <f t="shared" si="25"/>
        <v>2857</v>
      </c>
    </row>
    <row r="297" spans="1:7" ht="60" x14ac:dyDescent="0.3">
      <c r="A297" s="32" t="s">
        <v>1139</v>
      </c>
      <c r="B297" s="74" t="s">
        <v>251</v>
      </c>
      <c r="C297" s="74" t="s">
        <v>120</v>
      </c>
      <c r="D297" s="161" t="s">
        <v>1136</v>
      </c>
      <c r="E297" s="161" t="s">
        <v>106</v>
      </c>
      <c r="F297" s="75">
        <f t="shared" si="25"/>
        <v>0</v>
      </c>
      <c r="G297" s="75">
        <f t="shared" si="25"/>
        <v>2857</v>
      </c>
    </row>
    <row r="298" spans="1:7" ht="30" x14ac:dyDescent="0.3">
      <c r="A298" s="32" t="s">
        <v>127</v>
      </c>
      <c r="B298" s="74" t="s">
        <v>251</v>
      </c>
      <c r="C298" s="74" t="s">
        <v>120</v>
      </c>
      <c r="D298" s="161" t="s">
        <v>1136</v>
      </c>
      <c r="E298" s="161">
        <v>200</v>
      </c>
      <c r="F298" s="75">
        <f t="shared" si="25"/>
        <v>0</v>
      </c>
      <c r="G298" s="75">
        <f t="shared" si="25"/>
        <v>2857</v>
      </c>
    </row>
    <row r="299" spans="1:7" ht="16.149999999999999" customHeight="1" x14ac:dyDescent="0.3">
      <c r="A299" s="32" t="s">
        <v>128</v>
      </c>
      <c r="B299" s="74" t="s">
        <v>251</v>
      </c>
      <c r="C299" s="74" t="s">
        <v>120</v>
      </c>
      <c r="D299" s="161" t="s">
        <v>1136</v>
      </c>
      <c r="E299" s="161">
        <v>240</v>
      </c>
      <c r="F299" s="75">
        <v>0</v>
      </c>
      <c r="G299" s="75">
        <v>2857</v>
      </c>
    </row>
    <row r="300" spans="1:7" x14ac:dyDescent="0.3">
      <c r="A300" s="99" t="s">
        <v>262</v>
      </c>
      <c r="B300" s="101" t="s">
        <v>150</v>
      </c>
      <c r="C300" s="101" t="s">
        <v>104</v>
      </c>
      <c r="D300" s="102" t="s">
        <v>105</v>
      </c>
      <c r="E300" s="101" t="s">
        <v>106</v>
      </c>
      <c r="F300" s="100">
        <f>F301+F331+F376+F406</f>
        <v>1340644.7</v>
      </c>
      <c r="G300" s="100">
        <f>G301+G331+G376+G406</f>
        <v>1363214.4999999998</v>
      </c>
    </row>
    <row r="301" spans="1:7" x14ac:dyDescent="0.3">
      <c r="A301" s="218" t="s">
        <v>263</v>
      </c>
      <c r="B301" s="74" t="s">
        <v>150</v>
      </c>
      <c r="C301" s="74" t="s">
        <v>103</v>
      </c>
      <c r="D301" s="28" t="s">
        <v>105</v>
      </c>
      <c r="E301" s="74" t="s">
        <v>106</v>
      </c>
      <c r="F301" s="103">
        <f>F302+F326</f>
        <v>457184.5</v>
      </c>
      <c r="G301" s="103">
        <f>G302+G326</f>
        <v>453419.1</v>
      </c>
    </row>
    <row r="302" spans="1:7" ht="36" customHeight="1" x14ac:dyDescent="0.3">
      <c r="A302" s="218" t="s">
        <v>751</v>
      </c>
      <c r="B302" s="74" t="s">
        <v>150</v>
      </c>
      <c r="C302" s="74" t="s">
        <v>103</v>
      </c>
      <c r="D302" s="28" t="s">
        <v>254</v>
      </c>
      <c r="E302" s="74" t="s">
        <v>106</v>
      </c>
      <c r="F302" s="103">
        <f>F303+F311+F316+F321</f>
        <v>456994.5</v>
      </c>
      <c r="G302" s="103">
        <f>G303+G311+G316+G321</f>
        <v>452919.1</v>
      </c>
    </row>
    <row r="303" spans="1:7" ht="30" x14ac:dyDescent="0.3">
      <c r="A303" s="218" t="s">
        <v>264</v>
      </c>
      <c r="B303" s="74" t="s">
        <v>150</v>
      </c>
      <c r="C303" s="74" t="s">
        <v>103</v>
      </c>
      <c r="D303" s="28" t="s">
        <v>265</v>
      </c>
      <c r="E303" s="74" t="s">
        <v>106</v>
      </c>
      <c r="F303" s="103">
        <f>F304</f>
        <v>382855.3</v>
      </c>
      <c r="G303" s="103">
        <f>G304</f>
        <v>389094.8</v>
      </c>
    </row>
    <row r="304" spans="1:7" ht="75" x14ac:dyDescent="0.3">
      <c r="A304" s="218" t="s">
        <v>266</v>
      </c>
      <c r="B304" s="74" t="s">
        <v>150</v>
      </c>
      <c r="C304" s="74" t="s">
        <v>103</v>
      </c>
      <c r="D304" s="28" t="s">
        <v>267</v>
      </c>
      <c r="E304" s="74" t="s">
        <v>106</v>
      </c>
      <c r="F304" s="103">
        <f>F305+F308</f>
        <v>382855.3</v>
      </c>
      <c r="G304" s="103">
        <f>G305+G308</f>
        <v>389094.8</v>
      </c>
    </row>
    <row r="305" spans="1:7" ht="45" x14ac:dyDescent="0.3">
      <c r="A305" s="218" t="s">
        <v>268</v>
      </c>
      <c r="B305" s="74" t="s">
        <v>150</v>
      </c>
      <c r="C305" s="74" t="s">
        <v>103</v>
      </c>
      <c r="D305" s="28" t="s">
        <v>269</v>
      </c>
      <c r="E305" s="74" t="s">
        <v>106</v>
      </c>
      <c r="F305" s="103">
        <f>F306</f>
        <v>262515.8</v>
      </c>
      <c r="G305" s="103">
        <f>G306</f>
        <v>268028.59999999998</v>
      </c>
    </row>
    <row r="306" spans="1:7" ht="31.5" customHeight="1" x14ac:dyDescent="0.3">
      <c r="A306" s="218" t="s">
        <v>210</v>
      </c>
      <c r="B306" s="74" t="s">
        <v>150</v>
      </c>
      <c r="C306" s="74" t="s">
        <v>103</v>
      </c>
      <c r="D306" s="28" t="s">
        <v>269</v>
      </c>
      <c r="E306" s="74">
        <v>600</v>
      </c>
      <c r="F306" s="103">
        <f>F307</f>
        <v>262515.8</v>
      </c>
      <c r="G306" s="103">
        <f>G307</f>
        <v>268028.59999999998</v>
      </c>
    </row>
    <row r="307" spans="1:7" x14ac:dyDescent="0.3">
      <c r="A307" s="218" t="s">
        <v>218</v>
      </c>
      <c r="B307" s="74" t="s">
        <v>150</v>
      </c>
      <c r="C307" s="74" t="s">
        <v>103</v>
      </c>
      <c r="D307" s="28" t="s">
        <v>269</v>
      </c>
      <c r="E307" s="74">
        <v>610</v>
      </c>
      <c r="F307" s="103">
        <v>262515.8</v>
      </c>
      <c r="G307" s="103">
        <v>268028.59999999998</v>
      </c>
    </row>
    <row r="308" spans="1:7" ht="42.6" customHeight="1" x14ac:dyDescent="0.3">
      <c r="A308" s="218" t="s">
        <v>270</v>
      </c>
      <c r="B308" s="74" t="s">
        <v>150</v>
      </c>
      <c r="C308" s="74" t="s">
        <v>103</v>
      </c>
      <c r="D308" s="28" t="s">
        <v>271</v>
      </c>
      <c r="E308" s="74" t="s">
        <v>106</v>
      </c>
      <c r="F308" s="103">
        <f>F309</f>
        <v>120339.5</v>
      </c>
      <c r="G308" s="103">
        <f>G309</f>
        <v>121066.2</v>
      </c>
    </row>
    <row r="309" spans="1:7" ht="31.9" customHeight="1" x14ac:dyDescent="0.3">
      <c r="A309" s="218" t="s">
        <v>210</v>
      </c>
      <c r="B309" s="74" t="s">
        <v>150</v>
      </c>
      <c r="C309" s="74" t="s">
        <v>103</v>
      </c>
      <c r="D309" s="28" t="s">
        <v>271</v>
      </c>
      <c r="E309" s="74">
        <v>600</v>
      </c>
      <c r="F309" s="103">
        <f>F310</f>
        <v>120339.5</v>
      </c>
      <c r="G309" s="103">
        <f>G310</f>
        <v>121066.2</v>
      </c>
    </row>
    <row r="310" spans="1:7" ht="15" customHeight="1" x14ac:dyDescent="0.3">
      <c r="A310" s="218" t="s">
        <v>218</v>
      </c>
      <c r="B310" s="74" t="s">
        <v>150</v>
      </c>
      <c r="C310" s="74" t="s">
        <v>103</v>
      </c>
      <c r="D310" s="28" t="s">
        <v>271</v>
      </c>
      <c r="E310" s="74">
        <v>610</v>
      </c>
      <c r="F310" s="103">
        <v>120339.5</v>
      </c>
      <c r="G310" s="103">
        <v>121066.2</v>
      </c>
    </row>
    <row r="311" spans="1:7" ht="16.899999999999999" customHeight="1" x14ac:dyDescent="0.3">
      <c r="A311" s="218" t="s">
        <v>272</v>
      </c>
      <c r="B311" s="74" t="s">
        <v>150</v>
      </c>
      <c r="C311" s="74" t="s">
        <v>103</v>
      </c>
      <c r="D311" s="28" t="s">
        <v>278</v>
      </c>
      <c r="E311" s="74" t="s">
        <v>106</v>
      </c>
      <c r="F311" s="103">
        <f t="shared" ref="F311:G314" si="26">F312</f>
        <v>40</v>
      </c>
      <c r="G311" s="103">
        <f t="shared" si="26"/>
        <v>40</v>
      </c>
    </row>
    <row r="312" spans="1:7" ht="30" x14ac:dyDescent="0.3">
      <c r="A312" s="218" t="s">
        <v>274</v>
      </c>
      <c r="B312" s="74" t="s">
        <v>150</v>
      </c>
      <c r="C312" s="74" t="s">
        <v>103</v>
      </c>
      <c r="D312" s="28" t="s">
        <v>280</v>
      </c>
      <c r="E312" s="74" t="s">
        <v>106</v>
      </c>
      <c r="F312" s="103">
        <f t="shared" si="26"/>
        <v>40</v>
      </c>
      <c r="G312" s="103">
        <f t="shared" si="26"/>
        <v>40</v>
      </c>
    </row>
    <row r="313" spans="1:7" ht="30" x14ac:dyDescent="0.3">
      <c r="A313" s="218" t="s">
        <v>276</v>
      </c>
      <c r="B313" s="74" t="s">
        <v>150</v>
      </c>
      <c r="C313" s="74" t="s">
        <v>103</v>
      </c>
      <c r="D313" s="28" t="s">
        <v>912</v>
      </c>
      <c r="E313" s="74" t="s">
        <v>106</v>
      </c>
      <c r="F313" s="103">
        <f t="shared" si="26"/>
        <v>40</v>
      </c>
      <c r="G313" s="103">
        <f t="shared" si="26"/>
        <v>40</v>
      </c>
    </row>
    <row r="314" spans="1:7" ht="28.5" customHeight="1" x14ac:dyDescent="0.3">
      <c r="A314" s="218" t="s">
        <v>210</v>
      </c>
      <c r="B314" s="74" t="s">
        <v>150</v>
      </c>
      <c r="C314" s="74" t="s">
        <v>103</v>
      </c>
      <c r="D314" s="28" t="s">
        <v>912</v>
      </c>
      <c r="E314" s="74">
        <v>600</v>
      </c>
      <c r="F314" s="103">
        <f t="shared" si="26"/>
        <v>40</v>
      </c>
      <c r="G314" s="103">
        <f t="shared" si="26"/>
        <v>40</v>
      </c>
    </row>
    <row r="315" spans="1:7" x14ac:dyDescent="0.3">
      <c r="A315" s="218" t="s">
        <v>218</v>
      </c>
      <c r="B315" s="74" t="s">
        <v>150</v>
      </c>
      <c r="C315" s="74" t="s">
        <v>103</v>
      </c>
      <c r="D315" s="28" t="s">
        <v>912</v>
      </c>
      <c r="E315" s="74">
        <v>610</v>
      </c>
      <c r="F315" s="103">
        <v>40</v>
      </c>
      <c r="G315" s="103">
        <v>40</v>
      </c>
    </row>
    <row r="316" spans="1:7" x14ac:dyDescent="0.3">
      <c r="A316" s="218" t="s">
        <v>277</v>
      </c>
      <c r="B316" s="74" t="s">
        <v>150</v>
      </c>
      <c r="C316" s="74" t="s">
        <v>103</v>
      </c>
      <c r="D316" s="28" t="s">
        <v>255</v>
      </c>
      <c r="E316" s="74" t="s">
        <v>106</v>
      </c>
      <c r="F316" s="103">
        <f t="shared" ref="F316:G319" si="27">F317</f>
        <v>68807.7</v>
      </c>
      <c r="G316" s="103">
        <f t="shared" si="27"/>
        <v>60006.8</v>
      </c>
    </row>
    <row r="317" spans="1:7" ht="30" x14ac:dyDescent="0.3">
      <c r="A317" s="218" t="s">
        <v>279</v>
      </c>
      <c r="B317" s="74" t="s">
        <v>150</v>
      </c>
      <c r="C317" s="74" t="s">
        <v>103</v>
      </c>
      <c r="D317" s="28" t="s">
        <v>257</v>
      </c>
      <c r="E317" s="74" t="s">
        <v>106</v>
      </c>
      <c r="F317" s="103">
        <f t="shared" si="27"/>
        <v>68807.7</v>
      </c>
      <c r="G317" s="103">
        <f t="shared" si="27"/>
        <v>60006.8</v>
      </c>
    </row>
    <row r="318" spans="1:7" x14ac:dyDescent="0.3">
      <c r="A318" s="218" t="s">
        <v>281</v>
      </c>
      <c r="B318" s="74" t="s">
        <v>150</v>
      </c>
      <c r="C318" s="74" t="s">
        <v>103</v>
      </c>
      <c r="D318" s="28" t="s">
        <v>913</v>
      </c>
      <c r="E318" s="74" t="s">
        <v>106</v>
      </c>
      <c r="F318" s="103">
        <f t="shared" si="27"/>
        <v>68807.7</v>
      </c>
      <c r="G318" s="103">
        <f t="shared" si="27"/>
        <v>60006.8</v>
      </c>
    </row>
    <row r="319" spans="1:7" ht="33.6" customHeight="1" x14ac:dyDescent="0.3">
      <c r="A319" s="218" t="s">
        <v>210</v>
      </c>
      <c r="B319" s="74" t="s">
        <v>150</v>
      </c>
      <c r="C319" s="74" t="s">
        <v>103</v>
      </c>
      <c r="D319" s="28" t="s">
        <v>913</v>
      </c>
      <c r="E319" s="74">
        <v>600</v>
      </c>
      <c r="F319" s="103">
        <f t="shared" si="27"/>
        <v>68807.7</v>
      </c>
      <c r="G319" s="103">
        <f t="shared" si="27"/>
        <v>60006.8</v>
      </c>
    </row>
    <row r="320" spans="1:7" x14ac:dyDescent="0.3">
      <c r="A320" s="218" t="s">
        <v>218</v>
      </c>
      <c r="B320" s="74" t="s">
        <v>150</v>
      </c>
      <c r="C320" s="74" t="s">
        <v>103</v>
      </c>
      <c r="D320" s="28" t="s">
        <v>913</v>
      </c>
      <c r="E320" s="74">
        <v>610</v>
      </c>
      <c r="F320" s="103">
        <v>68807.7</v>
      </c>
      <c r="G320" s="157">
        <v>60006.8</v>
      </c>
    </row>
    <row r="321" spans="1:7" ht="30" x14ac:dyDescent="0.3">
      <c r="A321" s="218" t="s">
        <v>923</v>
      </c>
      <c r="B321" s="74" t="s">
        <v>150</v>
      </c>
      <c r="C321" s="74" t="s">
        <v>103</v>
      </c>
      <c r="D321" s="28" t="s">
        <v>311</v>
      </c>
      <c r="E321" s="74" t="s">
        <v>106</v>
      </c>
      <c r="F321" s="103">
        <f t="shared" ref="F321:G324" si="28">F322</f>
        <v>5291.5</v>
      </c>
      <c r="G321" s="103">
        <f t="shared" si="28"/>
        <v>3777.5</v>
      </c>
    </row>
    <row r="322" spans="1:7" ht="48" customHeight="1" x14ac:dyDescent="0.3">
      <c r="A322" s="218" t="s">
        <v>283</v>
      </c>
      <c r="B322" s="74" t="s">
        <v>150</v>
      </c>
      <c r="C322" s="74" t="s">
        <v>103</v>
      </c>
      <c r="D322" s="28" t="s">
        <v>313</v>
      </c>
      <c r="E322" s="74" t="s">
        <v>106</v>
      </c>
      <c r="F322" s="103">
        <f t="shared" si="28"/>
        <v>5291.5</v>
      </c>
      <c r="G322" s="103">
        <f t="shared" si="28"/>
        <v>3777.5</v>
      </c>
    </row>
    <row r="323" spans="1:7" ht="30" x14ac:dyDescent="0.3">
      <c r="A323" s="218" t="s">
        <v>285</v>
      </c>
      <c r="B323" s="74" t="s">
        <v>150</v>
      </c>
      <c r="C323" s="74" t="s">
        <v>103</v>
      </c>
      <c r="D323" s="28" t="s">
        <v>914</v>
      </c>
      <c r="E323" s="74" t="s">
        <v>106</v>
      </c>
      <c r="F323" s="103">
        <f t="shared" si="28"/>
        <v>5291.5</v>
      </c>
      <c r="G323" s="103">
        <f t="shared" si="28"/>
        <v>3777.5</v>
      </c>
    </row>
    <row r="324" spans="1:7" ht="40.15" customHeight="1" x14ac:dyDescent="0.3">
      <c r="A324" s="218" t="s">
        <v>210</v>
      </c>
      <c r="B324" s="74" t="s">
        <v>150</v>
      </c>
      <c r="C324" s="74" t="s">
        <v>103</v>
      </c>
      <c r="D324" s="28" t="s">
        <v>914</v>
      </c>
      <c r="E324" s="74">
        <v>600</v>
      </c>
      <c r="F324" s="103">
        <f t="shared" si="28"/>
        <v>5291.5</v>
      </c>
      <c r="G324" s="103">
        <f t="shared" si="28"/>
        <v>3777.5</v>
      </c>
    </row>
    <row r="325" spans="1:7" ht="16.149999999999999" customHeight="1" x14ac:dyDescent="0.3">
      <c r="A325" s="218" t="s">
        <v>218</v>
      </c>
      <c r="B325" s="74" t="s">
        <v>150</v>
      </c>
      <c r="C325" s="74" t="s">
        <v>103</v>
      </c>
      <c r="D325" s="28" t="s">
        <v>914</v>
      </c>
      <c r="E325" s="74">
        <v>610</v>
      </c>
      <c r="F325" s="103">
        <v>5291.5</v>
      </c>
      <c r="G325" s="103">
        <v>3777.5</v>
      </c>
    </row>
    <row r="326" spans="1:7" ht="16.149999999999999" customHeight="1" x14ac:dyDescent="0.3">
      <c r="A326" s="218" t="s">
        <v>1057</v>
      </c>
      <c r="B326" s="74" t="s">
        <v>150</v>
      </c>
      <c r="C326" s="74" t="s">
        <v>103</v>
      </c>
      <c r="D326" s="28" t="s">
        <v>555</v>
      </c>
      <c r="E326" s="74" t="s">
        <v>106</v>
      </c>
      <c r="F326" s="103">
        <f t="shared" ref="F326:G329" si="29">F327</f>
        <v>190</v>
      </c>
      <c r="G326" s="133">
        <f t="shared" si="29"/>
        <v>500</v>
      </c>
    </row>
    <row r="327" spans="1:7" ht="55.15" customHeight="1" x14ac:dyDescent="0.3">
      <c r="A327" s="218" t="s">
        <v>1065</v>
      </c>
      <c r="B327" s="74" t="s">
        <v>150</v>
      </c>
      <c r="C327" s="74" t="s">
        <v>103</v>
      </c>
      <c r="D327" s="28" t="s">
        <v>557</v>
      </c>
      <c r="E327" s="74" t="s">
        <v>106</v>
      </c>
      <c r="F327" s="103">
        <f t="shared" si="29"/>
        <v>190</v>
      </c>
      <c r="G327" s="133">
        <f t="shared" si="29"/>
        <v>500</v>
      </c>
    </row>
    <row r="328" spans="1:7" ht="42.6" customHeight="1" x14ac:dyDescent="0.3">
      <c r="A328" s="33" t="s">
        <v>788</v>
      </c>
      <c r="B328" s="74" t="s">
        <v>150</v>
      </c>
      <c r="C328" s="74" t="s">
        <v>103</v>
      </c>
      <c r="D328" s="28" t="s">
        <v>650</v>
      </c>
      <c r="E328" s="74" t="s">
        <v>106</v>
      </c>
      <c r="F328" s="103">
        <f t="shared" si="29"/>
        <v>190</v>
      </c>
      <c r="G328" s="133">
        <f t="shared" si="29"/>
        <v>500</v>
      </c>
    </row>
    <row r="329" spans="1:7" ht="33" customHeight="1" x14ac:dyDescent="0.3">
      <c r="A329" s="218" t="s">
        <v>210</v>
      </c>
      <c r="B329" s="74" t="s">
        <v>150</v>
      </c>
      <c r="C329" s="74" t="s">
        <v>103</v>
      </c>
      <c r="D329" s="28" t="s">
        <v>650</v>
      </c>
      <c r="E329" s="74" t="s">
        <v>558</v>
      </c>
      <c r="F329" s="103">
        <f t="shared" si="29"/>
        <v>190</v>
      </c>
      <c r="G329" s="133">
        <f t="shared" si="29"/>
        <v>500</v>
      </c>
    </row>
    <row r="330" spans="1:7" ht="16.149999999999999" customHeight="1" x14ac:dyDescent="0.3">
      <c r="A330" s="218" t="s">
        <v>218</v>
      </c>
      <c r="B330" s="74" t="s">
        <v>150</v>
      </c>
      <c r="C330" s="74" t="s">
        <v>103</v>
      </c>
      <c r="D330" s="28" t="s">
        <v>650</v>
      </c>
      <c r="E330" s="74" t="s">
        <v>559</v>
      </c>
      <c r="F330" s="103">
        <v>190</v>
      </c>
      <c r="G330" s="133">
        <v>500</v>
      </c>
    </row>
    <row r="331" spans="1:7" ht="16.899999999999999" customHeight="1" x14ac:dyDescent="0.3">
      <c r="A331" s="218" t="s">
        <v>286</v>
      </c>
      <c r="B331" s="74" t="s">
        <v>150</v>
      </c>
      <c r="C331" s="74" t="s">
        <v>108</v>
      </c>
      <c r="D331" s="28" t="s">
        <v>105</v>
      </c>
      <c r="E331" s="74" t="s">
        <v>106</v>
      </c>
      <c r="F331" s="103">
        <f>F332+F371</f>
        <v>787003.9</v>
      </c>
      <c r="G331" s="103">
        <f>G332+G371</f>
        <v>813929.2</v>
      </c>
    </row>
    <row r="332" spans="1:7" ht="33" customHeight="1" x14ac:dyDescent="0.3">
      <c r="A332" s="218" t="s">
        <v>770</v>
      </c>
      <c r="B332" s="74" t="s">
        <v>150</v>
      </c>
      <c r="C332" s="74" t="s">
        <v>108</v>
      </c>
      <c r="D332" s="28" t="s">
        <v>254</v>
      </c>
      <c r="E332" s="74" t="s">
        <v>106</v>
      </c>
      <c r="F332" s="103">
        <f>F333+F350+F355+F366</f>
        <v>786243.9</v>
      </c>
      <c r="G332" s="103">
        <f>G333+G350+G355+G366</f>
        <v>813229.2</v>
      </c>
    </row>
    <row r="333" spans="1:7" ht="16.149999999999999" customHeight="1" x14ac:dyDescent="0.3">
      <c r="A333" s="218" t="s">
        <v>671</v>
      </c>
      <c r="B333" s="74" t="s">
        <v>150</v>
      </c>
      <c r="C333" s="74" t="s">
        <v>108</v>
      </c>
      <c r="D333" s="28" t="s">
        <v>287</v>
      </c>
      <c r="E333" s="74" t="s">
        <v>106</v>
      </c>
      <c r="F333" s="103">
        <f>F334</f>
        <v>705778.1</v>
      </c>
      <c r="G333" s="103">
        <f>G334</f>
        <v>734281.8</v>
      </c>
    </row>
    <row r="334" spans="1:7" ht="80.45" customHeight="1" x14ac:dyDescent="0.3">
      <c r="A334" s="218" t="s">
        <v>288</v>
      </c>
      <c r="B334" s="74" t="s">
        <v>150</v>
      </c>
      <c r="C334" s="74" t="s">
        <v>108</v>
      </c>
      <c r="D334" s="28" t="s">
        <v>289</v>
      </c>
      <c r="E334" s="74" t="s">
        <v>106</v>
      </c>
      <c r="F334" s="103">
        <f>F335+F341+F344+F347+F338</f>
        <v>705778.1</v>
      </c>
      <c r="G334" s="103">
        <f>G335+G341+G344+G347+G338</f>
        <v>734281.8</v>
      </c>
    </row>
    <row r="335" spans="1:7" ht="45" x14ac:dyDescent="0.3">
      <c r="A335" s="218" t="s">
        <v>290</v>
      </c>
      <c r="B335" s="74" t="s">
        <v>150</v>
      </c>
      <c r="C335" s="74" t="s">
        <v>108</v>
      </c>
      <c r="D335" s="28" t="s">
        <v>291</v>
      </c>
      <c r="E335" s="74" t="s">
        <v>106</v>
      </c>
      <c r="F335" s="103">
        <f>F336</f>
        <v>505894.1</v>
      </c>
      <c r="G335" s="103">
        <f>G336</f>
        <v>516742.7</v>
      </c>
    </row>
    <row r="336" spans="1:7" ht="33" customHeight="1" x14ac:dyDescent="0.3">
      <c r="A336" s="218" t="s">
        <v>210</v>
      </c>
      <c r="B336" s="74" t="s">
        <v>150</v>
      </c>
      <c r="C336" s="74" t="s">
        <v>108</v>
      </c>
      <c r="D336" s="28" t="s">
        <v>291</v>
      </c>
      <c r="E336" s="74">
        <v>600</v>
      </c>
      <c r="F336" s="103">
        <f>F337</f>
        <v>505894.1</v>
      </c>
      <c r="G336" s="103">
        <f>G337</f>
        <v>516742.7</v>
      </c>
    </row>
    <row r="337" spans="1:7" x14ac:dyDescent="0.3">
      <c r="A337" s="218" t="s">
        <v>218</v>
      </c>
      <c r="B337" s="74" t="s">
        <v>150</v>
      </c>
      <c r="C337" s="74" t="s">
        <v>108</v>
      </c>
      <c r="D337" s="28" t="s">
        <v>291</v>
      </c>
      <c r="E337" s="74">
        <v>610</v>
      </c>
      <c r="F337" s="103">
        <v>505894.1</v>
      </c>
      <c r="G337" s="103">
        <v>516742.7</v>
      </c>
    </row>
    <row r="338" spans="1:7" ht="67.900000000000006" customHeight="1" x14ac:dyDescent="0.3">
      <c r="A338" s="32" t="s">
        <v>1174</v>
      </c>
      <c r="B338" s="161" t="s">
        <v>150</v>
      </c>
      <c r="C338" s="161" t="s">
        <v>108</v>
      </c>
      <c r="D338" s="161" t="s">
        <v>1173</v>
      </c>
      <c r="E338" s="161" t="s">
        <v>106</v>
      </c>
      <c r="F338" s="103">
        <f>F339</f>
        <v>2992.9</v>
      </c>
      <c r="G338" s="103">
        <f>G339</f>
        <v>2992.9</v>
      </c>
    </row>
    <row r="339" spans="1:7" ht="30" x14ac:dyDescent="0.3">
      <c r="A339" s="32" t="s">
        <v>210</v>
      </c>
      <c r="B339" s="161" t="s">
        <v>150</v>
      </c>
      <c r="C339" s="161" t="s">
        <v>108</v>
      </c>
      <c r="D339" s="161" t="s">
        <v>1173</v>
      </c>
      <c r="E339" s="161">
        <v>600</v>
      </c>
      <c r="F339" s="103">
        <f>F340</f>
        <v>2992.9</v>
      </c>
      <c r="G339" s="103">
        <f>G340</f>
        <v>2992.9</v>
      </c>
    </row>
    <row r="340" spans="1:7" x14ac:dyDescent="0.3">
      <c r="A340" s="32" t="s">
        <v>218</v>
      </c>
      <c r="B340" s="161" t="s">
        <v>150</v>
      </c>
      <c r="C340" s="161" t="s">
        <v>108</v>
      </c>
      <c r="D340" s="161" t="s">
        <v>1173</v>
      </c>
      <c r="E340" s="161">
        <v>610</v>
      </c>
      <c r="F340" s="103">
        <v>2992.9</v>
      </c>
      <c r="G340" s="103">
        <v>2992.9</v>
      </c>
    </row>
    <row r="341" spans="1:7" ht="121.15" customHeight="1" x14ac:dyDescent="0.3">
      <c r="A341" s="110" t="s">
        <v>993</v>
      </c>
      <c r="B341" s="74" t="s">
        <v>150</v>
      </c>
      <c r="C341" s="74" t="s">
        <v>108</v>
      </c>
      <c r="D341" s="74" t="s">
        <v>994</v>
      </c>
      <c r="E341" s="74" t="s">
        <v>106</v>
      </c>
      <c r="F341" s="75">
        <f>F342</f>
        <v>43981.599999999999</v>
      </c>
      <c r="G341" s="75">
        <f>G342</f>
        <v>43981.599999999999</v>
      </c>
    </row>
    <row r="342" spans="1:7" ht="30" x14ac:dyDescent="0.3">
      <c r="A342" s="218" t="s">
        <v>210</v>
      </c>
      <c r="B342" s="74" t="s">
        <v>150</v>
      </c>
      <c r="C342" s="74" t="s">
        <v>108</v>
      </c>
      <c r="D342" s="74" t="s">
        <v>994</v>
      </c>
      <c r="E342" s="74">
        <v>600</v>
      </c>
      <c r="F342" s="75">
        <f>F343</f>
        <v>43981.599999999999</v>
      </c>
      <c r="G342" s="75">
        <f>G343</f>
        <v>43981.599999999999</v>
      </c>
    </row>
    <row r="343" spans="1:7" x14ac:dyDescent="0.3">
      <c r="A343" s="218" t="s">
        <v>218</v>
      </c>
      <c r="B343" s="74" t="s">
        <v>150</v>
      </c>
      <c r="C343" s="74" t="s">
        <v>108</v>
      </c>
      <c r="D343" s="74" t="s">
        <v>994</v>
      </c>
      <c r="E343" s="74">
        <v>610</v>
      </c>
      <c r="F343" s="75">
        <v>43981.599999999999</v>
      </c>
      <c r="G343" s="75">
        <v>43981.599999999999</v>
      </c>
    </row>
    <row r="344" spans="1:7" ht="45" x14ac:dyDescent="0.3">
      <c r="A344" s="218" t="s">
        <v>1066</v>
      </c>
      <c r="B344" s="74" t="s">
        <v>150</v>
      </c>
      <c r="C344" s="74" t="s">
        <v>108</v>
      </c>
      <c r="D344" s="74" t="s">
        <v>293</v>
      </c>
      <c r="E344" s="74" t="s">
        <v>106</v>
      </c>
      <c r="F344" s="75">
        <f>F345</f>
        <v>144379.79999999999</v>
      </c>
      <c r="G344" s="76">
        <f>G345</f>
        <v>161943.6</v>
      </c>
    </row>
    <row r="345" spans="1:7" ht="30" x14ac:dyDescent="0.3">
      <c r="A345" s="218" t="s">
        <v>210</v>
      </c>
      <c r="B345" s="74" t="s">
        <v>150</v>
      </c>
      <c r="C345" s="74" t="s">
        <v>108</v>
      </c>
      <c r="D345" s="74" t="s">
        <v>293</v>
      </c>
      <c r="E345" s="74" t="s">
        <v>558</v>
      </c>
      <c r="F345" s="75">
        <f>F346</f>
        <v>144379.79999999999</v>
      </c>
      <c r="G345" s="76">
        <f>G346</f>
        <v>161943.6</v>
      </c>
    </row>
    <row r="346" spans="1:7" x14ac:dyDescent="0.3">
      <c r="A346" s="218" t="s">
        <v>218</v>
      </c>
      <c r="B346" s="74" t="s">
        <v>150</v>
      </c>
      <c r="C346" s="74" t="s">
        <v>108</v>
      </c>
      <c r="D346" s="74" t="s">
        <v>293</v>
      </c>
      <c r="E346" s="74" t="s">
        <v>559</v>
      </c>
      <c r="F346" s="157">
        <v>144379.79999999999</v>
      </c>
      <c r="G346" s="157">
        <v>161943.6</v>
      </c>
    </row>
    <row r="347" spans="1:7" ht="30" x14ac:dyDescent="0.3">
      <c r="A347" s="218" t="s">
        <v>1067</v>
      </c>
      <c r="B347" s="74" t="s">
        <v>150</v>
      </c>
      <c r="C347" s="74" t="s">
        <v>108</v>
      </c>
      <c r="D347" s="74" t="s">
        <v>294</v>
      </c>
      <c r="E347" s="74" t="s">
        <v>106</v>
      </c>
      <c r="F347" s="75">
        <f>F348</f>
        <v>8529.7000000000007</v>
      </c>
      <c r="G347" s="76">
        <f>G348</f>
        <v>8621</v>
      </c>
    </row>
    <row r="348" spans="1:7" ht="30" x14ac:dyDescent="0.3">
      <c r="A348" s="218" t="s">
        <v>210</v>
      </c>
      <c r="B348" s="74" t="s">
        <v>150</v>
      </c>
      <c r="C348" s="74" t="s">
        <v>108</v>
      </c>
      <c r="D348" s="74" t="s">
        <v>294</v>
      </c>
      <c r="E348" s="74" t="s">
        <v>558</v>
      </c>
      <c r="F348" s="75">
        <f>F349</f>
        <v>8529.7000000000007</v>
      </c>
      <c r="G348" s="76">
        <f>G349</f>
        <v>8621</v>
      </c>
    </row>
    <row r="349" spans="1:7" x14ac:dyDescent="0.3">
      <c r="A349" s="218" t="s">
        <v>218</v>
      </c>
      <c r="B349" s="74" t="s">
        <v>150</v>
      </c>
      <c r="C349" s="74" t="s">
        <v>108</v>
      </c>
      <c r="D349" s="74" t="s">
        <v>294</v>
      </c>
      <c r="E349" s="74" t="s">
        <v>559</v>
      </c>
      <c r="F349" s="75">
        <v>8529.7000000000007</v>
      </c>
      <c r="G349" s="76">
        <v>8621</v>
      </c>
    </row>
    <row r="350" spans="1:7" x14ac:dyDescent="0.3">
      <c r="A350" s="218" t="s">
        <v>272</v>
      </c>
      <c r="B350" s="74" t="s">
        <v>150</v>
      </c>
      <c r="C350" s="74" t="s">
        <v>108</v>
      </c>
      <c r="D350" s="28" t="s">
        <v>278</v>
      </c>
      <c r="E350" s="74" t="s">
        <v>106</v>
      </c>
      <c r="F350" s="103">
        <f t="shared" ref="F350:G353" si="30">F351</f>
        <v>354</v>
      </c>
      <c r="G350" s="103">
        <f t="shared" si="30"/>
        <v>368.2</v>
      </c>
    </row>
    <row r="351" spans="1:7" ht="30" x14ac:dyDescent="0.3">
      <c r="A351" s="218" t="s">
        <v>274</v>
      </c>
      <c r="B351" s="74" t="s">
        <v>150</v>
      </c>
      <c r="C351" s="74" t="s">
        <v>108</v>
      </c>
      <c r="D351" s="28" t="s">
        <v>280</v>
      </c>
      <c r="E351" s="74" t="s">
        <v>106</v>
      </c>
      <c r="F351" s="103">
        <f t="shared" si="30"/>
        <v>354</v>
      </c>
      <c r="G351" s="103">
        <f t="shared" si="30"/>
        <v>368.2</v>
      </c>
    </row>
    <row r="352" spans="1:7" ht="30" x14ac:dyDescent="0.3">
      <c r="A352" s="218" t="s">
        <v>295</v>
      </c>
      <c r="B352" s="74" t="s">
        <v>150</v>
      </c>
      <c r="C352" s="74" t="s">
        <v>108</v>
      </c>
      <c r="D352" s="28" t="s">
        <v>917</v>
      </c>
      <c r="E352" s="74" t="s">
        <v>106</v>
      </c>
      <c r="F352" s="103">
        <f t="shared" si="30"/>
        <v>354</v>
      </c>
      <c r="G352" s="103">
        <f t="shared" si="30"/>
        <v>368.2</v>
      </c>
    </row>
    <row r="353" spans="1:7" ht="31.15" customHeight="1" x14ac:dyDescent="0.3">
      <c r="A353" s="218" t="s">
        <v>210</v>
      </c>
      <c r="B353" s="74" t="s">
        <v>150</v>
      </c>
      <c r="C353" s="74" t="s">
        <v>108</v>
      </c>
      <c r="D353" s="28" t="s">
        <v>917</v>
      </c>
      <c r="E353" s="74">
        <v>600</v>
      </c>
      <c r="F353" s="103">
        <f t="shared" si="30"/>
        <v>354</v>
      </c>
      <c r="G353" s="103">
        <f t="shared" si="30"/>
        <v>368.2</v>
      </c>
    </row>
    <row r="354" spans="1:7" x14ac:dyDescent="0.3">
      <c r="A354" s="218" t="s">
        <v>218</v>
      </c>
      <c r="B354" s="74" t="s">
        <v>150</v>
      </c>
      <c r="C354" s="74" t="s">
        <v>108</v>
      </c>
      <c r="D354" s="28" t="s">
        <v>917</v>
      </c>
      <c r="E354" s="74">
        <v>610</v>
      </c>
      <c r="F354" s="103">
        <v>354</v>
      </c>
      <c r="G354" s="103">
        <v>368.2</v>
      </c>
    </row>
    <row r="355" spans="1:7" x14ac:dyDescent="0.3">
      <c r="A355" s="218" t="s">
        <v>277</v>
      </c>
      <c r="B355" s="74" t="s">
        <v>150</v>
      </c>
      <c r="C355" s="74" t="s">
        <v>108</v>
      </c>
      <c r="D355" s="28" t="s">
        <v>255</v>
      </c>
      <c r="E355" s="74" t="s">
        <v>106</v>
      </c>
      <c r="F355" s="103">
        <f>F356</f>
        <v>75249.3</v>
      </c>
      <c r="G355" s="103">
        <f>G356</f>
        <v>73559.7</v>
      </c>
    </row>
    <row r="356" spans="1:7" ht="30" x14ac:dyDescent="0.3">
      <c r="A356" s="218" t="s">
        <v>296</v>
      </c>
      <c r="B356" s="74" t="s">
        <v>150</v>
      </c>
      <c r="C356" s="74" t="s">
        <v>108</v>
      </c>
      <c r="D356" s="28" t="s">
        <v>257</v>
      </c>
      <c r="E356" s="74" t="s">
        <v>106</v>
      </c>
      <c r="F356" s="103">
        <f>F360+F357+F363</f>
        <v>75249.3</v>
      </c>
      <c r="G356" s="103">
        <f>G360+G357+G363</f>
        <v>73559.7</v>
      </c>
    </row>
    <row r="357" spans="1:7" ht="90" hidden="1" x14ac:dyDescent="0.3">
      <c r="A357" s="218" t="s">
        <v>997</v>
      </c>
      <c r="B357" s="74" t="s">
        <v>150</v>
      </c>
      <c r="C357" s="74" t="s">
        <v>108</v>
      </c>
      <c r="D357" s="28" t="s">
        <v>998</v>
      </c>
      <c r="E357" s="74" t="s">
        <v>106</v>
      </c>
      <c r="F357" s="134">
        <f>F358</f>
        <v>0</v>
      </c>
      <c r="G357" s="133">
        <f>G358</f>
        <v>0</v>
      </c>
    </row>
    <row r="358" spans="1:7" ht="30" hidden="1" x14ac:dyDescent="0.3">
      <c r="A358" s="218" t="s">
        <v>210</v>
      </c>
      <c r="B358" s="74" t="s">
        <v>150</v>
      </c>
      <c r="C358" s="74" t="s">
        <v>108</v>
      </c>
      <c r="D358" s="28" t="s">
        <v>998</v>
      </c>
      <c r="E358" s="74" t="s">
        <v>558</v>
      </c>
      <c r="F358" s="134">
        <f>F359</f>
        <v>0</v>
      </c>
      <c r="G358" s="133">
        <f>G359</f>
        <v>0</v>
      </c>
    </row>
    <row r="359" spans="1:7" hidden="1" x14ac:dyDescent="0.3">
      <c r="A359" s="218" t="s">
        <v>218</v>
      </c>
      <c r="B359" s="74" t="s">
        <v>150</v>
      </c>
      <c r="C359" s="74" t="s">
        <v>108</v>
      </c>
      <c r="D359" s="28" t="s">
        <v>998</v>
      </c>
      <c r="E359" s="74" t="s">
        <v>559</v>
      </c>
      <c r="F359" s="103"/>
      <c r="G359" s="133"/>
    </row>
    <row r="360" spans="1:7" ht="30" x14ac:dyDescent="0.3">
      <c r="A360" s="218" t="s">
        <v>297</v>
      </c>
      <c r="B360" s="74" t="s">
        <v>150</v>
      </c>
      <c r="C360" s="74" t="s">
        <v>108</v>
      </c>
      <c r="D360" s="28" t="s">
        <v>918</v>
      </c>
      <c r="E360" s="74" t="s">
        <v>106</v>
      </c>
      <c r="F360" s="103">
        <f t="shared" ref="F360:G361" si="31">F361</f>
        <v>17378.5</v>
      </c>
      <c r="G360" s="103">
        <f t="shared" si="31"/>
        <v>17378.5</v>
      </c>
    </row>
    <row r="361" spans="1:7" ht="30.6" customHeight="1" x14ac:dyDescent="0.3">
      <c r="A361" s="218" t="s">
        <v>210</v>
      </c>
      <c r="B361" s="74" t="s">
        <v>150</v>
      </c>
      <c r="C361" s="74" t="s">
        <v>108</v>
      </c>
      <c r="D361" s="28" t="s">
        <v>918</v>
      </c>
      <c r="E361" s="74">
        <v>600</v>
      </c>
      <c r="F361" s="103">
        <f t="shared" si="31"/>
        <v>17378.5</v>
      </c>
      <c r="G361" s="103">
        <f t="shared" si="31"/>
        <v>17378.5</v>
      </c>
    </row>
    <row r="362" spans="1:7" x14ac:dyDescent="0.3">
      <c r="A362" s="218" t="s">
        <v>218</v>
      </c>
      <c r="B362" s="74" t="s">
        <v>150</v>
      </c>
      <c r="C362" s="74" t="s">
        <v>108</v>
      </c>
      <c r="D362" s="28" t="s">
        <v>918</v>
      </c>
      <c r="E362" s="74">
        <v>610</v>
      </c>
      <c r="F362" s="103">
        <v>17378.5</v>
      </c>
      <c r="G362" s="103">
        <v>17378.5</v>
      </c>
    </row>
    <row r="363" spans="1:7" ht="75" x14ac:dyDescent="0.3">
      <c r="A363" s="110" t="s">
        <v>995</v>
      </c>
      <c r="B363" s="74" t="s">
        <v>150</v>
      </c>
      <c r="C363" s="74" t="s">
        <v>108</v>
      </c>
      <c r="D363" s="74" t="s">
        <v>996</v>
      </c>
      <c r="E363" s="74" t="s">
        <v>106</v>
      </c>
      <c r="F363" s="75">
        <f>F364</f>
        <v>57870.8</v>
      </c>
      <c r="G363" s="75">
        <f>G364</f>
        <v>56181.2</v>
      </c>
    </row>
    <row r="364" spans="1:7" ht="30" x14ac:dyDescent="0.3">
      <c r="A364" s="218" t="s">
        <v>210</v>
      </c>
      <c r="B364" s="74" t="s">
        <v>150</v>
      </c>
      <c r="C364" s="74" t="s">
        <v>108</v>
      </c>
      <c r="D364" s="74" t="s">
        <v>996</v>
      </c>
      <c r="E364" s="74">
        <v>600</v>
      </c>
      <c r="F364" s="75">
        <f>F365</f>
        <v>57870.8</v>
      </c>
      <c r="G364" s="75">
        <f>G365</f>
        <v>56181.2</v>
      </c>
    </row>
    <row r="365" spans="1:7" x14ac:dyDescent="0.3">
      <c r="A365" s="218" t="s">
        <v>218</v>
      </c>
      <c r="B365" s="74" t="s">
        <v>150</v>
      </c>
      <c r="C365" s="74" t="s">
        <v>108</v>
      </c>
      <c r="D365" s="74" t="s">
        <v>996</v>
      </c>
      <c r="E365" s="74">
        <v>610</v>
      </c>
      <c r="F365" s="75">
        <v>57870.8</v>
      </c>
      <c r="G365" s="75">
        <v>56181.2</v>
      </c>
    </row>
    <row r="366" spans="1:7" ht="32.25" customHeight="1" x14ac:dyDescent="0.3">
      <c r="A366" s="218" t="s">
        <v>948</v>
      </c>
      <c r="B366" s="74" t="s">
        <v>150</v>
      </c>
      <c r="C366" s="74" t="s">
        <v>108</v>
      </c>
      <c r="D366" s="28" t="s">
        <v>311</v>
      </c>
      <c r="E366" s="74" t="s">
        <v>106</v>
      </c>
      <c r="F366" s="103">
        <f t="shared" ref="F366:G369" si="32">F367</f>
        <v>4862.5</v>
      </c>
      <c r="G366" s="103">
        <f t="shared" si="32"/>
        <v>5019.5</v>
      </c>
    </row>
    <row r="367" spans="1:7" ht="46.5" customHeight="1" x14ac:dyDescent="0.3">
      <c r="A367" s="218" t="s">
        <v>283</v>
      </c>
      <c r="B367" s="74" t="s">
        <v>150</v>
      </c>
      <c r="C367" s="74" t="s">
        <v>108</v>
      </c>
      <c r="D367" s="28" t="s">
        <v>313</v>
      </c>
      <c r="E367" s="74" t="s">
        <v>106</v>
      </c>
      <c r="F367" s="103">
        <f t="shared" si="32"/>
        <v>4862.5</v>
      </c>
      <c r="G367" s="103">
        <f t="shared" si="32"/>
        <v>5019.5</v>
      </c>
    </row>
    <row r="368" spans="1:7" ht="30" x14ac:dyDescent="0.3">
      <c r="A368" s="218" t="s">
        <v>298</v>
      </c>
      <c r="B368" s="74" t="s">
        <v>150</v>
      </c>
      <c r="C368" s="74" t="s">
        <v>108</v>
      </c>
      <c r="D368" s="28" t="s">
        <v>949</v>
      </c>
      <c r="E368" s="74" t="s">
        <v>106</v>
      </c>
      <c r="F368" s="103">
        <f t="shared" si="32"/>
        <v>4862.5</v>
      </c>
      <c r="G368" s="103">
        <f t="shared" si="32"/>
        <v>5019.5</v>
      </c>
    </row>
    <row r="369" spans="1:7" ht="31.9" customHeight="1" x14ac:dyDescent="0.3">
      <c r="A369" s="218" t="s">
        <v>210</v>
      </c>
      <c r="B369" s="74" t="s">
        <v>150</v>
      </c>
      <c r="C369" s="74" t="s">
        <v>108</v>
      </c>
      <c r="D369" s="28" t="s">
        <v>949</v>
      </c>
      <c r="E369" s="74">
        <v>600</v>
      </c>
      <c r="F369" s="103">
        <f t="shared" si="32"/>
        <v>4862.5</v>
      </c>
      <c r="G369" s="103">
        <f t="shared" si="32"/>
        <v>5019.5</v>
      </c>
    </row>
    <row r="370" spans="1:7" x14ac:dyDescent="0.3">
      <c r="A370" s="218" t="s">
        <v>218</v>
      </c>
      <c r="B370" s="74" t="s">
        <v>150</v>
      </c>
      <c r="C370" s="74" t="s">
        <v>108</v>
      </c>
      <c r="D370" s="28" t="s">
        <v>949</v>
      </c>
      <c r="E370" s="74">
        <v>610</v>
      </c>
      <c r="F370" s="103">
        <v>4862.5</v>
      </c>
      <c r="G370" s="103">
        <v>5019.5</v>
      </c>
    </row>
    <row r="371" spans="1:7" x14ac:dyDescent="0.3">
      <c r="A371" s="218" t="s">
        <v>753</v>
      </c>
      <c r="B371" s="74" t="s">
        <v>150</v>
      </c>
      <c r="C371" s="74" t="s">
        <v>108</v>
      </c>
      <c r="D371" s="74" t="s">
        <v>555</v>
      </c>
      <c r="E371" s="74" t="s">
        <v>106</v>
      </c>
      <c r="F371" s="75">
        <f t="shared" ref="F371:G374" si="33">F372</f>
        <v>760</v>
      </c>
      <c r="G371" s="75">
        <f t="shared" si="33"/>
        <v>700</v>
      </c>
    </row>
    <row r="372" spans="1:7" ht="60" x14ac:dyDescent="0.3">
      <c r="A372" s="218" t="s">
        <v>556</v>
      </c>
      <c r="B372" s="74" t="s">
        <v>150</v>
      </c>
      <c r="C372" s="74" t="s">
        <v>108</v>
      </c>
      <c r="D372" s="74" t="s">
        <v>557</v>
      </c>
      <c r="E372" s="74" t="s">
        <v>106</v>
      </c>
      <c r="F372" s="75">
        <f t="shared" si="33"/>
        <v>760</v>
      </c>
      <c r="G372" s="75">
        <f t="shared" si="33"/>
        <v>700</v>
      </c>
    </row>
    <row r="373" spans="1:7" ht="60" x14ac:dyDescent="0.3">
      <c r="A373" s="218" t="s">
        <v>1068</v>
      </c>
      <c r="B373" s="74" t="s">
        <v>150</v>
      </c>
      <c r="C373" s="74" t="s">
        <v>108</v>
      </c>
      <c r="D373" s="74" t="s">
        <v>650</v>
      </c>
      <c r="E373" s="74" t="s">
        <v>106</v>
      </c>
      <c r="F373" s="75">
        <f t="shared" si="33"/>
        <v>760</v>
      </c>
      <c r="G373" s="75">
        <f t="shared" si="33"/>
        <v>700</v>
      </c>
    </row>
    <row r="374" spans="1:7" ht="30" x14ac:dyDescent="0.3">
      <c r="A374" s="218" t="s">
        <v>210</v>
      </c>
      <c r="B374" s="74" t="s">
        <v>150</v>
      </c>
      <c r="C374" s="74" t="s">
        <v>108</v>
      </c>
      <c r="D374" s="74" t="s">
        <v>650</v>
      </c>
      <c r="E374" s="74" t="s">
        <v>558</v>
      </c>
      <c r="F374" s="75">
        <f t="shared" si="33"/>
        <v>760</v>
      </c>
      <c r="G374" s="75">
        <f t="shared" si="33"/>
        <v>700</v>
      </c>
    </row>
    <row r="375" spans="1:7" x14ac:dyDescent="0.3">
      <c r="A375" s="218" t="s">
        <v>218</v>
      </c>
      <c r="B375" s="74" t="s">
        <v>150</v>
      </c>
      <c r="C375" s="74" t="s">
        <v>108</v>
      </c>
      <c r="D375" s="74" t="s">
        <v>650</v>
      </c>
      <c r="E375" s="74" t="s">
        <v>559</v>
      </c>
      <c r="F375" s="75">
        <v>760</v>
      </c>
      <c r="G375" s="75">
        <v>700</v>
      </c>
    </row>
    <row r="376" spans="1:7" x14ac:dyDescent="0.3">
      <c r="A376" s="218" t="s">
        <v>299</v>
      </c>
      <c r="B376" s="74" t="s">
        <v>150</v>
      </c>
      <c r="C376" s="74" t="s">
        <v>120</v>
      </c>
      <c r="D376" s="28" t="s">
        <v>105</v>
      </c>
      <c r="E376" s="74" t="s">
        <v>106</v>
      </c>
      <c r="F376" s="103">
        <f>F377+F383+F400</f>
        <v>64461.299999999996</v>
      </c>
      <c r="G376" s="103">
        <f>G377+G383+G400</f>
        <v>64101.2</v>
      </c>
    </row>
    <row r="377" spans="1:7" ht="30" x14ac:dyDescent="0.3">
      <c r="A377" s="221" t="s">
        <v>1181</v>
      </c>
      <c r="B377" s="74" t="s">
        <v>150</v>
      </c>
      <c r="C377" s="74" t="s">
        <v>120</v>
      </c>
      <c r="D377" s="28" t="s">
        <v>300</v>
      </c>
      <c r="E377" s="74" t="s">
        <v>106</v>
      </c>
      <c r="F377" s="103">
        <f t="shared" ref="F377:G381" si="34">F378</f>
        <v>26216.6</v>
      </c>
      <c r="G377" s="103">
        <f t="shared" si="34"/>
        <v>25946.7</v>
      </c>
    </row>
    <row r="378" spans="1:7" ht="45" x14ac:dyDescent="0.3">
      <c r="A378" s="218" t="s">
        <v>301</v>
      </c>
      <c r="B378" s="74" t="s">
        <v>150</v>
      </c>
      <c r="C378" s="74" t="s">
        <v>120</v>
      </c>
      <c r="D378" s="28" t="s">
        <v>302</v>
      </c>
      <c r="E378" s="74" t="s">
        <v>106</v>
      </c>
      <c r="F378" s="103">
        <f t="shared" si="34"/>
        <v>26216.6</v>
      </c>
      <c r="G378" s="103">
        <f t="shared" si="34"/>
        <v>25946.7</v>
      </c>
    </row>
    <row r="379" spans="1:7" ht="30" x14ac:dyDescent="0.3">
      <c r="A379" s="218" t="s">
        <v>319</v>
      </c>
      <c r="B379" s="74" t="s">
        <v>150</v>
      </c>
      <c r="C379" s="74" t="s">
        <v>120</v>
      </c>
      <c r="D379" s="28" t="s">
        <v>303</v>
      </c>
      <c r="E379" s="74" t="s">
        <v>106</v>
      </c>
      <c r="F379" s="103">
        <f t="shared" si="34"/>
        <v>26216.6</v>
      </c>
      <c r="G379" s="103">
        <f t="shared" si="34"/>
        <v>25946.7</v>
      </c>
    </row>
    <row r="380" spans="1:7" ht="45" x14ac:dyDescent="0.3">
      <c r="A380" s="218" t="s">
        <v>304</v>
      </c>
      <c r="B380" s="74" t="s">
        <v>150</v>
      </c>
      <c r="C380" s="74" t="s">
        <v>120</v>
      </c>
      <c r="D380" s="28" t="s">
        <v>305</v>
      </c>
      <c r="E380" s="74" t="s">
        <v>106</v>
      </c>
      <c r="F380" s="103">
        <f t="shared" si="34"/>
        <v>26216.6</v>
      </c>
      <c r="G380" s="103">
        <f t="shared" si="34"/>
        <v>25946.7</v>
      </c>
    </row>
    <row r="381" spans="1:7" ht="34.9" customHeight="1" x14ac:dyDescent="0.3">
      <c r="A381" s="218" t="s">
        <v>210</v>
      </c>
      <c r="B381" s="74" t="s">
        <v>150</v>
      </c>
      <c r="C381" s="74" t="s">
        <v>120</v>
      </c>
      <c r="D381" s="28" t="s">
        <v>305</v>
      </c>
      <c r="E381" s="74">
        <v>600</v>
      </c>
      <c r="F381" s="103">
        <f t="shared" si="34"/>
        <v>26216.6</v>
      </c>
      <c r="G381" s="103">
        <f t="shared" si="34"/>
        <v>25946.7</v>
      </c>
    </row>
    <row r="382" spans="1:7" ht="16.149999999999999" customHeight="1" x14ac:dyDescent="0.3">
      <c r="A382" s="218" t="s">
        <v>218</v>
      </c>
      <c r="B382" s="74" t="s">
        <v>150</v>
      </c>
      <c r="C382" s="74" t="s">
        <v>120</v>
      </c>
      <c r="D382" s="28" t="s">
        <v>305</v>
      </c>
      <c r="E382" s="74">
        <v>610</v>
      </c>
      <c r="F382" s="103">
        <v>26216.6</v>
      </c>
      <c r="G382" s="103">
        <v>25946.7</v>
      </c>
    </row>
    <row r="383" spans="1:7" ht="30.6" customHeight="1" x14ac:dyDescent="0.3">
      <c r="A383" s="218" t="s">
        <v>751</v>
      </c>
      <c r="B383" s="74" t="s">
        <v>150</v>
      </c>
      <c r="C383" s="74" t="s">
        <v>120</v>
      </c>
      <c r="D383" s="28" t="s">
        <v>254</v>
      </c>
      <c r="E383" s="74" t="s">
        <v>106</v>
      </c>
      <c r="F383" s="103">
        <f>F390+F395+F385</f>
        <v>37864.699999999997</v>
      </c>
      <c r="G383" s="103">
        <f>G390+G395+G385</f>
        <v>37774.5</v>
      </c>
    </row>
    <row r="384" spans="1:7" ht="25.9" customHeight="1" x14ac:dyDescent="0.3">
      <c r="A384" s="218" t="s">
        <v>1069</v>
      </c>
      <c r="B384" s="74" t="s">
        <v>150</v>
      </c>
      <c r="C384" s="74" t="s">
        <v>120</v>
      </c>
      <c r="D384" s="74" t="s">
        <v>273</v>
      </c>
      <c r="E384" s="74" t="s">
        <v>106</v>
      </c>
      <c r="F384" s="75">
        <f t="shared" ref="F384:G386" si="35">F385</f>
        <v>37264.1</v>
      </c>
      <c r="G384" s="75">
        <f t="shared" si="35"/>
        <v>37248.5</v>
      </c>
    </row>
    <row r="385" spans="1:7" ht="39.6" customHeight="1" x14ac:dyDescent="0.3">
      <c r="A385" s="218" t="s">
        <v>308</v>
      </c>
      <c r="B385" s="74" t="s">
        <v>150</v>
      </c>
      <c r="C385" s="74" t="s">
        <v>120</v>
      </c>
      <c r="D385" s="74" t="s">
        <v>275</v>
      </c>
      <c r="E385" s="74" t="s">
        <v>106</v>
      </c>
      <c r="F385" s="75">
        <f t="shared" si="35"/>
        <v>37264.1</v>
      </c>
      <c r="G385" s="75">
        <f t="shared" si="35"/>
        <v>37248.5</v>
      </c>
    </row>
    <row r="386" spans="1:7" ht="39.6" customHeight="1" x14ac:dyDescent="0.3">
      <c r="A386" s="218" t="s">
        <v>309</v>
      </c>
      <c r="B386" s="74" t="s">
        <v>150</v>
      </c>
      <c r="C386" s="74" t="s">
        <v>120</v>
      </c>
      <c r="D386" s="74" t="s">
        <v>922</v>
      </c>
      <c r="E386" s="74" t="s">
        <v>106</v>
      </c>
      <c r="F386" s="75">
        <f t="shared" si="35"/>
        <v>37264.1</v>
      </c>
      <c r="G386" s="75">
        <f t="shared" si="35"/>
        <v>37248.5</v>
      </c>
    </row>
    <row r="387" spans="1:7" ht="31.15" customHeight="1" x14ac:dyDescent="0.3">
      <c r="A387" s="218" t="s">
        <v>210</v>
      </c>
      <c r="B387" s="74" t="s">
        <v>150</v>
      </c>
      <c r="C387" s="74" t="s">
        <v>120</v>
      </c>
      <c r="D387" s="74" t="s">
        <v>922</v>
      </c>
      <c r="E387" s="74">
        <v>600</v>
      </c>
      <c r="F387" s="75">
        <f>F388+F389</f>
        <v>37264.1</v>
      </c>
      <c r="G387" s="75">
        <f>G388+G389</f>
        <v>37248.5</v>
      </c>
    </row>
    <row r="388" spans="1:7" ht="21.6" customHeight="1" x14ac:dyDescent="0.3">
      <c r="A388" s="218" t="s">
        <v>218</v>
      </c>
      <c r="B388" s="74" t="s">
        <v>150</v>
      </c>
      <c r="C388" s="74" t="s">
        <v>120</v>
      </c>
      <c r="D388" s="74" t="s">
        <v>922</v>
      </c>
      <c r="E388" s="74">
        <v>610</v>
      </c>
      <c r="F388" s="75">
        <v>37083.199999999997</v>
      </c>
      <c r="G388" s="75">
        <v>37067.599999999999</v>
      </c>
    </row>
    <row r="389" spans="1:7" ht="45" x14ac:dyDescent="0.3">
      <c r="A389" s="218" t="s">
        <v>365</v>
      </c>
      <c r="B389" s="74" t="s">
        <v>150</v>
      </c>
      <c r="C389" s="74" t="s">
        <v>120</v>
      </c>
      <c r="D389" s="74" t="s">
        <v>922</v>
      </c>
      <c r="E389" s="74" t="s">
        <v>1119</v>
      </c>
      <c r="F389" s="75">
        <v>180.9</v>
      </c>
      <c r="G389" s="75">
        <v>180.9</v>
      </c>
    </row>
    <row r="390" spans="1:7" x14ac:dyDescent="0.3">
      <c r="A390" s="218" t="s">
        <v>272</v>
      </c>
      <c r="B390" s="74" t="s">
        <v>150</v>
      </c>
      <c r="C390" s="74" t="s">
        <v>120</v>
      </c>
      <c r="D390" s="28" t="s">
        <v>278</v>
      </c>
      <c r="E390" s="74" t="s">
        <v>106</v>
      </c>
      <c r="F390" s="103">
        <f t="shared" ref="F390:G393" si="36">F391</f>
        <v>120</v>
      </c>
      <c r="G390" s="103">
        <f t="shared" si="36"/>
        <v>120</v>
      </c>
    </row>
    <row r="391" spans="1:7" ht="30" x14ac:dyDescent="0.3">
      <c r="A391" s="218" t="s">
        <v>274</v>
      </c>
      <c r="B391" s="74" t="s">
        <v>150</v>
      </c>
      <c r="C391" s="74" t="s">
        <v>120</v>
      </c>
      <c r="D391" s="28" t="s">
        <v>280</v>
      </c>
      <c r="E391" s="74" t="s">
        <v>106</v>
      </c>
      <c r="F391" s="103">
        <f t="shared" si="36"/>
        <v>120</v>
      </c>
      <c r="G391" s="103">
        <f t="shared" si="36"/>
        <v>120</v>
      </c>
    </row>
    <row r="392" spans="1:7" ht="30" x14ac:dyDescent="0.3">
      <c r="A392" s="218" t="s">
        <v>306</v>
      </c>
      <c r="B392" s="74" t="s">
        <v>150</v>
      </c>
      <c r="C392" s="74" t="s">
        <v>120</v>
      </c>
      <c r="D392" s="28" t="s">
        <v>921</v>
      </c>
      <c r="E392" s="74" t="s">
        <v>106</v>
      </c>
      <c r="F392" s="103">
        <f t="shared" si="36"/>
        <v>120</v>
      </c>
      <c r="G392" s="103">
        <f t="shared" si="36"/>
        <v>120</v>
      </c>
    </row>
    <row r="393" spans="1:7" ht="34.9" customHeight="1" x14ac:dyDescent="0.3">
      <c r="A393" s="218" t="s">
        <v>210</v>
      </c>
      <c r="B393" s="74" t="s">
        <v>150</v>
      </c>
      <c r="C393" s="74" t="s">
        <v>120</v>
      </c>
      <c r="D393" s="28" t="s">
        <v>921</v>
      </c>
      <c r="E393" s="74">
        <v>600</v>
      </c>
      <c r="F393" s="103">
        <f t="shared" si="36"/>
        <v>120</v>
      </c>
      <c r="G393" s="103">
        <f t="shared" si="36"/>
        <v>120</v>
      </c>
    </row>
    <row r="394" spans="1:7" x14ac:dyDescent="0.3">
      <c r="A394" s="218" t="s">
        <v>218</v>
      </c>
      <c r="B394" s="74" t="s">
        <v>150</v>
      </c>
      <c r="C394" s="74" t="s">
        <v>120</v>
      </c>
      <c r="D394" s="28" t="s">
        <v>921</v>
      </c>
      <c r="E394" s="74">
        <v>610</v>
      </c>
      <c r="F394" s="103">
        <v>120</v>
      </c>
      <c r="G394" s="103">
        <v>120</v>
      </c>
    </row>
    <row r="395" spans="1:7" ht="30" x14ac:dyDescent="0.3">
      <c r="A395" s="218" t="s">
        <v>923</v>
      </c>
      <c r="B395" s="74" t="s">
        <v>150</v>
      </c>
      <c r="C395" s="74" t="s">
        <v>120</v>
      </c>
      <c r="D395" s="28" t="s">
        <v>311</v>
      </c>
      <c r="E395" s="74" t="s">
        <v>106</v>
      </c>
      <c r="F395" s="103">
        <f t="shared" ref="F395:G398" si="37">F396</f>
        <v>480.6</v>
      </c>
      <c r="G395" s="103">
        <f t="shared" si="37"/>
        <v>406</v>
      </c>
    </row>
    <row r="396" spans="1:7" ht="45" customHeight="1" x14ac:dyDescent="0.3">
      <c r="A396" s="218" t="s">
        <v>283</v>
      </c>
      <c r="B396" s="74" t="s">
        <v>150</v>
      </c>
      <c r="C396" s="74" t="s">
        <v>120</v>
      </c>
      <c r="D396" s="28" t="s">
        <v>313</v>
      </c>
      <c r="E396" s="74" t="s">
        <v>106</v>
      </c>
      <c r="F396" s="103">
        <f t="shared" si="37"/>
        <v>480.6</v>
      </c>
      <c r="G396" s="103">
        <f t="shared" si="37"/>
        <v>406</v>
      </c>
    </row>
    <row r="397" spans="1:7" ht="30" x14ac:dyDescent="0.3">
      <c r="A397" s="218" t="s">
        <v>307</v>
      </c>
      <c r="B397" s="74" t="s">
        <v>150</v>
      </c>
      <c r="C397" s="74" t="s">
        <v>120</v>
      </c>
      <c r="D397" s="28" t="s">
        <v>924</v>
      </c>
      <c r="E397" s="74" t="s">
        <v>106</v>
      </c>
      <c r="F397" s="103">
        <f t="shared" si="37"/>
        <v>480.6</v>
      </c>
      <c r="G397" s="103">
        <f t="shared" si="37"/>
        <v>406</v>
      </c>
    </row>
    <row r="398" spans="1:7" ht="30.6" customHeight="1" x14ac:dyDescent="0.3">
      <c r="A398" s="218" t="s">
        <v>210</v>
      </c>
      <c r="B398" s="74" t="s">
        <v>150</v>
      </c>
      <c r="C398" s="74" t="s">
        <v>120</v>
      </c>
      <c r="D398" s="28" t="s">
        <v>924</v>
      </c>
      <c r="E398" s="74">
        <v>600</v>
      </c>
      <c r="F398" s="103">
        <f t="shared" si="37"/>
        <v>480.6</v>
      </c>
      <c r="G398" s="103">
        <f t="shared" si="37"/>
        <v>406</v>
      </c>
    </row>
    <row r="399" spans="1:7" x14ac:dyDescent="0.3">
      <c r="A399" s="218" t="s">
        <v>218</v>
      </c>
      <c r="B399" s="74" t="s">
        <v>150</v>
      </c>
      <c r="C399" s="74" t="s">
        <v>120</v>
      </c>
      <c r="D399" s="28" t="s">
        <v>924</v>
      </c>
      <c r="E399" s="74">
        <v>610</v>
      </c>
      <c r="F399" s="103">
        <v>480.6</v>
      </c>
      <c r="G399" s="103">
        <v>406</v>
      </c>
    </row>
    <row r="400" spans="1:7" ht="30" x14ac:dyDescent="0.3">
      <c r="A400" s="104" t="s">
        <v>999</v>
      </c>
      <c r="B400" s="74" t="s">
        <v>150</v>
      </c>
      <c r="C400" s="74" t="s">
        <v>120</v>
      </c>
      <c r="D400" s="74" t="s">
        <v>375</v>
      </c>
      <c r="E400" s="74" t="s">
        <v>106</v>
      </c>
      <c r="F400" s="76">
        <f t="shared" ref="F400:G404" si="38">F401</f>
        <v>380</v>
      </c>
      <c r="G400" s="76">
        <f t="shared" si="38"/>
        <v>380</v>
      </c>
    </row>
    <row r="401" spans="1:7" ht="30" x14ac:dyDescent="0.3">
      <c r="A401" s="104" t="s">
        <v>1000</v>
      </c>
      <c r="B401" s="74" t="s">
        <v>150</v>
      </c>
      <c r="C401" s="74" t="s">
        <v>120</v>
      </c>
      <c r="D401" s="74" t="s">
        <v>387</v>
      </c>
      <c r="E401" s="74" t="s">
        <v>106</v>
      </c>
      <c r="F401" s="76">
        <f t="shared" si="38"/>
        <v>380</v>
      </c>
      <c r="G401" s="76">
        <f t="shared" si="38"/>
        <v>380</v>
      </c>
    </row>
    <row r="402" spans="1:7" ht="30" x14ac:dyDescent="0.3">
      <c r="A402" s="104" t="s">
        <v>1001</v>
      </c>
      <c r="B402" s="74" t="s">
        <v>150</v>
      </c>
      <c r="C402" s="74" t="s">
        <v>120</v>
      </c>
      <c r="D402" s="74" t="s">
        <v>435</v>
      </c>
      <c r="E402" s="74" t="s">
        <v>106</v>
      </c>
      <c r="F402" s="76">
        <f t="shared" si="38"/>
        <v>380</v>
      </c>
      <c r="G402" s="76">
        <f t="shared" si="38"/>
        <v>380</v>
      </c>
    </row>
    <row r="403" spans="1:7" ht="30" x14ac:dyDescent="0.3">
      <c r="A403" s="104" t="s">
        <v>1002</v>
      </c>
      <c r="B403" s="74" t="s">
        <v>150</v>
      </c>
      <c r="C403" s="74" t="s">
        <v>120</v>
      </c>
      <c r="D403" s="74" t="s">
        <v>380</v>
      </c>
      <c r="E403" s="74" t="s">
        <v>106</v>
      </c>
      <c r="F403" s="76">
        <f t="shared" si="38"/>
        <v>380</v>
      </c>
      <c r="G403" s="76">
        <f t="shared" si="38"/>
        <v>380</v>
      </c>
    </row>
    <row r="404" spans="1:7" ht="30" x14ac:dyDescent="0.3">
      <c r="A404" s="218" t="s">
        <v>210</v>
      </c>
      <c r="B404" s="74" t="s">
        <v>150</v>
      </c>
      <c r="C404" s="74" t="s">
        <v>120</v>
      </c>
      <c r="D404" s="74" t="s">
        <v>380</v>
      </c>
      <c r="E404" s="74">
        <v>600</v>
      </c>
      <c r="F404" s="76">
        <f t="shared" si="38"/>
        <v>380</v>
      </c>
      <c r="G404" s="76">
        <f t="shared" si="38"/>
        <v>380</v>
      </c>
    </row>
    <row r="405" spans="1:7" x14ac:dyDescent="0.3">
      <c r="A405" s="218" t="s">
        <v>218</v>
      </c>
      <c r="B405" s="74" t="s">
        <v>150</v>
      </c>
      <c r="C405" s="74" t="s">
        <v>120</v>
      </c>
      <c r="D405" s="74" t="s">
        <v>380</v>
      </c>
      <c r="E405" s="74">
        <v>610</v>
      </c>
      <c r="F405" s="76">
        <v>380</v>
      </c>
      <c r="G405" s="76">
        <v>380</v>
      </c>
    </row>
    <row r="406" spans="1:7" x14ac:dyDescent="0.3">
      <c r="A406" s="218" t="s">
        <v>310</v>
      </c>
      <c r="B406" s="74" t="s">
        <v>150</v>
      </c>
      <c r="C406" s="74" t="s">
        <v>184</v>
      </c>
      <c r="D406" s="28" t="s">
        <v>105</v>
      </c>
      <c r="E406" s="74" t="s">
        <v>106</v>
      </c>
      <c r="F406" s="103">
        <f t="shared" ref="F406:G408" si="39">F407</f>
        <v>31995</v>
      </c>
      <c r="G406" s="103">
        <f t="shared" si="39"/>
        <v>31765</v>
      </c>
    </row>
    <row r="407" spans="1:7" ht="33" customHeight="1" x14ac:dyDescent="0.3">
      <c r="A407" s="218" t="s">
        <v>751</v>
      </c>
      <c r="B407" s="74" t="s">
        <v>150</v>
      </c>
      <c r="C407" s="74" t="s">
        <v>184</v>
      </c>
      <c r="D407" s="28" t="s">
        <v>254</v>
      </c>
      <c r="E407" s="74" t="s">
        <v>106</v>
      </c>
      <c r="F407" s="103">
        <f t="shared" si="39"/>
        <v>31995</v>
      </c>
      <c r="G407" s="103">
        <f t="shared" si="39"/>
        <v>31765</v>
      </c>
    </row>
    <row r="408" spans="1:7" ht="44.45" customHeight="1" x14ac:dyDescent="0.3">
      <c r="A408" s="218" t="s">
        <v>771</v>
      </c>
      <c r="B408" s="74" t="s">
        <v>150</v>
      </c>
      <c r="C408" s="74" t="s">
        <v>184</v>
      </c>
      <c r="D408" s="28" t="s">
        <v>282</v>
      </c>
      <c r="E408" s="74" t="s">
        <v>106</v>
      </c>
      <c r="F408" s="103">
        <f t="shared" si="39"/>
        <v>31995</v>
      </c>
      <c r="G408" s="103">
        <f t="shared" si="39"/>
        <v>31765</v>
      </c>
    </row>
    <row r="409" spans="1:7" ht="43.5" customHeight="1" x14ac:dyDescent="0.3">
      <c r="A409" s="218" t="s">
        <v>312</v>
      </c>
      <c r="B409" s="74" t="s">
        <v>150</v>
      </c>
      <c r="C409" s="74" t="s">
        <v>184</v>
      </c>
      <c r="D409" s="28" t="s">
        <v>284</v>
      </c>
      <c r="E409" s="74" t="s">
        <v>106</v>
      </c>
      <c r="F409" s="103">
        <f>F410+F413+F418</f>
        <v>31995</v>
      </c>
      <c r="G409" s="103">
        <f>G410+G413+G418</f>
        <v>31765</v>
      </c>
    </row>
    <row r="410" spans="1:7" ht="30" x14ac:dyDescent="0.3">
      <c r="A410" s="218" t="s">
        <v>113</v>
      </c>
      <c r="B410" s="74" t="s">
        <v>150</v>
      </c>
      <c r="C410" s="74" t="s">
        <v>184</v>
      </c>
      <c r="D410" s="28" t="s">
        <v>925</v>
      </c>
      <c r="E410" s="74" t="s">
        <v>106</v>
      </c>
      <c r="F410" s="103">
        <f>F411</f>
        <v>3541.3</v>
      </c>
      <c r="G410" s="103">
        <f>G411</f>
        <v>3486.8</v>
      </c>
    </row>
    <row r="411" spans="1:7" ht="73.5" customHeight="1" x14ac:dyDescent="0.3">
      <c r="A411" s="218" t="s">
        <v>115</v>
      </c>
      <c r="B411" s="74" t="s">
        <v>150</v>
      </c>
      <c r="C411" s="74" t="s">
        <v>184</v>
      </c>
      <c r="D411" s="28" t="s">
        <v>925</v>
      </c>
      <c r="E411" s="74">
        <v>100</v>
      </c>
      <c r="F411" s="103">
        <f>F412</f>
        <v>3541.3</v>
      </c>
      <c r="G411" s="103">
        <f>G412</f>
        <v>3486.8</v>
      </c>
    </row>
    <row r="412" spans="1:7" ht="30" x14ac:dyDescent="0.3">
      <c r="A412" s="218" t="s">
        <v>116</v>
      </c>
      <c r="B412" s="74" t="s">
        <v>150</v>
      </c>
      <c r="C412" s="74" t="s">
        <v>184</v>
      </c>
      <c r="D412" s="28" t="s">
        <v>925</v>
      </c>
      <c r="E412" s="74">
        <v>120</v>
      </c>
      <c r="F412" s="103">
        <v>3541.3</v>
      </c>
      <c r="G412" s="103">
        <v>3486.8</v>
      </c>
    </row>
    <row r="413" spans="1:7" ht="30" x14ac:dyDescent="0.3">
      <c r="A413" s="218" t="s">
        <v>117</v>
      </c>
      <c r="B413" s="74" t="s">
        <v>150</v>
      </c>
      <c r="C413" s="74" t="s">
        <v>184</v>
      </c>
      <c r="D413" s="28" t="s">
        <v>926</v>
      </c>
      <c r="E413" s="74" t="s">
        <v>106</v>
      </c>
      <c r="F413" s="103">
        <f>F414+F416</f>
        <v>158.5</v>
      </c>
      <c r="G413" s="103">
        <f>G414+G416</f>
        <v>161.1</v>
      </c>
    </row>
    <row r="414" spans="1:7" ht="75" x14ac:dyDescent="0.3">
      <c r="A414" s="218" t="s">
        <v>115</v>
      </c>
      <c r="B414" s="74" t="s">
        <v>150</v>
      </c>
      <c r="C414" s="74" t="s">
        <v>184</v>
      </c>
      <c r="D414" s="28" t="s">
        <v>926</v>
      </c>
      <c r="E414" s="74">
        <v>100</v>
      </c>
      <c r="F414" s="103">
        <f>F415</f>
        <v>91.6</v>
      </c>
      <c r="G414" s="103">
        <f>G415</f>
        <v>91.6</v>
      </c>
    </row>
    <row r="415" spans="1:7" ht="30" x14ac:dyDescent="0.3">
      <c r="A415" s="218" t="s">
        <v>116</v>
      </c>
      <c r="B415" s="74" t="s">
        <v>150</v>
      </c>
      <c r="C415" s="74" t="s">
        <v>184</v>
      </c>
      <c r="D415" s="28" t="s">
        <v>926</v>
      </c>
      <c r="E415" s="74">
        <v>120</v>
      </c>
      <c r="F415" s="103">
        <v>91.6</v>
      </c>
      <c r="G415" s="103">
        <v>91.6</v>
      </c>
    </row>
    <row r="416" spans="1:7" ht="30" x14ac:dyDescent="0.3">
      <c r="A416" s="218" t="s">
        <v>127</v>
      </c>
      <c r="B416" s="74" t="s">
        <v>150</v>
      </c>
      <c r="C416" s="74" t="s">
        <v>184</v>
      </c>
      <c r="D416" s="28" t="s">
        <v>926</v>
      </c>
      <c r="E416" s="74">
        <v>200</v>
      </c>
      <c r="F416" s="103">
        <f>F417</f>
        <v>66.900000000000006</v>
      </c>
      <c r="G416" s="103">
        <f>G417</f>
        <v>69.5</v>
      </c>
    </row>
    <row r="417" spans="1:7" ht="36" customHeight="1" x14ac:dyDescent="0.3">
      <c r="A417" s="218" t="s">
        <v>128</v>
      </c>
      <c r="B417" s="74" t="s">
        <v>150</v>
      </c>
      <c r="C417" s="74" t="s">
        <v>184</v>
      </c>
      <c r="D417" s="28" t="s">
        <v>926</v>
      </c>
      <c r="E417" s="74">
        <v>240</v>
      </c>
      <c r="F417" s="103">
        <v>66.900000000000006</v>
      </c>
      <c r="G417" s="103">
        <v>69.5</v>
      </c>
    </row>
    <row r="418" spans="1:7" ht="28.15" customHeight="1" x14ac:dyDescent="0.3">
      <c r="A418" s="218" t="s">
        <v>314</v>
      </c>
      <c r="B418" s="74" t="s">
        <v>150</v>
      </c>
      <c r="C418" s="74" t="s">
        <v>184</v>
      </c>
      <c r="D418" s="28" t="s">
        <v>927</v>
      </c>
      <c r="E418" s="74" t="s">
        <v>106</v>
      </c>
      <c r="F418" s="103">
        <f>F419+F421+F423</f>
        <v>28295.200000000001</v>
      </c>
      <c r="G418" s="103">
        <f>G419+G421+G423</f>
        <v>28117.1</v>
      </c>
    </row>
    <row r="419" spans="1:7" ht="75" x14ac:dyDescent="0.3">
      <c r="A419" s="218" t="s">
        <v>200</v>
      </c>
      <c r="B419" s="74" t="s">
        <v>150</v>
      </c>
      <c r="C419" s="74" t="s">
        <v>184</v>
      </c>
      <c r="D419" s="28" t="s">
        <v>927</v>
      </c>
      <c r="E419" s="74">
        <v>100</v>
      </c>
      <c r="F419" s="103">
        <f>F420</f>
        <v>22797.5</v>
      </c>
      <c r="G419" s="103">
        <f>G420</f>
        <v>22446.6</v>
      </c>
    </row>
    <row r="420" spans="1:7" ht="21.6" customHeight="1" x14ac:dyDescent="0.3">
      <c r="A420" s="218" t="s">
        <v>173</v>
      </c>
      <c r="B420" s="74" t="s">
        <v>150</v>
      </c>
      <c r="C420" s="74" t="s">
        <v>184</v>
      </c>
      <c r="D420" s="28" t="s">
        <v>927</v>
      </c>
      <c r="E420" s="74">
        <v>110</v>
      </c>
      <c r="F420" s="103">
        <v>22797.5</v>
      </c>
      <c r="G420" s="103">
        <v>22446.6</v>
      </c>
    </row>
    <row r="421" spans="1:7" ht="30" x14ac:dyDescent="0.3">
      <c r="A421" s="218" t="s">
        <v>127</v>
      </c>
      <c r="B421" s="74" t="s">
        <v>150</v>
      </c>
      <c r="C421" s="74" t="s">
        <v>184</v>
      </c>
      <c r="D421" s="28" t="s">
        <v>927</v>
      </c>
      <c r="E421" s="74">
        <v>200</v>
      </c>
      <c r="F421" s="103">
        <f>F422</f>
        <v>5356.7</v>
      </c>
      <c r="G421" s="103">
        <f>G422</f>
        <v>5529.5</v>
      </c>
    </row>
    <row r="422" spans="1:7" ht="28.9" customHeight="1" x14ac:dyDescent="0.3">
      <c r="A422" s="218" t="s">
        <v>128</v>
      </c>
      <c r="B422" s="74" t="s">
        <v>150</v>
      </c>
      <c r="C422" s="74" t="s">
        <v>184</v>
      </c>
      <c r="D422" s="28" t="s">
        <v>927</v>
      </c>
      <c r="E422" s="74">
        <v>240</v>
      </c>
      <c r="F422" s="103">
        <v>5356.7</v>
      </c>
      <c r="G422" s="103">
        <v>5529.5</v>
      </c>
    </row>
    <row r="423" spans="1:7" ht="16.149999999999999" customHeight="1" x14ac:dyDescent="0.3">
      <c r="A423" s="218" t="s">
        <v>129</v>
      </c>
      <c r="B423" s="74" t="s">
        <v>150</v>
      </c>
      <c r="C423" s="74" t="s">
        <v>184</v>
      </c>
      <c r="D423" s="28" t="s">
        <v>927</v>
      </c>
      <c r="E423" s="74">
        <v>800</v>
      </c>
      <c r="F423" s="103">
        <f>F424</f>
        <v>141</v>
      </c>
      <c r="G423" s="103">
        <f>G424</f>
        <v>141</v>
      </c>
    </row>
    <row r="424" spans="1:7" ht="16.149999999999999" customHeight="1" x14ac:dyDescent="0.3">
      <c r="A424" s="218" t="s">
        <v>130</v>
      </c>
      <c r="B424" s="74" t="s">
        <v>150</v>
      </c>
      <c r="C424" s="74" t="s">
        <v>184</v>
      </c>
      <c r="D424" s="28" t="s">
        <v>927</v>
      </c>
      <c r="E424" s="74">
        <v>850</v>
      </c>
      <c r="F424" s="103">
        <v>141</v>
      </c>
      <c r="G424" s="103">
        <v>141</v>
      </c>
    </row>
    <row r="425" spans="1:7" x14ac:dyDescent="0.3">
      <c r="A425" s="99" t="s">
        <v>315</v>
      </c>
      <c r="B425" s="101" t="s">
        <v>227</v>
      </c>
      <c r="C425" s="101" t="s">
        <v>104</v>
      </c>
      <c r="D425" s="102" t="s">
        <v>105</v>
      </c>
      <c r="E425" s="101" t="s">
        <v>106</v>
      </c>
      <c r="F425" s="100">
        <f>F426+F469</f>
        <v>56409.500000000007</v>
      </c>
      <c r="G425" s="100">
        <f>G426+G469</f>
        <v>57066</v>
      </c>
    </row>
    <row r="426" spans="1:7" ht="18" customHeight="1" x14ac:dyDescent="0.3">
      <c r="A426" s="218" t="s">
        <v>316</v>
      </c>
      <c r="B426" s="74" t="s">
        <v>227</v>
      </c>
      <c r="C426" s="74" t="s">
        <v>103</v>
      </c>
      <c r="D426" s="28" t="s">
        <v>105</v>
      </c>
      <c r="E426" s="74" t="s">
        <v>106</v>
      </c>
      <c r="F426" s="103">
        <f>F427+F452</f>
        <v>49287.100000000006</v>
      </c>
      <c r="G426" s="103">
        <f>G427+G452</f>
        <v>52606.1</v>
      </c>
    </row>
    <row r="427" spans="1:7" ht="30" x14ac:dyDescent="0.3">
      <c r="A427" s="218" t="s">
        <v>772</v>
      </c>
      <c r="B427" s="74" t="s">
        <v>227</v>
      </c>
      <c r="C427" s="74" t="s">
        <v>103</v>
      </c>
      <c r="D427" s="28" t="s">
        <v>300</v>
      </c>
      <c r="E427" s="74" t="s">
        <v>106</v>
      </c>
      <c r="F427" s="103">
        <f>F428</f>
        <v>32501.300000000003</v>
      </c>
      <c r="G427" s="103">
        <f>G428</f>
        <v>34447</v>
      </c>
    </row>
    <row r="428" spans="1:7" ht="30" x14ac:dyDescent="0.3">
      <c r="A428" s="218" t="s">
        <v>317</v>
      </c>
      <c r="B428" s="74" t="s">
        <v>227</v>
      </c>
      <c r="C428" s="74" t="s">
        <v>103</v>
      </c>
      <c r="D428" s="28" t="s">
        <v>318</v>
      </c>
      <c r="E428" s="74" t="s">
        <v>106</v>
      </c>
      <c r="F428" s="103">
        <f>F429+F442</f>
        <v>32501.300000000003</v>
      </c>
      <c r="G428" s="103">
        <f>G429+G442</f>
        <v>34447</v>
      </c>
    </row>
    <row r="429" spans="1:7" ht="30" x14ac:dyDescent="0.3">
      <c r="A429" s="218" t="s">
        <v>319</v>
      </c>
      <c r="B429" s="74" t="s">
        <v>227</v>
      </c>
      <c r="C429" s="74" t="s">
        <v>103</v>
      </c>
      <c r="D429" s="28" t="s">
        <v>320</v>
      </c>
      <c r="E429" s="74" t="s">
        <v>106</v>
      </c>
      <c r="F429" s="103">
        <f>F430+F433+F439+F436</f>
        <v>15336.699999999999</v>
      </c>
      <c r="G429" s="103">
        <f>G430+G433+G439+G436</f>
        <v>17559.599999999999</v>
      </c>
    </row>
    <row r="430" spans="1:7" ht="45" x14ac:dyDescent="0.3">
      <c r="A430" s="218" t="s">
        <v>321</v>
      </c>
      <c r="B430" s="74" t="s">
        <v>227</v>
      </c>
      <c r="C430" s="74" t="s">
        <v>103</v>
      </c>
      <c r="D430" s="28" t="s">
        <v>322</v>
      </c>
      <c r="E430" s="74" t="s">
        <v>106</v>
      </c>
      <c r="F430" s="103">
        <f>F431</f>
        <v>11858.5</v>
      </c>
      <c r="G430" s="103">
        <f>G431</f>
        <v>13340.9</v>
      </c>
    </row>
    <row r="431" spans="1:7" ht="27.6" customHeight="1" x14ac:dyDescent="0.3">
      <c r="A431" s="218" t="s">
        <v>210</v>
      </c>
      <c r="B431" s="74" t="s">
        <v>227</v>
      </c>
      <c r="C431" s="74" t="s">
        <v>103</v>
      </c>
      <c r="D431" s="28" t="s">
        <v>322</v>
      </c>
      <c r="E431" s="74">
        <v>600</v>
      </c>
      <c r="F431" s="103">
        <f>F432</f>
        <v>11858.5</v>
      </c>
      <c r="G431" s="103">
        <f>G432</f>
        <v>13340.9</v>
      </c>
    </row>
    <row r="432" spans="1:7" x14ac:dyDescent="0.3">
      <c r="A432" s="218" t="s">
        <v>218</v>
      </c>
      <c r="B432" s="74" t="s">
        <v>227</v>
      </c>
      <c r="C432" s="74" t="s">
        <v>103</v>
      </c>
      <c r="D432" s="28" t="s">
        <v>322</v>
      </c>
      <c r="E432" s="74">
        <v>610</v>
      </c>
      <c r="F432" s="103">
        <v>11858.5</v>
      </c>
      <c r="G432" s="103">
        <v>13340.9</v>
      </c>
    </row>
    <row r="433" spans="1:7" ht="45" x14ac:dyDescent="0.3">
      <c r="A433" s="218" t="s">
        <v>323</v>
      </c>
      <c r="B433" s="74" t="s">
        <v>227</v>
      </c>
      <c r="C433" s="74" t="s">
        <v>103</v>
      </c>
      <c r="D433" s="28" t="s">
        <v>324</v>
      </c>
      <c r="E433" s="74" t="s">
        <v>106</v>
      </c>
      <c r="F433" s="103">
        <f>F434</f>
        <v>3107.9</v>
      </c>
      <c r="G433" s="103">
        <f>G434</f>
        <v>3207.2</v>
      </c>
    </row>
    <row r="434" spans="1:7" ht="33.75" customHeight="1" x14ac:dyDescent="0.3">
      <c r="A434" s="218" t="s">
        <v>210</v>
      </c>
      <c r="B434" s="74" t="s">
        <v>227</v>
      </c>
      <c r="C434" s="74" t="s">
        <v>103</v>
      </c>
      <c r="D434" s="28" t="s">
        <v>324</v>
      </c>
      <c r="E434" s="74">
        <v>600</v>
      </c>
      <c r="F434" s="103">
        <f>F435</f>
        <v>3107.9</v>
      </c>
      <c r="G434" s="103">
        <f>G435</f>
        <v>3207.2</v>
      </c>
    </row>
    <row r="435" spans="1:7" x14ac:dyDescent="0.3">
      <c r="A435" s="218" t="s">
        <v>218</v>
      </c>
      <c r="B435" s="74" t="s">
        <v>227</v>
      </c>
      <c r="C435" s="74" t="s">
        <v>103</v>
      </c>
      <c r="D435" s="28" t="s">
        <v>324</v>
      </c>
      <c r="E435" s="74">
        <v>610</v>
      </c>
      <c r="F435" s="103">
        <v>3107.9</v>
      </c>
      <c r="G435" s="103">
        <v>3207.2</v>
      </c>
    </row>
    <row r="436" spans="1:7" ht="45" x14ac:dyDescent="0.3">
      <c r="A436" s="218" t="s">
        <v>1017</v>
      </c>
      <c r="B436" s="74" t="s">
        <v>227</v>
      </c>
      <c r="C436" s="74" t="s">
        <v>103</v>
      </c>
      <c r="D436" s="74" t="s">
        <v>1018</v>
      </c>
      <c r="E436" s="74" t="s">
        <v>106</v>
      </c>
      <c r="F436" s="103">
        <f>F437</f>
        <v>370.3</v>
      </c>
      <c r="G436" s="103">
        <f>G437</f>
        <v>1011.5</v>
      </c>
    </row>
    <row r="437" spans="1:7" ht="30" x14ac:dyDescent="0.3">
      <c r="A437" s="218" t="s">
        <v>210</v>
      </c>
      <c r="B437" s="74" t="s">
        <v>227</v>
      </c>
      <c r="C437" s="74" t="s">
        <v>103</v>
      </c>
      <c r="D437" s="74" t="s">
        <v>1018</v>
      </c>
      <c r="E437" s="74">
        <v>600</v>
      </c>
      <c r="F437" s="103">
        <f>F438</f>
        <v>370.3</v>
      </c>
      <c r="G437" s="103">
        <f>G438</f>
        <v>1011.5</v>
      </c>
    </row>
    <row r="438" spans="1:7" x14ac:dyDescent="0.3">
      <c r="A438" s="218" t="s">
        <v>218</v>
      </c>
      <c r="B438" s="74" t="s">
        <v>227</v>
      </c>
      <c r="C438" s="74" t="s">
        <v>103</v>
      </c>
      <c r="D438" s="74" t="s">
        <v>1018</v>
      </c>
      <c r="E438" s="74">
        <v>610</v>
      </c>
      <c r="F438" s="103">
        <v>370.3</v>
      </c>
      <c r="G438" s="103">
        <v>1011.5</v>
      </c>
    </row>
    <row r="439" spans="1:7" ht="45" hidden="1" x14ac:dyDescent="0.3">
      <c r="A439" s="218" t="s">
        <v>907</v>
      </c>
      <c r="B439" s="74" t="s">
        <v>227</v>
      </c>
      <c r="C439" s="74" t="s">
        <v>103</v>
      </c>
      <c r="D439" s="74" t="s">
        <v>909</v>
      </c>
      <c r="E439" s="74" t="s">
        <v>106</v>
      </c>
      <c r="F439" s="75">
        <f>F440</f>
        <v>0</v>
      </c>
      <c r="G439" s="75">
        <f>G440</f>
        <v>0</v>
      </c>
    </row>
    <row r="440" spans="1:7" ht="30" hidden="1" x14ac:dyDescent="0.3">
      <c r="A440" s="218" t="s">
        <v>210</v>
      </c>
      <c r="B440" s="74" t="s">
        <v>227</v>
      </c>
      <c r="C440" s="74" t="s">
        <v>103</v>
      </c>
      <c r="D440" s="74" t="s">
        <v>909</v>
      </c>
      <c r="E440" s="74">
        <v>600</v>
      </c>
      <c r="F440" s="75">
        <f>F441</f>
        <v>0</v>
      </c>
      <c r="G440" s="75">
        <f>G441</f>
        <v>0</v>
      </c>
    </row>
    <row r="441" spans="1:7" hidden="1" x14ac:dyDescent="0.3">
      <c r="A441" s="218" t="s">
        <v>218</v>
      </c>
      <c r="B441" s="74" t="s">
        <v>227</v>
      </c>
      <c r="C441" s="74" t="s">
        <v>103</v>
      </c>
      <c r="D441" s="74" t="s">
        <v>909</v>
      </c>
      <c r="E441" s="74">
        <v>610</v>
      </c>
      <c r="F441" s="75"/>
      <c r="G441" s="75"/>
    </row>
    <row r="442" spans="1:7" ht="22.15" customHeight="1" x14ac:dyDescent="0.3">
      <c r="A442" s="218" t="s">
        <v>325</v>
      </c>
      <c r="B442" s="74" t="s">
        <v>227</v>
      </c>
      <c r="C442" s="74" t="s">
        <v>103</v>
      </c>
      <c r="D442" s="28" t="s">
        <v>326</v>
      </c>
      <c r="E442" s="74" t="s">
        <v>106</v>
      </c>
      <c r="F442" s="103">
        <f>F443+F449+F446</f>
        <v>17164.600000000002</v>
      </c>
      <c r="G442" s="103">
        <f>G443+G449+G446</f>
        <v>16887.399999999998</v>
      </c>
    </row>
    <row r="443" spans="1:7" ht="45" x14ac:dyDescent="0.3">
      <c r="A443" s="218" t="s">
        <v>327</v>
      </c>
      <c r="B443" s="74" t="s">
        <v>227</v>
      </c>
      <c r="C443" s="74" t="s">
        <v>103</v>
      </c>
      <c r="D443" s="28" t="s">
        <v>328</v>
      </c>
      <c r="E443" s="74" t="s">
        <v>106</v>
      </c>
      <c r="F443" s="103">
        <f>F444</f>
        <v>16734.400000000001</v>
      </c>
      <c r="G443" s="103">
        <f>G444</f>
        <v>16602.3</v>
      </c>
    </row>
    <row r="444" spans="1:7" ht="34.9" customHeight="1" x14ac:dyDescent="0.3">
      <c r="A444" s="218" t="s">
        <v>210</v>
      </c>
      <c r="B444" s="74" t="s">
        <v>227</v>
      </c>
      <c r="C444" s="74" t="s">
        <v>103</v>
      </c>
      <c r="D444" s="28" t="s">
        <v>328</v>
      </c>
      <c r="E444" s="74">
        <v>600</v>
      </c>
      <c r="F444" s="103">
        <f>F445</f>
        <v>16734.400000000001</v>
      </c>
      <c r="G444" s="103">
        <f>G445</f>
        <v>16602.3</v>
      </c>
    </row>
    <row r="445" spans="1:7" x14ac:dyDescent="0.3">
      <c r="A445" s="218" t="s">
        <v>218</v>
      </c>
      <c r="B445" s="74" t="s">
        <v>227</v>
      </c>
      <c r="C445" s="74" t="s">
        <v>103</v>
      </c>
      <c r="D445" s="28" t="s">
        <v>328</v>
      </c>
      <c r="E445" s="74">
        <v>610</v>
      </c>
      <c r="F445" s="103">
        <v>16734.400000000001</v>
      </c>
      <c r="G445" s="103">
        <v>16602.3</v>
      </c>
    </row>
    <row r="446" spans="1:7" ht="30" x14ac:dyDescent="0.3">
      <c r="A446" s="218" t="s">
        <v>1127</v>
      </c>
      <c r="B446" s="74" t="s">
        <v>227</v>
      </c>
      <c r="C446" s="74" t="s">
        <v>103</v>
      </c>
      <c r="D446" s="74" t="s">
        <v>1117</v>
      </c>
      <c r="E446" s="74" t="s">
        <v>106</v>
      </c>
      <c r="F446" s="103">
        <f>F447</f>
        <v>429.2</v>
      </c>
      <c r="G446" s="103">
        <f>G447</f>
        <v>284.10000000000002</v>
      </c>
    </row>
    <row r="447" spans="1:7" ht="30" x14ac:dyDescent="0.3">
      <c r="A447" s="218" t="s">
        <v>210</v>
      </c>
      <c r="B447" s="74" t="s">
        <v>227</v>
      </c>
      <c r="C447" s="74" t="s">
        <v>103</v>
      </c>
      <c r="D447" s="74" t="s">
        <v>1117</v>
      </c>
      <c r="E447" s="74">
        <v>600</v>
      </c>
      <c r="F447" s="103">
        <f>F448</f>
        <v>429.2</v>
      </c>
      <c r="G447" s="103">
        <f>G448</f>
        <v>284.10000000000002</v>
      </c>
    </row>
    <row r="448" spans="1:7" x14ac:dyDescent="0.3">
      <c r="A448" s="218" t="s">
        <v>218</v>
      </c>
      <c r="B448" s="74" t="s">
        <v>227</v>
      </c>
      <c r="C448" s="74" t="s">
        <v>103</v>
      </c>
      <c r="D448" s="74" t="s">
        <v>1117</v>
      </c>
      <c r="E448" s="74">
        <v>610</v>
      </c>
      <c r="F448" s="103">
        <v>429.2</v>
      </c>
      <c r="G448" s="103">
        <v>284.10000000000002</v>
      </c>
    </row>
    <row r="449" spans="1:7" ht="30" x14ac:dyDescent="0.3">
      <c r="A449" s="218" t="s">
        <v>745</v>
      </c>
      <c r="B449" s="74" t="s">
        <v>227</v>
      </c>
      <c r="C449" s="74" t="s">
        <v>103</v>
      </c>
      <c r="D449" s="74" t="s">
        <v>746</v>
      </c>
      <c r="E449" s="74" t="s">
        <v>106</v>
      </c>
      <c r="F449" s="76">
        <f>F450</f>
        <v>1</v>
      </c>
      <c r="G449" s="76">
        <f>G450</f>
        <v>1</v>
      </c>
    </row>
    <row r="450" spans="1:7" ht="35.450000000000003" customHeight="1" x14ac:dyDescent="0.3">
      <c r="A450" s="218" t="s">
        <v>210</v>
      </c>
      <c r="B450" s="74" t="s">
        <v>227</v>
      </c>
      <c r="C450" s="74" t="s">
        <v>103</v>
      </c>
      <c r="D450" s="74" t="s">
        <v>746</v>
      </c>
      <c r="E450" s="74">
        <v>600</v>
      </c>
      <c r="F450" s="76">
        <f>F451</f>
        <v>1</v>
      </c>
      <c r="G450" s="76">
        <f>G451</f>
        <v>1</v>
      </c>
    </row>
    <row r="451" spans="1:7" x14ac:dyDescent="0.3">
      <c r="A451" s="218" t="s">
        <v>218</v>
      </c>
      <c r="B451" s="74" t="s">
        <v>227</v>
      </c>
      <c r="C451" s="74" t="s">
        <v>103</v>
      </c>
      <c r="D451" s="74" t="s">
        <v>746</v>
      </c>
      <c r="E451" s="74">
        <v>610</v>
      </c>
      <c r="F451" s="76">
        <v>1</v>
      </c>
      <c r="G451" s="76">
        <v>1</v>
      </c>
    </row>
    <row r="452" spans="1:7" ht="30" x14ac:dyDescent="0.3">
      <c r="A452" s="218" t="s">
        <v>151</v>
      </c>
      <c r="B452" s="74" t="s">
        <v>227</v>
      </c>
      <c r="C452" s="74" t="s">
        <v>103</v>
      </c>
      <c r="D452" s="28" t="s">
        <v>152</v>
      </c>
      <c r="E452" s="74" t="s">
        <v>106</v>
      </c>
      <c r="F452" s="103">
        <f>F453</f>
        <v>16785.8</v>
      </c>
      <c r="G452" s="103">
        <f>G453</f>
        <v>18159.099999999999</v>
      </c>
    </row>
    <row r="453" spans="1:7" ht="30" x14ac:dyDescent="0.3">
      <c r="A453" s="218" t="s">
        <v>168</v>
      </c>
      <c r="B453" s="74" t="s">
        <v>227</v>
      </c>
      <c r="C453" s="74" t="s">
        <v>103</v>
      </c>
      <c r="D453" s="28" t="s">
        <v>169</v>
      </c>
      <c r="E453" s="74" t="s">
        <v>106</v>
      </c>
      <c r="F453" s="103">
        <f>F454+F457+F463+F466+F460</f>
        <v>16785.8</v>
      </c>
      <c r="G453" s="103">
        <f>G454+G457+G463+G466+G460</f>
        <v>18159.099999999999</v>
      </c>
    </row>
    <row r="454" spans="1:7" ht="60" x14ac:dyDescent="0.3">
      <c r="A454" s="218" t="s">
        <v>637</v>
      </c>
      <c r="B454" s="74" t="s">
        <v>227</v>
      </c>
      <c r="C454" s="74" t="s">
        <v>103</v>
      </c>
      <c r="D454" s="28" t="s">
        <v>334</v>
      </c>
      <c r="E454" s="74" t="s">
        <v>106</v>
      </c>
      <c r="F454" s="103">
        <f t="shared" ref="F454:G455" si="40">F455</f>
        <v>16141.5</v>
      </c>
      <c r="G454" s="103">
        <f t="shared" si="40"/>
        <v>18159.099999999999</v>
      </c>
    </row>
    <row r="455" spans="1:7" x14ac:dyDescent="0.3">
      <c r="A455" s="218" t="s">
        <v>180</v>
      </c>
      <c r="B455" s="74" t="s">
        <v>227</v>
      </c>
      <c r="C455" s="74" t="s">
        <v>103</v>
      </c>
      <c r="D455" s="28" t="s">
        <v>334</v>
      </c>
      <c r="E455" s="74">
        <v>500</v>
      </c>
      <c r="F455" s="103">
        <f t="shared" si="40"/>
        <v>16141.5</v>
      </c>
      <c r="G455" s="103">
        <f t="shared" si="40"/>
        <v>18159.099999999999</v>
      </c>
    </row>
    <row r="456" spans="1:7" x14ac:dyDescent="0.3">
      <c r="A456" s="218" t="s">
        <v>181</v>
      </c>
      <c r="B456" s="74" t="s">
        <v>227</v>
      </c>
      <c r="C456" s="74" t="s">
        <v>103</v>
      </c>
      <c r="D456" s="28" t="s">
        <v>334</v>
      </c>
      <c r="E456" s="74">
        <v>530</v>
      </c>
      <c r="F456" s="103">
        <v>16141.5</v>
      </c>
      <c r="G456" s="103">
        <v>18159.099999999999</v>
      </c>
    </row>
    <row r="457" spans="1:7" ht="45" x14ac:dyDescent="0.3">
      <c r="A457" s="218" t="s">
        <v>941</v>
      </c>
      <c r="B457" s="74" t="s">
        <v>227</v>
      </c>
      <c r="C457" s="74" t="s">
        <v>103</v>
      </c>
      <c r="D457" s="74" t="s">
        <v>942</v>
      </c>
      <c r="E457" s="74" t="s">
        <v>106</v>
      </c>
      <c r="F457" s="75">
        <f>F458</f>
        <v>635.29999999999995</v>
      </c>
      <c r="G457" s="75">
        <f>G458</f>
        <v>0</v>
      </c>
    </row>
    <row r="458" spans="1:7" x14ac:dyDescent="0.3">
      <c r="A458" s="218" t="s">
        <v>180</v>
      </c>
      <c r="B458" s="74" t="s">
        <v>227</v>
      </c>
      <c r="C458" s="74" t="s">
        <v>103</v>
      </c>
      <c r="D458" s="74" t="s">
        <v>942</v>
      </c>
      <c r="E458" s="74" t="s">
        <v>580</v>
      </c>
      <c r="F458" s="75">
        <f>F459</f>
        <v>635.29999999999995</v>
      </c>
      <c r="G458" s="75">
        <f>G459</f>
        <v>0</v>
      </c>
    </row>
    <row r="459" spans="1:7" x14ac:dyDescent="0.3">
      <c r="A459" s="218" t="s">
        <v>91</v>
      </c>
      <c r="B459" s="74" t="s">
        <v>227</v>
      </c>
      <c r="C459" s="74" t="s">
        <v>103</v>
      </c>
      <c r="D459" s="74" t="s">
        <v>942</v>
      </c>
      <c r="E459" s="74" t="s">
        <v>623</v>
      </c>
      <c r="F459" s="75">
        <v>635.29999999999995</v>
      </c>
      <c r="G459" s="75">
        <v>0</v>
      </c>
    </row>
    <row r="460" spans="1:7" ht="45" x14ac:dyDescent="0.3">
      <c r="A460" s="218" t="s">
        <v>943</v>
      </c>
      <c r="B460" s="74" t="s">
        <v>227</v>
      </c>
      <c r="C460" s="74" t="s">
        <v>103</v>
      </c>
      <c r="D460" s="74" t="s">
        <v>944</v>
      </c>
      <c r="E460" s="74" t="s">
        <v>106</v>
      </c>
      <c r="F460" s="75">
        <f>F461</f>
        <v>9</v>
      </c>
      <c r="G460" s="75">
        <f>G461</f>
        <v>0</v>
      </c>
    </row>
    <row r="461" spans="1:7" x14ac:dyDescent="0.3">
      <c r="A461" s="218" t="s">
        <v>180</v>
      </c>
      <c r="B461" s="74" t="s">
        <v>227</v>
      </c>
      <c r="C461" s="74" t="s">
        <v>103</v>
      </c>
      <c r="D461" s="74" t="s">
        <v>944</v>
      </c>
      <c r="E461" s="74" t="s">
        <v>580</v>
      </c>
      <c r="F461" s="75">
        <f>F462</f>
        <v>9</v>
      </c>
      <c r="G461" s="75">
        <f>G462</f>
        <v>0</v>
      </c>
    </row>
    <row r="462" spans="1:7" x14ac:dyDescent="0.3">
      <c r="A462" s="218" t="s">
        <v>91</v>
      </c>
      <c r="B462" s="74" t="s">
        <v>227</v>
      </c>
      <c r="C462" s="74" t="s">
        <v>103</v>
      </c>
      <c r="D462" s="74" t="s">
        <v>944</v>
      </c>
      <c r="E462" s="74" t="s">
        <v>623</v>
      </c>
      <c r="F462" s="75">
        <v>9</v>
      </c>
      <c r="G462" s="75">
        <v>0</v>
      </c>
    </row>
    <row r="463" spans="1:7" ht="30" hidden="1" x14ac:dyDescent="0.3">
      <c r="A463" s="179" t="s">
        <v>1003</v>
      </c>
      <c r="B463" s="74" t="s">
        <v>227</v>
      </c>
      <c r="C463" s="74" t="s">
        <v>103</v>
      </c>
      <c r="D463" s="74" t="s">
        <v>1004</v>
      </c>
      <c r="E463" s="74" t="s">
        <v>106</v>
      </c>
      <c r="F463" s="76">
        <f>F464</f>
        <v>0</v>
      </c>
      <c r="G463" s="76">
        <f>G464</f>
        <v>0</v>
      </c>
    </row>
    <row r="464" spans="1:7" hidden="1" x14ac:dyDescent="0.3">
      <c r="A464" s="218" t="s">
        <v>180</v>
      </c>
      <c r="B464" s="74" t="s">
        <v>227</v>
      </c>
      <c r="C464" s="74" t="s">
        <v>103</v>
      </c>
      <c r="D464" s="74" t="s">
        <v>1004</v>
      </c>
      <c r="E464" s="74" t="s">
        <v>580</v>
      </c>
      <c r="F464" s="76">
        <f>F465</f>
        <v>0</v>
      </c>
      <c r="G464" s="76">
        <f>G465</f>
        <v>0</v>
      </c>
    </row>
    <row r="465" spans="1:7" hidden="1" x14ac:dyDescent="0.3">
      <c r="A465" s="218" t="s">
        <v>91</v>
      </c>
      <c r="B465" s="74" t="s">
        <v>227</v>
      </c>
      <c r="C465" s="74" t="s">
        <v>103</v>
      </c>
      <c r="D465" s="74" t="s">
        <v>1004</v>
      </c>
      <c r="E465" s="74" t="s">
        <v>623</v>
      </c>
      <c r="F465" s="76"/>
      <c r="G465" s="76"/>
    </row>
    <row r="466" spans="1:7" ht="30" hidden="1" x14ac:dyDescent="0.3">
      <c r="A466" s="112" t="s">
        <v>1005</v>
      </c>
      <c r="B466" s="74" t="s">
        <v>227</v>
      </c>
      <c r="C466" s="74" t="s">
        <v>103</v>
      </c>
      <c r="D466" s="74" t="s">
        <v>1006</v>
      </c>
      <c r="E466" s="74" t="s">
        <v>106</v>
      </c>
      <c r="F466" s="76">
        <f>F467</f>
        <v>0</v>
      </c>
      <c r="G466" s="76">
        <f>G467</f>
        <v>0</v>
      </c>
    </row>
    <row r="467" spans="1:7" hidden="1" x14ac:dyDescent="0.3">
      <c r="A467" s="218" t="s">
        <v>180</v>
      </c>
      <c r="B467" s="74" t="s">
        <v>227</v>
      </c>
      <c r="C467" s="74" t="s">
        <v>103</v>
      </c>
      <c r="D467" s="74" t="s">
        <v>1006</v>
      </c>
      <c r="E467" s="74" t="s">
        <v>580</v>
      </c>
      <c r="F467" s="76">
        <f>F468</f>
        <v>0</v>
      </c>
      <c r="G467" s="76">
        <f>G468</f>
        <v>0</v>
      </c>
    </row>
    <row r="468" spans="1:7" hidden="1" x14ac:dyDescent="0.3">
      <c r="A468" s="218" t="s">
        <v>91</v>
      </c>
      <c r="B468" s="74" t="s">
        <v>227</v>
      </c>
      <c r="C468" s="74" t="s">
        <v>103</v>
      </c>
      <c r="D468" s="74" t="s">
        <v>1006</v>
      </c>
      <c r="E468" s="74" t="s">
        <v>623</v>
      </c>
      <c r="F468" s="76"/>
      <c r="G468" s="76"/>
    </row>
    <row r="469" spans="1:7" ht="21" customHeight="1" x14ac:dyDescent="0.3">
      <c r="A469" s="218" t="s">
        <v>335</v>
      </c>
      <c r="B469" s="74" t="s">
        <v>227</v>
      </c>
      <c r="C469" s="74" t="s">
        <v>132</v>
      </c>
      <c r="D469" s="28" t="s">
        <v>336</v>
      </c>
      <c r="E469" s="74" t="s">
        <v>106</v>
      </c>
      <c r="F469" s="103">
        <f>F470+F488+F491</f>
        <v>7122.4</v>
      </c>
      <c r="G469" s="103">
        <f>G470+G488+G491</f>
        <v>4459.8999999999996</v>
      </c>
    </row>
    <row r="470" spans="1:7" ht="30" x14ac:dyDescent="0.3">
      <c r="A470" s="218" t="s">
        <v>772</v>
      </c>
      <c r="B470" s="74" t="s">
        <v>227</v>
      </c>
      <c r="C470" s="74" t="s">
        <v>132</v>
      </c>
      <c r="D470" s="28" t="s">
        <v>337</v>
      </c>
      <c r="E470" s="74" t="s">
        <v>106</v>
      </c>
      <c r="F470" s="103">
        <f>F471</f>
        <v>4501.8999999999996</v>
      </c>
      <c r="G470" s="103">
        <f>G471</f>
        <v>4459.8999999999996</v>
      </c>
    </row>
    <row r="471" spans="1:7" ht="46.5" customHeight="1" x14ac:dyDescent="0.3">
      <c r="A471" s="218" t="s">
        <v>773</v>
      </c>
      <c r="B471" s="74" t="s">
        <v>227</v>
      </c>
      <c r="C471" s="74" t="s">
        <v>132</v>
      </c>
      <c r="D471" s="28" t="s">
        <v>329</v>
      </c>
      <c r="E471" s="74" t="s">
        <v>106</v>
      </c>
      <c r="F471" s="103">
        <f>F472</f>
        <v>4501.8999999999996</v>
      </c>
      <c r="G471" s="103">
        <f>G472</f>
        <v>4459.8999999999996</v>
      </c>
    </row>
    <row r="472" spans="1:7" ht="45.75" customHeight="1" x14ac:dyDescent="0.3">
      <c r="A472" s="218" t="s">
        <v>330</v>
      </c>
      <c r="B472" s="74" t="s">
        <v>227</v>
      </c>
      <c r="C472" s="74" t="s">
        <v>132</v>
      </c>
      <c r="D472" s="28" t="s">
        <v>331</v>
      </c>
      <c r="E472" s="74" t="s">
        <v>106</v>
      </c>
      <c r="F472" s="103">
        <f>F473+F476+F479</f>
        <v>4501.8999999999996</v>
      </c>
      <c r="G472" s="103">
        <f>G473+G476+G479</f>
        <v>4459.8999999999996</v>
      </c>
    </row>
    <row r="473" spans="1:7" ht="30" x14ac:dyDescent="0.3">
      <c r="A473" s="218" t="s">
        <v>113</v>
      </c>
      <c r="B473" s="74" t="s">
        <v>227</v>
      </c>
      <c r="C473" s="74" t="s">
        <v>132</v>
      </c>
      <c r="D473" s="28" t="s">
        <v>338</v>
      </c>
      <c r="E473" s="74" t="s">
        <v>106</v>
      </c>
      <c r="F473" s="103">
        <f>F474</f>
        <v>1404.5</v>
      </c>
      <c r="G473" s="103">
        <f>G474</f>
        <v>1382.5</v>
      </c>
    </row>
    <row r="474" spans="1:7" ht="75" x14ac:dyDescent="0.3">
      <c r="A474" s="218" t="s">
        <v>115</v>
      </c>
      <c r="B474" s="74" t="s">
        <v>227</v>
      </c>
      <c r="C474" s="74" t="s">
        <v>132</v>
      </c>
      <c r="D474" s="28" t="s">
        <v>338</v>
      </c>
      <c r="E474" s="74">
        <v>100</v>
      </c>
      <c r="F474" s="103">
        <f>F475</f>
        <v>1404.5</v>
      </c>
      <c r="G474" s="103">
        <f>G475</f>
        <v>1382.5</v>
      </c>
    </row>
    <row r="475" spans="1:7" ht="30" x14ac:dyDescent="0.3">
      <c r="A475" s="218" t="s">
        <v>116</v>
      </c>
      <c r="B475" s="74" t="s">
        <v>227</v>
      </c>
      <c r="C475" s="74" t="s">
        <v>132</v>
      </c>
      <c r="D475" s="28" t="s">
        <v>338</v>
      </c>
      <c r="E475" s="74">
        <v>120</v>
      </c>
      <c r="F475" s="103">
        <v>1404.5</v>
      </c>
      <c r="G475" s="103">
        <v>1382.5</v>
      </c>
    </row>
    <row r="476" spans="1:7" ht="30" hidden="1" x14ac:dyDescent="0.3">
      <c r="A476" s="218" t="s">
        <v>117</v>
      </c>
      <c r="B476" s="74" t="s">
        <v>227</v>
      </c>
      <c r="C476" s="74" t="s">
        <v>132</v>
      </c>
      <c r="D476" s="28" t="s">
        <v>339</v>
      </c>
      <c r="E476" s="74" t="s">
        <v>106</v>
      </c>
      <c r="F476" s="103">
        <f>F477</f>
        <v>0</v>
      </c>
      <c r="G476" s="103">
        <f>G477</f>
        <v>0</v>
      </c>
    </row>
    <row r="477" spans="1:7" ht="30" hidden="1" x14ac:dyDescent="0.3">
      <c r="A477" s="218" t="s">
        <v>127</v>
      </c>
      <c r="B477" s="74" t="s">
        <v>227</v>
      </c>
      <c r="C477" s="74" t="s">
        <v>132</v>
      </c>
      <c r="D477" s="28" t="s">
        <v>339</v>
      </c>
      <c r="E477" s="74">
        <v>200</v>
      </c>
      <c r="F477" s="103">
        <f>F478</f>
        <v>0</v>
      </c>
      <c r="G477" s="103">
        <f>G478</f>
        <v>0</v>
      </c>
    </row>
    <row r="478" spans="1:7" ht="34.9" hidden="1" customHeight="1" x14ac:dyDescent="0.3">
      <c r="A478" s="218" t="s">
        <v>128</v>
      </c>
      <c r="B478" s="74" t="s">
        <v>227</v>
      </c>
      <c r="C478" s="74" t="s">
        <v>132</v>
      </c>
      <c r="D478" s="28" t="s">
        <v>339</v>
      </c>
      <c r="E478" s="74">
        <v>240</v>
      </c>
      <c r="F478" s="103"/>
      <c r="G478" s="103"/>
    </row>
    <row r="479" spans="1:7" ht="30" x14ac:dyDescent="0.3">
      <c r="A479" s="218" t="s">
        <v>340</v>
      </c>
      <c r="B479" s="74" t="s">
        <v>227</v>
      </c>
      <c r="C479" s="74" t="s">
        <v>132</v>
      </c>
      <c r="D479" s="28" t="s">
        <v>341</v>
      </c>
      <c r="E479" s="74" t="s">
        <v>106</v>
      </c>
      <c r="F479" s="103">
        <f>F480+F482+F484</f>
        <v>3097.4</v>
      </c>
      <c r="G479" s="103">
        <f>G480+G482+G484</f>
        <v>3077.4</v>
      </c>
    </row>
    <row r="480" spans="1:7" ht="75" x14ac:dyDescent="0.3">
      <c r="A480" s="218" t="s">
        <v>115</v>
      </c>
      <c r="B480" s="74" t="s">
        <v>227</v>
      </c>
      <c r="C480" s="74" t="s">
        <v>132</v>
      </c>
      <c r="D480" s="28" t="s">
        <v>341</v>
      </c>
      <c r="E480" s="74">
        <v>100</v>
      </c>
      <c r="F480" s="103">
        <f>F481</f>
        <v>2135.3000000000002</v>
      </c>
      <c r="G480" s="103">
        <f>G481</f>
        <v>2102.1</v>
      </c>
    </row>
    <row r="481" spans="1:7" ht="18.600000000000001" customHeight="1" x14ac:dyDescent="0.3">
      <c r="A481" s="218" t="s">
        <v>173</v>
      </c>
      <c r="B481" s="74" t="s">
        <v>227</v>
      </c>
      <c r="C481" s="74" t="s">
        <v>132</v>
      </c>
      <c r="D481" s="28" t="s">
        <v>341</v>
      </c>
      <c r="E481" s="74">
        <v>110</v>
      </c>
      <c r="F481" s="103">
        <v>2135.3000000000002</v>
      </c>
      <c r="G481" s="103">
        <v>2102.1</v>
      </c>
    </row>
    <row r="482" spans="1:7" ht="30" x14ac:dyDescent="0.3">
      <c r="A482" s="218" t="s">
        <v>127</v>
      </c>
      <c r="B482" s="74" t="s">
        <v>227</v>
      </c>
      <c r="C482" s="74" t="s">
        <v>132</v>
      </c>
      <c r="D482" s="28" t="s">
        <v>341</v>
      </c>
      <c r="E482" s="74">
        <v>200</v>
      </c>
      <c r="F482" s="103">
        <f>F483</f>
        <v>958</v>
      </c>
      <c r="G482" s="103">
        <f>G483</f>
        <v>971.2</v>
      </c>
    </row>
    <row r="483" spans="1:7" ht="30.6" customHeight="1" x14ac:dyDescent="0.3">
      <c r="A483" s="218" t="s">
        <v>128</v>
      </c>
      <c r="B483" s="74" t="s">
        <v>227</v>
      </c>
      <c r="C483" s="74" t="s">
        <v>132</v>
      </c>
      <c r="D483" s="28" t="s">
        <v>341</v>
      </c>
      <c r="E483" s="74">
        <v>240</v>
      </c>
      <c r="F483" s="103">
        <v>958</v>
      </c>
      <c r="G483" s="103">
        <v>971.2</v>
      </c>
    </row>
    <row r="484" spans="1:7" x14ac:dyDescent="0.3">
      <c r="A484" s="218" t="s">
        <v>129</v>
      </c>
      <c r="B484" s="74" t="s">
        <v>227</v>
      </c>
      <c r="C484" s="74" t="s">
        <v>132</v>
      </c>
      <c r="D484" s="28" t="s">
        <v>341</v>
      </c>
      <c r="E484" s="74">
        <v>800</v>
      </c>
      <c r="F484" s="103">
        <f>F485</f>
        <v>4.0999999999999996</v>
      </c>
      <c r="G484" s="103">
        <f>G485</f>
        <v>4.0999999999999996</v>
      </c>
    </row>
    <row r="485" spans="1:7" x14ac:dyDescent="0.3">
      <c r="A485" s="218" t="s">
        <v>130</v>
      </c>
      <c r="B485" s="74" t="s">
        <v>227</v>
      </c>
      <c r="C485" s="74" t="s">
        <v>132</v>
      </c>
      <c r="D485" s="28" t="s">
        <v>341</v>
      </c>
      <c r="E485" s="74">
        <v>850</v>
      </c>
      <c r="F485" s="103">
        <v>4.0999999999999996</v>
      </c>
      <c r="G485" s="103">
        <v>4.0999999999999996</v>
      </c>
    </row>
    <row r="486" spans="1:7" x14ac:dyDescent="0.3">
      <c r="A486" s="218" t="s">
        <v>417</v>
      </c>
      <c r="B486" s="74" t="s">
        <v>227</v>
      </c>
      <c r="C486" s="74" t="s">
        <v>132</v>
      </c>
      <c r="D486" s="28" t="s">
        <v>1070</v>
      </c>
      <c r="E486" s="74" t="s">
        <v>106</v>
      </c>
      <c r="F486" s="103">
        <f t="shared" ref="F486:G489" si="41">F487</f>
        <v>2620.5</v>
      </c>
      <c r="G486" s="133">
        <f t="shared" si="41"/>
        <v>0</v>
      </c>
    </row>
    <row r="487" spans="1:7" ht="27.6" customHeight="1" x14ac:dyDescent="0.3">
      <c r="A487" s="218" t="s">
        <v>1071</v>
      </c>
      <c r="B487" s="74" t="s">
        <v>227</v>
      </c>
      <c r="C487" s="74" t="s">
        <v>132</v>
      </c>
      <c r="D487" s="28" t="s">
        <v>169</v>
      </c>
      <c r="E487" s="74" t="s">
        <v>106</v>
      </c>
      <c r="F487" s="103">
        <f t="shared" si="41"/>
        <v>2620.5</v>
      </c>
      <c r="G487" s="133">
        <f t="shared" si="41"/>
        <v>0</v>
      </c>
    </row>
    <row r="488" spans="1:7" ht="45" x14ac:dyDescent="0.3">
      <c r="A488" s="218" t="s">
        <v>1007</v>
      </c>
      <c r="B488" s="74" t="s">
        <v>227</v>
      </c>
      <c r="C488" s="74" t="s">
        <v>132</v>
      </c>
      <c r="D488" s="74" t="s">
        <v>1008</v>
      </c>
      <c r="E488" s="74" t="s">
        <v>106</v>
      </c>
      <c r="F488" s="75">
        <f t="shared" si="41"/>
        <v>2620.5</v>
      </c>
      <c r="G488" s="75">
        <f t="shared" si="41"/>
        <v>0</v>
      </c>
    </row>
    <row r="489" spans="1:7" x14ac:dyDescent="0.3">
      <c r="A489" s="218" t="s">
        <v>180</v>
      </c>
      <c r="B489" s="74" t="s">
        <v>227</v>
      </c>
      <c r="C489" s="74" t="s">
        <v>132</v>
      </c>
      <c r="D489" s="74" t="s">
        <v>1008</v>
      </c>
      <c r="E489" s="74" t="s">
        <v>580</v>
      </c>
      <c r="F489" s="75">
        <f t="shared" si="41"/>
        <v>2620.5</v>
      </c>
      <c r="G489" s="75">
        <f t="shared" si="41"/>
        <v>0</v>
      </c>
    </row>
    <row r="490" spans="1:7" x14ac:dyDescent="0.3">
      <c r="A490" s="218" t="s">
        <v>91</v>
      </c>
      <c r="B490" s="74" t="s">
        <v>227</v>
      </c>
      <c r="C490" s="74" t="s">
        <v>132</v>
      </c>
      <c r="D490" s="74" t="s">
        <v>1008</v>
      </c>
      <c r="E490" s="74" t="s">
        <v>623</v>
      </c>
      <c r="F490" s="75">
        <v>2620.5</v>
      </c>
      <c r="G490" s="75">
        <v>0</v>
      </c>
    </row>
    <row r="491" spans="1:7" ht="45" hidden="1" x14ac:dyDescent="0.3">
      <c r="A491" s="218" t="s">
        <v>1009</v>
      </c>
      <c r="B491" s="74" t="s">
        <v>227</v>
      </c>
      <c r="C491" s="74" t="s">
        <v>132</v>
      </c>
      <c r="D491" s="74" t="s">
        <v>1010</v>
      </c>
      <c r="E491" s="74" t="s">
        <v>106</v>
      </c>
      <c r="F491" s="75">
        <f>F492</f>
        <v>0</v>
      </c>
      <c r="G491" s="75">
        <f>G492</f>
        <v>0</v>
      </c>
    </row>
    <row r="492" spans="1:7" ht="16.149999999999999" hidden="1" customHeight="1" x14ac:dyDescent="0.3">
      <c r="A492" s="218" t="s">
        <v>180</v>
      </c>
      <c r="B492" s="74" t="s">
        <v>227</v>
      </c>
      <c r="C492" s="74" t="s">
        <v>132</v>
      </c>
      <c r="D492" s="74" t="s">
        <v>1010</v>
      </c>
      <c r="E492" s="74" t="s">
        <v>580</v>
      </c>
      <c r="F492" s="75">
        <f>F493</f>
        <v>0</v>
      </c>
      <c r="G492" s="75">
        <f>G493</f>
        <v>0</v>
      </c>
    </row>
    <row r="493" spans="1:7" ht="18.600000000000001" hidden="1" customHeight="1" x14ac:dyDescent="0.3">
      <c r="A493" s="218" t="s">
        <v>91</v>
      </c>
      <c r="B493" s="74" t="s">
        <v>227</v>
      </c>
      <c r="C493" s="74" t="s">
        <v>132</v>
      </c>
      <c r="D493" s="74" t="s">
        <v>1010</v>
      </c>
      <c r="E493" s="74" t="s">
        <v>623</v>
      </c>
      <c r="F493" s="75"/>
      <c r="G493" s="75"/>
    </row>
    <row r="494" spans="1:7" ht="16.149999999999999" customHeight="1" x14ac:dyDescent="0.3">
      <c r="A494" s="99" t="s">
        <v>342</v>
      </c>
      <c r="B494" s="101" t="s">
        <v>343</v>
      </c>
      <c r="C494" s="101" t="s">
        <v>104</v>
      </c>
      <c r="D494" s="102" t="s">
        <v>344</v>
      </c>
      <c r="E494" s="101" t="s">
        <v>106</v>
      </c>
      <c r="F494" s="100">
        <f>F495+F502+F530+F523</f>
        <v>24237.599999999999</v>
      </c>
      <c r="G494" s="100">
        <f>G495+G502+G530+G523</f>
        <v>14853.6</v>
      </c>
    </row>
    <row r="495" spans="1:7" x14ac:dyDescent="0.3">
      <c r="A495" s="218" t="s">
        <v>345</v>
      </c>
      <c r="B495" s="74" t="s">
        <v>343</v>
      </c>
      <c r="C495" s="74" t="s">
        <v>103</v>
      </c>
      <c r="D495" s="28" t="s">
        <v>105</v>
      </c>
      <c r="E495" s="74" t="s">
        <v>106</v>
      </c>
      <c r="F495" s="103">
        <f t="shared" ref="F495:G500" si="42">F496</f>
        <v>10977.6</v>
      </c>
      <c r="G495" s="103">
        <f t="shared" si="42"/>
        <v>10977.6</v>
      </c>
    </row>
    <row r="496" spans="1:7" ht="30.75" customHeight="1" x14ac:dyDescent="0.3">
      <c r="A496" s="218" t="s">
        <v>764</v>
      </c>
      <c r="B496" s="74" t="s">
        <v>343</v>
      </c>
      <c r="C496" s="74" t="s">
        <v>103</v>
      </c>
      <c r="D496" s="28" t="s">
        <v>346</v>
      </c>
      <c r="E496" s="74" t="s">
        <v>106</v>
      </c>
      <c r="F496" s="103">
        <f t="shared" si="42"/>
        <v>10977.6</v>
      </c>
      <c r="G496" s="103">
        <f t="shared" si="42"/>
        <v>10977.6</v>
      </c>
    </row>
    <row r="497" spans="1:7" ht="75.75" customHeight="1" x14ac:dyDescent="0.3">
      <c r="A497" s="218" t="s">
        <v>860</v>
      </c>
      <c r="B497" s="74" t="s">
        <v>343</v>
      </c>
      <c r="C497" s="74" t="s">
        <v>103</v>
      </c>
      <c r="D497" s="28" t="s">
        <v>347</v>
      </c>
      <c r="E497" s="74" t="s">
        <v>106</v>
      </c>
      <c r="F497" s="103">
        <f t="shared" si="42"/>
        <v>10977.6</v>
      </c>
      <c r="G497" s="103">
        <f t="shared" si="42"/>
        <v>10977.6</v>
      </c>
    </row>
    <row r="498" spans="1:7" ht="45.75" customHeight="1" x14ac:dyDescent="0.3">
      <c r="A498" s="218" t="s">
        <v>664</v>
      </c>
      <c r="B498" s="74" t="s">
        <v>343</v>
      </c>
      <c r="C498" s="74" t="s">
        <v>103</v>
      </c>
      <c r="D498" s="28" t="s">
        <v>348</v>
      </c>
      <c r="E498" s="74" t="s">
        <v>106</v>
      </c>
      <c r="F498" s="103">
        <f t="shared" si="42"/>
        <v>10977.6</v>
      </c>
      <c r="G498" s="103">
        <f t="shared" si="42"/>
        <v>10977.6</v>
      </c>
    </row>
    <row r="499" spans="1:7" ht="45.75" customHeight="1" x14ac:dyDescent="0.3">
      <c r="A499" s="218" t="s">
        <v>668</v>
      </c>
      <c r="B499" s="74" t="s">
        <v>343</v>
      </c>
      <c r="C499" s="74" t="s">
        <v>103</v>
      </c>
      <c r="D499" s="28" t="s">
        <v>349</v>
      </c>
      <c r="E499" s="74" t="s">
        <v>106</v>
      </c>
      <c r="F499" s="103">
        <f t="shared" si="42"/>
        <v>10977.6</v>
      </c>
      <c r="G499" s="103">
        <f t="shared" si="42"/>
        <v>10977.6</v>
      </c>
    </row>
    <row r="500" spans="1:7" ht="16.899999999999999" customHeight="1" x14ac:dyDescent="0.3">
      <c r="A500" s="218" t="s">
        <v>350</v>
      </c>
      <c r="B500" s="74" t="s">
        <v>343</v>
      </c>
      <c r="C500" s="74" t="s">
        <v>103</v>
      </c>
      <c r="D500" s="28" t="s">
        <v>349</v>
      </c>
      <c r="E500" s="74">
        <v>300</v>
      </c>
      <c r="F500" s="103">
        <f t="shared" si="42"/>
        <v>10977.6</v>
      </c>
      <c r="G500" s="103">
        <f t="shared" si="42"/>
        <v>10977.6</v>
      </c>
    </row>
    <row r="501" spans="1:7" ht="30" x14ac:dyDescent="0.3">
      <c r="A501" s="218" t="s">
        <v>351</v>
      </c>
      <c r="B501" s="74" t="s">
        <v>343</v>
      </c>
      <c r="C501" s="74" t="s">
        <v>103</v>
      </c>
      <c r="D501" s="28" t="s">
        <v>349</v>
      </c>
      <c r="E501" s="74">
        <v>310</v>
      </c>
      <c r="F501" s="103">
        <v>10977.6</v>
      </c>
      <c r="G501" s="103">
        <v>10977.6</v>
      </c>
    </row>
    <row r="502" spans="1:7" x14ac:dyDescent="0.3">
      <c r="A502" s="218" t="s">
        <v>352</v>
      </c>
      <c r="B502" s="74" t="s">
        <v>343</v>
      </c>
      <c r="C502" s="74" t="s">
        <v>120</v>
      </c>
      <c r="D502" s="28" t="s">
        <v>105</v>
      </c>
      <c r="E502" s="74" t="s">
        <v>106</v>
      </c>
      <c r="F502" s="103">
        <f>F503+F517+F514+F509</f>
        <v>9760</v>
      </c>
      <c r="G502" s="103">
        <f>G503+G517+G514+G509</f>
        <v>376</v>
      </c>
    </row>
    <row r="503" spans="1:7" ht="40.9" hidden="1" customHeight="1" x14ac:dyDescent="0.3">
      <c r="A503" s="218" t="s">
        <v>774</v>
      </c>
      <c r="B503" s="74" t="s">
        <v>343</v>
      </c>
      <c r="C503" s="74" t="s">
        <v>120</v>
      </c>
      <c r="D503" s="28" t="s">
        <v>254</v>
      </c>
      <c r="E503" s="74" t="s">
        <v>106</v>
      </c>
      <c r="F503" s="103">
        <f t="shared" ref="F503:G507" si="43">F504</f>
        <v>0</v>
      </c>
      <c r="G503" s="103">
        <f t="shared" si="43"/>
        <v>0</v>
      </c>
    </row>
    <row r="504" spans="1:7" hidden="1" x14ac:dyDescent="0.3">
      <c r="A504" s="218" t="s">
        <v>277</v>
      </c>
      <c r="B504" s="74" t="s">
        <v>343</v>
      </c>
      <c r="C504" s="74" t="s">
        <v>120</v>
      </c>
      <c r="D504" s="28" t="s">
        <v>255</v>
      </c>
      <c r="E504" s="74" t="s">
        <v>106</v>
      </c>
      <c r="F504" s="103">
        <f t="shared" si="43"/>
        <v>0</v>
      </c>
      <c r="G504" s="103">
        <f t="shared" si="43"/>
        <v>0</v>
      </c>
    </row>
    <row r="505" spans="1:7" ht="30" hidden="1" x14ac:dyDescent="0.3">
      <c r="A505" s="218" t="s">
        <v>296</v>
      </c>
      <c r="B505" s="74" t="s">
        <v>343</v>
      </c>
      <c r="C505" s="74" t="s">
        <v>120</v>
      </c>
      <c r="D505" s="28" t="s">
        <v>257</v>
      </c>
      <c r="E505" s="74" t="s">
        <v>106</v>
      </c>
      <c r="F505" s="103">
        <f t="shared" si="43"/>
        <v>0</v>
      </c>
      <c r="G505" s="103">
        <f t="shared" si="43"/>
        <v>0</v>
      </c>
    </row>
    <row r="506" spans="1:7" ht="30" hidden="1" x14ac:dyDescent="0.3">
      <c r="A506" s="218" t="s">
        <v>353</v>
      </c>
      <c r="B506" s="74" t="s">
        <v>343</v>
      </c>
      <c r="C506" s="74" t="s">
        <v>120</v>
      </c>
      <c r="D506" s="28" t="s">
        <v>928</v>
      </c>
      <c r="E506" s="74" t="s">
        <v>106</v>
      </c>
      <c r="F506" s="103">
        <f t="shared" si="43"/>
        <v>0</v>
      </c>
      <c r="G506" s="103">
        <f t="shared" si="43"/>
        <v>0</v>
      </c>
    </row>
    <row r="507" spans="1:7" ht="33" hidden="1" customHeight="1" x14ac:dyDescent="0.3">
      <c r="A507" s="218" t="s">
        <v>210</v>
      </c>
      <c r="B507" s="74" t="s">
        <v>343</v>
      </c>
      <c r="C507" s="74" t="s">
        <v>120</v>
      </c>
      <c r="D507" s="28" t="s">
        <v>928</v>
      </c>
      <c r="E507" s="74">
        <v>600</v>
      </c>
      <c r="F507" s="103">
        <f t="shared" si="43"/>
        <v>0</v>
      </c>
      <c r="G507" s="103">
        <f t="shared" si="43"/>
        <v>0</v>
      </c>
    </row>
    <row r="508" spans="1:7" hidden="1" x14ac:dyDescent="0.3">
      <c r="A508" s="218" t="s">
        <v>218</v>
      </c>
      <c r="B508" s="74" t="s">
        <v>343</v>
      </c>
      <c r="C508" s="74" t="s">
        <v>120</v>
      </c>
      <c r="D508" s="28" t="s">
        <v>928</v>
      </c>
      <c r="E508" s="74">
        <v>610</v>
      </c>
      <c r="F508" s="103"/>
      <c r="G508" s="103"/>
    </row>
    <row r="509" spans="1:7" ht="45" x14ac:dyDescent="0.3">
      <c r="A509" s="218" t="s">
        <v>775</v>
      </c>
      <c r="B509" s="74" t="s">
        <v>343</v>
      </c>
      <c r="C509" s="74" t="s">
        <v>120</v>
      </c>
      <c r="D509" s="28" t="s">
        <v>241</v>
      </c>
      <c r="E509" s="74" t="s">
        <v>106</v>
      </c>
      <c r="F509" s="103">
        <f>F510</f>
        <v>9400</v>
      </c>
      <c r="G509" s="103">
        <f>G510</f>
        <v>0</v>
      </c>
    </row>
    <row r="510" spans="1:7" ht="30" x14ac:dyDescent="0.3">
      <c r="A510" s="218" t="s">
        <v>354</v>
      </c>
      <c r="B510" s="74" t="s">
        <v>343</v>
      </c>
      <c r="C510" s="74" t="s">
        <v>120</v>
      </c>
      <c r="D510" s="28" t="s">
        <v>651</v>
      </c>
      <c r="E510" s="74" t="s">
        <v>106</v>
      </c>
      <c r="F510" s="103">
        <f>F514+F511</f>
        <v>9400</v>
      </c>
      <c r="G510" s="103">
        <f>G514+G511</f>
        <v>0</v>
      </c>
    </row>
    <row r="511" spans="1:7" ht="45" x14ac:dyDescent="0.3">
      <c r="A511" s="218" t="s">
        <v>1019</v>
      </c>
      <c r="B511" s="74" t="s">
        <v>343</v>
      </c>
      <c r="C511" s="74" t="s">
        <v>120</v>
      </c>
      <c r="D511" s="28" t="s">
        <v>1012</v>
      </c>
      <c r="E511" s="74" t="s">
        <v>106</v>
      </c>
      <c r="F511" s="103">
        <f>F512</f>
        <v>9400</v>
      </c>
      <c r="G511" s="103">
        <f>G512</f>
        <v>0</v>
      </c>
    </row>
    <row r="512" spans="1:7" x14ac:dyDescent="0.3">
      <c r="A512" s="218" t="s">
        <v>350</v>
      </c>
      <c r="B512" s="74" t="s">
        <v>343</v>
      </c>
      <c r="C512" s="74" t="s">
        <v>120</v>
      </c>
      <c r="D512" s="28" t="s">
        <v>1012</v>
      </c>
      <c r="E512" s="74">
        <v>300</v>
      </c>
      <c r="F512" s="103">
        <f>F513</f>
        <v>9400</v>
      </c>
      <c r="G512" s="103">
        <f>G513</f>
        <v>0</v>
      </c>
    </row>
    <row r="513" spans="1:7" ht="30" x14ac:dyDescent="0.3">
      <c r="A513" s="218" t="s">
        <v>355</v>
      </c>
      <c r="B513" s="74" t="s">
        <v>343</v>
      </c>
      <c r="C513" s="74" t="s">
        <v>120</v>
      </c>
      <c r="D513" s="28" t="s">
        <v>1012</v>
      </c>
      <c r="E513" s="74">
        <v>320</v>
      </c>
      <c r="F513" s="103">
        <v>9400</v>
      </c>
      <c r="G513" s="103">
        <v>0</v>
      </c>
    </row>
    <row r="514" spans="1:7" ht="45" hidden="1" customHeight="1" x14ac:dyDescent="0.3">
      <c r="A514" s="218" t="s">
        <v>656</v>
      </c>
      <c r="B514" s="74" t="s">
        <v>343</v>
      </c>
      <c r="C514" s="74" t="s">
        <v>120</v>
      </c>
      <c r="D514" s="28" t="s">
        <v>652</v>
      </c>
      <c r="E514" s="74" t="s">
        <v>106</v>
      </c>
      <c r="F514" s="103">
        <f t="shared" ref="F514:G515" si="44">F515</f>
        <v>0</v>
      </c>
      <c r="G514" s="103">
        <f t="shared" si="44"/>
        <v>0</v>
      </c>
    </row>
    <row r="515" spans="1:7" ht="17.25" hidden="1" customHeight="1" x14ac:dyDescent="0.3">
      <c r="A515" s="218" t="s">
        <v>350</v>
      </c>
      <c r="B515" s="74" t="s">
        <v>343</v>
      </c>
      <c r="C515" s="74" t="s">
        <v>120</v>
      </c>
      <c r="D515" s="28" t="s">
        <v>652</v>
      </c>
      <c r="E515" s="74">
        <v>300</v>
      </c>
      <c r="F515" s="103">
        <f t="shared" si="44"/>
        <v>0</v>
      </c>
      <c r="G515" s="103">
        <f t="shared" si="44"/>
        <v>0</v>
      </c>
    </row>
    <row r="516" spans="1:7" ht="30" hidden="1" x14ac:dyDescent="0.3">
      <c r="A516" s="218" t="s">
        <v>355</v>
      </c>
      <c r="B516" s="74" t="s">
        <v>343</v>
      </c>
      <c r="C516" s="74" t="s">
        <v>120</v>
      </c>
      <c r="D516" s="28" t="s">
        <v>652</v>
      </c>
      <c r="E516" s="74">
        <v>320</v>
      </c>
      <c r="F516" s="103"/>
      <c r="G516" s="103"/>
    </row>
    <row r="517" spans="1:7" ht="33.75" customHeight="1" x14ac:dyDescent="0.3">
      <c r="A517" s="218" t="s">
        <v>764</v>
      </c>
      <c r="B517" s="74" t="s">
        <v>343</v>
      </c>
      <c r="C517" s="74" t="s">
        <v>120</v>
      </c>
      <c r="D517" s="28" t="s">
        <v>346</v>
      </c>
      <c r="E517" s="74" t="s">
        <v>106</v>
      </c>
      <c r="F517" s="103">
        <f>F518</f>
        <v>360</v>
      </c>
      <c r="G517" s="103">
        <f>G518</f>
        <v>376</v>
      </c>
    </row>
    <row r="518" spans="1:7" ht="34.9" customHeight="1" x14ac:dyDescent="0.3">
      <c r="A518" s="218" t="s">
        <v>357</v>
      </c>
      <c r="B518" s="74" t="s">
        <v>343</v>
      </c>
      <c r="C518" s="74" t="s">
        <v>120</v>
      </c>
      <c r="D518" s="28" t="s">
        <v>358</v>
      </c>
      <c r="E518" s="74" t="s">
        <v>106</v>
      </c>
      <c r="F518" s="103">
        <f t="shared" ref="F518:G521" si="45">F519</f>
        <v>360</v>
      </c>
      <c r="G518" s="103">
        <f t="shared" si="45"/>
        <v>376</v>
      </c>
    </row>
    <row r="519" spans="1:7" ht="45" customHeight="1" x14ac:dyDescent="0.3">
      <c r="A519" s="218" t="s">
        <v>672</v>
      </c>
      <c r="B519" s="74" t="s">
        <v>343</v>
      </c>
      <c r="C519" s="74" t="s">
        <v>120</v>
      </c>
      <c r="D519" s="28" t="s">
        <v>359</v>
      </c>
      <c r="E519" s="74" t="s">
        <v>106</v>
      </c>
      <c r="F519" s="103">
        <f t="shared" si="45"/>
        <v>360</v>
      </c>
      <c r="G519" s="103">
        <f t="shared" si="45"/>
        <v>376</v>
      </c>
    </row>
    <row r="520" spans="1:7" ht="45" x14ac:dyDescent="0.3">
      <c r="A520" s="218" t="s">
        <v>670</v>
      </c>
      <c r="B520" s="74" t="s">
        <v>343</v>
      </c>
      <c r="C520" s="74" t="s">
        <v>120</v>
      </c>
      <c r="D520" s="28" t="s">
        <v>360</v>
      </c>
      <c r="E520" s="74" t="s">
        <v>106</v>
      </c>
      <c r="F520" s="103">
        <f t="shared" si="45"/>
        <v>360</v>
      </c>
      <c r="G520" s="103">
        <f t="shared" si="45"/>
        <v>376</v>
      </c>
    </row>
    <row r="521" spans="1:7" ht="16.149999999999999" customHeight="1" x14ac:dyDescent="0.3">
      <c r="A521" s="218" t="s">
        <v>350</v>
      </c>
      <c r="B521" s="74" t="s">
        <v>343</v>
      </c>
      <c r="C521" s="74" t="s">
        <v>120</v>
      </c>
      <c r="D521" s="28" t="s">
        <v>360</v>
      </c>
      <c r="E521" s="74">
        <v>300</v>
      </c>
      <c r="F521" s="103">
        <f t="shared" si="45"/>
        <v>360</v>
      </c>
      <c r="G521" s="103">
        <f t="shared" si="45"/>
        <v>376</v>
      </c>
    </row>
    <row r="522" spans="1:7" ht="30" x14ac:dyDescent="0.3">
      <c r="A522" s="218" t="s">
        <v>355</v>
      </c>
      <c r="B522" s="74" t="s">
        <v>343</v>
      </c>
      <c r="C522" s="74" t="s">
        <v>120</v>
      </c>
      <c r="D522" s="28" t="s">
        <v>360</v>
      </c>
      <c r="E522" s="74">
        <v>320</v>
      </c>
      <c r="F522" s="103">
        <v>360</v>
      </c>
      <c r="G522" s="103">
        <v>376</v>
      </c>
    </row>
    <row r="523" spans="1:7" x14ac:dyDescent="0.3">
      <c r="A523" s="218" t="s">
        <v>495</v>
      </c>
      <c r="B523" s="74" t="s">
        <v>343</v>
      </c>
      <c r="C523" s="74" t="s">
        <v>138</v>
      </c>
      <c r="D523" s="28" t="s">
        <v>105</v>
      </c>
      <c r="E523" s="74" t="s">
        <v>106</v>
      </c>
      <c r="F523" s="103">
        <f>F524</f>
        <v>100</v>
      </c>
      <c r="G523" s="103">
        <f>G524</f>
        <v>100</v>
      </c>
    </row>
    <row r="524" spans="1:7" ht="30" x14ac:dyDescent="0.3">
      <c r="A524" s="218" t="s">
        <v>747</v>
      </c>
      <c r="B524" s="74" t="s">
        <v>343</v>
      </c>
      <c r="C524" s="74" t="s">
        <v>138</v>
      </c>
      <c r="D524" s="28" t="s">
        <v>346</v>
      </c>
      <c r="E524" s="74" t="s">
        <v>106</v>
      </c>
      <c r="F524" s="103">
        <f>F525</f>
        <v>100</v>
      </c>
      <c r="G524" s="103">
        <f>G525</f>
        <v>100</v>
      </c>
    </row>
    <row r="525" spans="1:7" ht="53.45" customHeight="1" x14ac:dyDescent="0.3">
      <c r="A525" s="218" t="s">
        <v>361</v>
      </c>
      <c r="B525" s="74" t="s">
        <v>343</v>
      </c>
      <c r="C525" s="74" t="s">
        <v>138</v>
      </c>
      <c r="D525" s="28" t="s">
        <v>362</v>
      </c>
      <c r="E525" s="74" t="s">
        <v>106</v>
      </c>
      <c r="F525" s="103">
        <f t="shared" ref="F525:G528" si="46">F526</f>
        <v>100</v>
      </c>
      <c r="G525" s="103">
        <f t="shared" si="46"/>
        <v>100</v>
      </c>
    </row>
    <row r="526" spans="1:7" ht="55.15" customHeight="1" x14ac:dyDescent="0.3">
      <c r="A526" s="218" t="s">
        <v>674</v>
      </c>
      <c r="B526" s="74" t="s">
        <v>343</v>
      </c>
      <c r="C526" s="74" t="s">
        <v>138</v>
      </c>
      <c r="D526" s="28" t="s">
        <v>363</v>
      </c>
      <c r="E526" s="74" t="s">
        <v>106</v>
      </c>
      <c r="F526" s="103">
        <f t="shared" si="46"/>
        <v>100</v>
      </c>
      <c r="G526" s="103">
        <f t="shared" si="46"/>
        <v>100</v>
      </c>
    </row>
    <row r="527" spans="1:7" ht="40.9" customHeight="1" x14ac:dyDescent="0.3">
      <c r="A527" s="218" t="s">
        <v>675</v>
      </c>
      <c r="B527" s="74" t="s">
        <v>343</v>
      </c>
      <c r="C527" s="74" t="s">
        <v>138</v>
      </c>
      <c r="D527" s="28" t="s">
        <v>364</v>
      </c>
      <c r="E527" s="74" t="s">
        <v>106</v>
      </c>
      <c r="F527" s="103">
        <f t="shared" si="46"/>
        <v>100</v>
      </c>
      <c r="G527" s="103">
        <f t="shared" si="46"/>
        <v>100</v>
      </c>
    </row>
    <row r="528" spans="1:7" ht="35.25" customHeight="1" x14ac:dyDescent="0.3">
      <c r="A528" s="218" t="s">
        <v>210</v>
      </c>
      <c r="B528" s="74" t="s">
        <v>343</v>
      </c>
      <c r="C528" s="74" t="s">
        <v>138</v>
      </c>
      <c r="D528" s="28" t="s">
        <v>364</v>
      </c>
      <c r="E528" s="74">
        <v>600</v>
      </c>
      <c r="F528" s="103">
        <f t="shared" si="46"/>
        <v>100</v>
      </c>
      <c r="G528" s="103">
        <f t="shared" si="46"/>
        <v>100</v>
      </c>
    </row>
    <row r="529" spans="1:7" ht="41.45" customHeight="1" x14ac:dyDescent="0.3">
      <c r="A529" s="218" t="s">
        <v>365</v>
      </c>
      <c r="B529" s="74" t="s">
        <v>343</v>
      </c>
      <c r="C529" s="74" t="s">
        <v>138</v>
      </c>
      <c r="D529" s="28" t="s">
        <v>364</v>
      </c>
      <c r="E529" s="74">
        <v>630</v>
      </c>
      <c r="F529" s="103">
        <v>100</v>
      </c>
      <c r="G529" s="103">
        <v>100</v>
      </c>
    </row>
    <row r="530" spans="1:7" ht="16.149999999999999" customHeight="1" x14ac:dyDescent="0.3">
      <c r="A530" s="218" t="s">
        <v>366</v>
      </c>
      <c r="B530" s="74" t="s">
        <v>343</v>
      </c>
      <c r="C530" s="74" t="s">
        <v>132</v>
      </c>
      <c r="D530" s="28" t="s">
        <v>105</v>
      </c>
      <c r="E530" s="74" t="s">
        <v>106</v>
      </c>
      <c r="F530" s="103">
        <f t="shared" ref="F530:G535" si="47">F531</f>
        <v>3400</v>
      </c>
      <c r="G530" s="103">
        <f t="shared" si="47"/>
        <v>3400</v>
      </c>
    </row>
    <row r="531" spans="1:7" ht="44.25" customHeight="1" x14ac:dyDescent="0.3">
      <c r="A531" s="218" t="s">
        <v>776</v>
      </c>
      <c r="B531" s="74" t="s">
        <v>343</v>
      </c>
      <c r="C531" s="74" t="s">
        <v>132</v>
      </c>
      <c r="D531" s="28" t="s">
        <v>254</v>
      </c>
      <c r="E531" s="74" t="s">
        <v>106</v>
      </c>
      <c r="F531" s="103">
        <f t="shared" si="47"/>
        <v>3400</v>
      </c>
      <c r="G531" s="103">
        <f t="shared" si="47"/>
        <v>3400</v>
      </c>
    </row>
    <row r="532" spans="1:7" ht="30" x14ac:dyDescent="0.3">
      <c r="A532" s="218" t="s">
        <v>367</v>
      </c>
      <c r="B532" s="74" t="s">
        <v>343</v>
      </c>
      <c r="C532" s="74" t="s">
        <v>132</v>
      </c>
      <c r="D532" s="28" t="s">
        <v>931</v>
      </c>
      <c r="E532" s="74" t="s">
        <v>106</v>
      </c>
      <c r="F532" s="103">
        <f t="shared" si="47"/>
        <v>3400</v>
      </c>
      <c r="G532" s="103">
        <f t="shared" si="47"/>
        <v>3400</v>
      </c>
    </row>
    <row r="533" spans="1:7" ht="90" x14ac:dyDescent="0.3">
      <c r="A533" s="218" t="s">
        <v>369</v>
      </c>
      <c r="B533" s="74" t="s">
        <v>343</v>
      </c>
      <c r="C533" s="74" t="s">
        <v>132</v>
      </c>
      <c r="D533" s="28" t="s">
        <v>930</v>
      </c>
      <c r="E533" s="74" t="s">
        <v>106</v>
      </c>
      <c r="F533" s="103">
        <f t="shared" si="47"/>
        <v>3400</v>
      </c>
      <c r="G533" s="103">
        <f t="shared" si="47"/>
        <v>3400</v>
      </c>
    </row>
    <row r="534" spans="1:7" ht="45" x14ac:dyDescent="0.3">
      <c r="A534" s="218" t="s">
        <v>371</v>
      </c>
      <c r="B534" s="74" t="s">
        <v>343</v>
      </c>
      <c r="C534" s="74" t="s">
        <v>132</v>
      </c>
      <c r="D534" s="28" t="s">
        <v>947</v>
      </c>
      <c r="E534" s="74" t="s">
        <v>106</v>
      </c>
      <c r="F534" s="103">
        <f t="shared" si="47"/>
        <v>3400</v>
      </c>
      <c r="G534" s="103">
        <f t="shared" si="47"/>
        <v>3400</v>
      </c>
    </row>
    <row r="535" spans="1:7" ht="17.25" customHeight="1" x14ac:dyDescent="0.3">
      <c r="A535" s="218" t="s">
        <v>350</v>
      </c>
      <c r="B535" s="74" t="s">
        <v>343</v>
      </c>
      <c r="C535" s="74" t="s">
        <v>132</v>
      </c>
      <c r="D535" s="28" t="s">
        <v>947</v>
      </c>
      <c r="E535" s="74">
        <v>300</v>
      </c>
      <c r="F535" s="103">
        <f t="shared" si="47"/>
        <v>3400</v>
      </c>
      <c r="G535" s="103">
        <f t="shared" si="47"/>
        <v>3400</v>
      </c>
    </row>
    <row r="536" spans="1:7" ht="30" x14ac:dyDescent="0.3">
      <c r="A536" s="218" t="s">
        <v>355</v>
      </c>
      <c r="B536" s="74" t="s">
        <v>343</v>
      </c>
      <c r="C536" s="74" t="s">
        <v>132</v>
      </c>
      <c r="D536" s="28" t="s">
        <v>947</v>
      </c>
      <c r="E536" s="74" t="s">
        <v>654</v>
      </c>
      <c r="F536" s="103">
        <v>3400</v>
      </c>
      <c r="G536" s="103">
        <v>3400</v>
      </c>
    </row>
    <row r="537" spans="1:7" x14ac:dyDescent="0.3">
      <c r="A537" s="99" t="s">
        <v>372</v>
      </c>
      <c r="B537" s="101" t="s">
        <v>373</v>
      </c>
      <c r="C537" s="101" t="s">
        <v>104</v>
      </c>
      <c r="D537" s="102" t="s">
        <v>105</v>
      </c>
      <c r="E537" s="101" t="s">
        <v>106</v>
      </c>
      <c r="F537" s="100">
        <f>F538+F552</f>
        <v>12113</v>
      </c>
      <c r="G537" s="100">
        <f>G538+G552</f>
        <v>12269.199999999999</v>
      </c>
    </row>
    <row r="538" spans="1:7" x14ac:dyDescent="0.3">
      <c r="A538" s="218" t="s">
        <v>374</v>
      </c>
      <c r="B538" s="74" t="s">
        <v>373</v>
      </c>
      <c r="C538" s="74" t="s">
        <v>103</v>
      </c>
      <c r="D538" s="28" t="s">
        <v>105</v>
      </c>
      <c r="E538" s="74" t="s">
        <v>106</v>
      </c>
      <c r="F538" s="103">
        <f>F539</f>
        <v>1381.4</v>
      </c>
      <c r="G538" s="103">
        <f>G539</f>
        <v>1381.4</v>
      </c>
    </row>
    <row r="539" spans="1:7" ht="45" x14ac:dyDescent="0.3">
      <c r="A539" s="32" t="s">
        <v>1155</v>
      </c>
      <c r="B539" s="74" t="s">
        <v>373</v>
      </c>
      <c r="C539" s="74" t="s">
        <v>103</v>
      </c>
      <c r="D539" s="28" t="s">
        <v>375</v>
      </c>
      <c r="E539" s="74" t="s">
        <v>106</v>
      </c>
      <c r="F539" s="103">
        <f>F540+F547</f>
        <v>1381.4</v>
      </c>
      <c r="G539" s="103">
        <f>G540+G547</f>
        <v>1381.4</v>
      </c>
    </row>
    <row r="540" spans="1:7" ht="16.149999999999999" customHeight="1" x14ac:dyDescent="0.3">
      <c r="A540" s="32" t="s">
        <v>1156</v>
      </c>
      <c r="B540" s="74" t="s">
        <v>373</v>
      </c>
      <c r="C540" s="74" t="s">
        <v>103</v>
      </c>
      <c r="D540" s="28" t="s">
        <v>376</v>
      </c>
      <c r="E540" s="74" t="s">
        <v>106</v>
      </c>
      <c r="F540" s="103">
        <f>F541</f>
        <v>401.40000000000003</v>
      </c>
      <c r="G540" s="103">
        <f>G541</f>
        <v>401.40000000000003</v>
      </c>
    </row>
    <row r="541" spans="1:7" ht="30" x14ac:dyDescent="0.3">
      <c r="A541" s="218" t="s">
        <v>377</v>
      </c>
      <c r="B541" s="74" t="s">
        <v>373</v>
      </c>
      <c r="C541" s="74" t="s">
        <v>103</v>
      </c>
      <c r="D541" s="28" t="s">
        <v>378</v>
      </c>
      <c r="E541" s="74" t="s">
        <v>106</v>
      </c>
      <c r="F541" s="103">
        <f>F542</f>
        <v>401.40000000000003</v>
      </c>
      <c r="G541" s="103">
        <f>G542</f>
        <v>401.40000000000003</v>
      </c>
    </row>
    <row r="542" spans="1:7" ht="30" x14ac:dyDescent="0.3">
      <c r="A542" s="218" t="s">
        <v>379</v>
      </c>
      <c r="B542" s="74" t="s">
        <v>373</v>
      </c>
      <c r="C542" s="74" t="s">
        <v>103</v>
      </c>
      <c r="D542" s="28" t="s">
        <v>380</v>
      </c>
      <c r="E542" s="74" t="s">
        <v>106</v>
      </c>
      <c r="F542" s="103">
        <f>F543+F545</f>
        <v>401.40000000000003</v>
      </c>
      <c r="G542" s="103">
        <f>G543+G545</f>
        <v>401.40000000000003</v>
      </c>
    </row>
    <row r="543" spans="1:7" ht="75" x14ac:dyDescent="0.3">
      <c r="A543" s="218" t="s">
        <v>200</v>
      </c>
      <c r="B543" s="74" t="s">
        <v>373</v>
      </c>
      <c r="C543" s="74" t="s">
        <v>103</v>
      </c>
      <c r="D543" s="28" t="s">
        <v>380</v>
      </c>
      <c r="E543" s="74">
        <v>100</v>
      </c>
      <c r="F543" s="103">
        <f>F544</f>
        <v>143.80000000000001</v>
      </c>
      <c r="G543" s="103">
        <f>G544</f>
        <v>143.80000000000001</v>
      </c>
    </row>
    <row r="544" spans="1:7" ht="19.899999999999999" customHeight="1" x14ac:dyDescent="0.3">
      <c r="A544" s="218" t="s">
        <v>173</v>
      </c>
      <c r="B544" s="74" t="s">
        <v>373</v>
      </c>
      <c r="C544" s="74" t="s">
        <v>103</v>
      </c>
      <c r="D544" s="28" t="s">
        <v>380</v>
      </c>
      <c r="E544" s="74">
        <v>110</v>
      </c>
      <c r="F544" s="103">
        <v>143.80000000000001</v>
      </c>
      <c r="G544" s="103">
        <v>143.80000000000001</v>
      </c>
    </row>
    <row r="545" spans="1:7" ht="30" x14ac:dyDescent="0.3">
      <c r="A545" s="218" t="s">
        <v>127</v>
      </c>
      <c r="B545" s="74" t="s">
        <v>373</v>
      </c>
      <c r="C545" s="74" t="s">
        <v>103</v>
      </c>
      <c r="D545" s="28" t="s">
        <v>380</v>
      </c>
      <c r="E545" s="74">
        <v>200</v>
      </c>
      <c r="F545" s="103">
        <f>F546</f>
        <v>257.60000000000002</v>
      </c>
      <c r="G545" s="103">
        <f>G546</f>
        <v>257.60000000000002</v>
      </c>
    </row>
    <row r="546" spans="1:7" ht="30" x14ac:dyDescent="0.3">
      <c r="A546" s="218" t="s">
        <v>128</v>
      </c>
      <c r="B546" s="74" t="s">
        <v>373</v>
      </c>
      <c r="C546" s="74" t="s">
        <v>103</v>
      </c>
      <c r="D546" s="28" t="s">
        <v>380</v>
      </c>
      <c r="E546" s="74">
        <v>240</v>
      </c>
      <c r="F546" s="103">
        <v>257.60000000000002</v>
      </c>
      <c r="G546" s="103">
        <v>257.60000000000002</v>
      </c>
    </row>
    <row r="547" spans="1:7" ht="20.45" customHeight="1" x14ac:dyDescent="0.3">
      <c r="A547" s="32" t="s">
        <v>1157</v>
      </c>
      <c r="B547" s="74" t="s">
        <v>373</v>
      </c>
      <c r="C547" s="74" t="s">
        <v>103</v>
      </c>
      <c r="D547" s="28" t="s">
        <v>381</v>
      </c>
      <c r="E547" s="74" t="s">
        <v>106</v>
      </c>
      <c r="F547" s="103">
        <f t="shared" ref="F547:G550" si="48">F548</f>
        <v>980</v>
      </c>
      <c r="G547" s="103">
        <f t="shared" si="48"/>
        <v>980</v>
      </c>
    </row>
    <row r="548" spans="1:7" ht="30" x14ac:dyDescent="0.3">
      <c r="A548" s="218" t="s">
        <v>382</v>
      </c>
      <c r="B548" s="74" t="s">
        <v>373</v>
      </c>
      <c r="C548" s="74" t="s">
        <v>103</v>
      </c>
      <c r="D548" s="28" t="s">
        <v>383</v>
      </c>
      <c r="E548" s="74" t="s">
        <v>106</v>
      </c>
      <c r="F548" s="103">
        <f t="shared" si="48"/>
        <v>980</v>
      </c>
      <c r="G548" s="103">
        <f t="shared" si="48"/>
        <v>980</v>
      </c>
    </row>
    <row r="549" spans="1:7" ht="30" x14ac:dyDescent="0.3">
      <c r="A549" s="218" t="s">
        <v>384</v>
      </c>
      <c r="B549" s="74" t="s">
        <v>373</v>
      </c>
      <c r="C549" s="74" t="s">
        <v>103</v>
      </c>
      <c r="D549" s="28" t="s">
        <v>385</v>
      </c>
      <c r="E549" s="74" t="s">
        <v>106</v>
      </c>
      <c r="F549" s="103">
        <f t="shared" si="48"/>
        <v>980</v>
      </c>
      <c r="G549" s="103">
        <f t="shared" si="48"/>
        <v>980</v>
      </c>
    </row>
    <row r="550" spans="1:7" ht="30" x14ac:dyDescent="0.3">
      <c r="A550" s="218" t="s">
        <v>127</v>
      </c>
      <c r="B550" s="74" t="s">
        <v>373</v>
      </c>
      <c r="C550" s="74" t="s">
        <v>103</v>
      </c>
      <c r="D550" s="28" t="s">
        <v>385</v>
      </c>
      <c r="E550" s="74">
        <v>200</v>
      </c>
      <c r="F550" s="103">
        <f t="shared" si="48"/>
        <v>980</v>
      </c>
      <c r="G550" s="103">
        <f t="shared" si="48"/>
        <v>980</v>
      </c>
    </row>
    <row r="551" spans="1:7" ht="29.45" customHeight="1" x14ac:dyDescent="0.3">
      <c r="A551" s="218" t="s">
        <v>128</v>
      </c>
      <c r="B551" s="74" t="s">
        <v>373</v>
      </c>
      <c r="C551" s="74" t="s">
        <v>103</v>
      </c>
      <c r="D551" s="28" t="s">
        <v>385</v>
      </c>
      <c r="E551" s="74">
        <v>240</v>
      </c>
      <c r="F551" s="103">
        <v>980</v>
      </c>
      <c r="G551" s="103">
        <v>980</v>
      </c>
    </row>
    <row r="552" spans="1:7" x14ac:dyDescent="0.3">
      <c r="A552" s="218" t="s">
        <v>386</v>
      </c>
      <c r="B552" s="74" t="s">
        <v>373</v>
      </c>
      <c r="C552" s="74" t="s">
        <v>108</v>
      </c>
      <c r="D552" s="28" t="s">
        <v>105</v>
      </c>
      <c r="E552" s="74" t="s">
        <v>106</v>
      </c>
      <c r="F552" s="103">
        <f t="shared" ref="F552:G557" si="49">F553</f>
        <v>10731.6</v>
      </c>
      <c r="G552" s="103">
        <f t="shared" si="49"/>
        <v>10887.8</v>
      </c>
    </row>
    <row r="553" spans="1:7" ht="45" x14ac:dyDescent="0.3">
      <c r="A553" s="32" t="s">
        <v>1155</v>
      </c>
      <c r="B553" s="74" t="s">
        <v>373</v>
      </c>
      <c r="C553" s="74" t="s">
        <v>108</v>
      </c>
      <c r="D553" s="28" t="s">
        <v>375</v>
      </c>
      <c r="E553" s="74" t="s">
        <v>106</v>
      </c>
      <c r="F553" s="103">
        <f t="shared" si="49"/>
        <v>10731.6</v>
      </c>
      <c r="G553" s="103">
        <f t="shared" si="49"/>
        <v>10887.8</v>
      </c>
    </row>
    <row r="554" spans="1:7" x14ac:dyDescent="0.3">
      <c r="A554" s="32" t="s">
        <v>1156</v>
      </c>
      <c r="B554" s="74" t="s">
        <v>373</v>
      </c>
      <c r="C554" s="74" t="s">
        <v>108</v>
      </c>
      <c r="D554" s="28" t="s">
        <v>387</v>
      </c>
      <c r="E554" s="74" t="s">
        <v>106</v>
      </c>
      <c r="F554" s="103">
        <f t="shared" si="49"/>
        <v>10731.6</v>
      </c>
      <c r="G554" s="103">
        <f t="shared" si="49"/>
        <v>10887.8</v>
      </c>
    </row>
    <row r="555" spans="1:7" ht="30" customHeight="1" x14ac:dyDescent="0.3">
      <c r="A555" s="218" t="s">
        <v>388</v>
      </c>
      <c r="B555" s="74" t="s">
        <v>373</v>
      </c>
      <c r="C555" s="74" t="s">
        <v>108</v>
      </c>
      <c r="D555" s="28" t="s">
        <v>389</v>
      </c>
      <c r="E555" s="74" t="s">
        <v>106</v>
      </c>
      <c r="F555" s="103">
        <f t="shared" si="49"/>
        <v>10731.6</v>
      </c>
      <c r="G555" s="103">
        <f t="shared" si="49"/>
        <v>10887.8</v>
      </c>
    </row>
    <row r="556" spans="1:7" x14ac:dyDescent="0.3">
      <c r="A556" s="218" t="s">
        <v>390</v>
      </c>
      <c r="B556" s="74" t="s">
        <v>373</v>
      </c>
      <c r="C556" s="74" t="s">
        <v>108</v>
      </c>
      <c r="D556" s="28" t="s">
        <v>391</v>
      </c>
      <c r="E556" s="74" t="s">
        <v>106</v>
      </c>
      <c r="F556" s="103">
        <f t="shared" si="49"/>
        <v>10731.6</v>
      </c>
      <c r="G556" s="103">
        <f t="shared" si="49"/>
        <v>10887.8</v>
      </c>
    </row>
    <row r="557" spans="1:7" ht="37.15" customHeight="1" x14ac:dyDescent="0.3">
      <c r="A557" s="218" t="s">
        <v>210</v>
      </c>
      <c r="B557" s="74" t="s">
        <v>373</v>
      </c>
      <c r="C557" s="74" t="s">
        <v>108</v>
      </c>
      <c r="D557" s="28" t="s">
        <v>391</v>
      </c>
      <c r="E557" s="74">
        <v>600</v>
      </c>
      <c r="F557" s="103">
        <f t="shared" si="49"/>
        <v>10731.6</v>
      </c>
      <c r="G557" s="103">
        <f t="shared" si="49"/>
        <v>10887.8</v>
      </c>
    </row>
    <row r="558" spans="1:7" x14ac:dyDescent="0.3">
      <c r="A558" s="218" t="s">
        <v>392</v>
      </c>
      <c r="B558" s="74" t="s">
        <v>373</v>
      </c>
      <c r="C558" s="74" t="s">
        <v>108</v>
      </c>
      <c r="D558" s="28" t="s">
        <v>391</v>
      </c>
      <c r="E558" s="74">
        <v>620</v>
      </c>
      <c r="F558" s="103">
        <v>10731.6</v>
      </c>
      <c r="G558" s="103">
        <v>10887.8</v>
      </c>
    </row>
    <row r="559" spans="1:7" ht="27" x14ac:dyDescent="0.3">
      <c r="A559" s="99" t="s">
        <v>393</v>
      </c>
      <c r="B559" s="101" t="s">
        <v>175</v>
      </c>
      <c r="C559" s="101" t="s">
        <v>104</v>
      </c>
      <c r="D559" s="102" t="s">
        <v>105</v>
      </c>
      <c r="E559" s="101" t="s">
        <v>106</v>
      </c>
      <c r="F559" s="100">
        <f t="shared" ref="F559:G564" si="50">F560</f>
        <v>120</v>
      </c>
      <c r="G559" s="100">
        <f t="shared" si="50"/>
        <v>66.099999999999994</v>
      </c>
    </row>
    <row r="560" spans="1:7" ht="30" x14ac:dyDescent="0.3">
      <c r="A560" s="218" t="s">
        <v>394</v>
      </c>
      <c r="B560" s="74" t="s">
        <v>175</v>
      </c>
      <c r="C560" s="74" t="s">
        <v>103</v>
      </c>
      <c r="D560" s="28" t="s">
        <v>105</v>
      </c>
      <c r="E560" s="74" t="s">
        <v>106</v>
      </c>
      <c r="F560" s="103">
        <f t="shared" si="50"/>
        <v>120</v>
      </c>
      <c r="G560" s="103">
        <f t="shared" si="50"/>
        <v>66.099999999999994</v>
      </c>
    </row>
    <row r="561" spans="1:7" ht="30" x14ac:dyDescent="0.3">
      <c r="A561" s="218" t="s">
        <v>395</v>
      </c>
      <c r="B561" s="74" t="s">
        <v>175</v>
      </c>
      <c r="C561" s="74" t="s">
        <v>103</v>
      </c>
      <c r="D561" s="28" t="s">
        <v>152</v>
      </c>
      <c r="E561" s="74" t="s">
        <v>106</v>
      </c>
      <c r="F561" s="103">
        <f t="shared" si="50"/>
        <v>120</v>
      </c>
      <c r="G561" s="103">
        <f t="shared" si="50"/>
        <v>66.099999999999994</v>
      </c>
    </row>
    <row r="562" spans="1:7" x14ac:dyDescent="0.3">
      <c r="A562" s="218" t="s">
        <v>153</v>
      </c>
      <c r="B562" s="74" t="s">
        <v>175</v>
      </c>
      <c r="C562" s="74" t="s">
        <v>103</v>
      </c>
      <c r="D562" s="28" t="s">
        <v>154</v>
      </c>
      <c r="E562" s="74" t="s">
        <v>106</v>
      </c>
      <c r="F562" s="103">
        <f t="shared" si="50"/>
        <v>120</v>
      </c>
      <c r="G562" s="103">
        <f t="shared" si="50"/>
        <v>66.099999999999994</v>
      </c>
    </row>
    <row r="563" spans="1:7" ht="30" customHeight="1" x14ac:dyDescent="0.3">
      <c r="A563" s="218" t="s">
        <v>396</v>
      </c>
      <c r="B563" s="74" t="s">
        <v>175</v>
      </c>
      <c r="C563" s="74" t="s">
        <v>103</v>
      </c>
      <c r="D563" s="28" t="s">
        <v>397</v>
      </c>
      <c r="E563" s="74" t="s">
        <v>106</v>
      </c>
      <c r="F563" s="103">
        <f t="shared" si="50"/>
        <v>120</v>
      </c>
      <c r="G563" s="103">
        <f t="shared" si="50"/>
        <v>66.099999999999994</v>
      </c>
    </row>
    <row r="564" spans="1:7" ht="27" customHeight="1" x14ac:dyDescent="0.3">
      <c r="A564" s="218" t="s">
        <v>398</v>
      </c>
      <c r="B564" s="74" t="s">
        <v>175</v>
      </c>
      <c r="C564" s="74" t="s">
        <v>103</v>
      </c>
      <c r="D564" s="28" t="s">
        <v>397</v>
      </c>
      <c r="E564" s="74">
        <v>700</v>
      </c>
      <c r="F564" s="103">
        <f t="shared" si="50"/>
        <v>120</v>
      </c>
      <c r="G564" s="103">
        <f t="shared" si="50"/>
        <v>66.099999999999994</v>
      </c>
    </row>
    <row r="565" spans="1:7" x14ac:dyDescent="0.3">
      <c r="A565" s="218" t="s">
        <v>399</v>
      </c>
      <c r="B565" s="74" t="s">
        <v>175</v>
      </c>
      <c r="C565" s="74" t="s">
        <v>103</v>
      </c>
      <c r="D565" s="28" t="s">
        <v>397</v>
      </c>
      <c r="E565" s="74">
        <v>730</v>
      </c>
      <c r="F565" s="103">
        <v>120</v>
      </c>
      <c r="G565" s="103">
        <v>66.099999999999994</v>
      </c>
    </row>
    <row r="566" spans="1:7" ht="39.75" x14ac:dyDescent="0.3">
      <c r="A566" s="99" t="s">
        <v>400</v>
      </c>
      <c r="B566" s="101" t="s">
        <v>202</v>
      </c>
      <c r="C566" s="101" t="s">
        <v>104</v>
      </c>
      <c r="D566" s="102" t="s">
        <v>105</v>
      </c>
      <c r="E566" s="101" t="s">
        <v>106</v>
      </c>
      <c r="F566" s="100">
        <f>F567+F576</f>
        <v>25675.100000000002</v>
      </c>
      <c r="G566" s="100">
        <f>G567+G576</f>
        <v>33196.400000000001</v>
      </c>
    </row>
    <row r="567" spans="1:7" ht="45" x14ac:dyDescent="0.3">
      <c r="A567" s="218" t="s">
        <v>401</v>
      </c>
      <c r="B567" s="74" t="s">
        <v>202</v>
      </c>
      <c r="C567" s="74" t="s">
        <v>103</v>
      </c>
      <c r="D567" s="28" t="s">
        <v>105</v>
      </c>
      <c r="E567" s="74" t="s">
        <v>106</v>
      </c>
      <c r="F567" s="103">
        <f>F568</f>
        <v>18196.400000000001</v>
      </c>
      <c r="G567" s="103">
        <f>G568</f>
        <v>18196.400000000001</v>
      </c>
    </row>
    <row r="568" spans="1:7" ht="19.149999999999999" customHeight="1" x14ac:dyDescent="0.3">
      <c r="A568" s="218" t="s">
        <v>402</v>
      </c>
      <c r="B568" s="74" t="s">
        <v>202</v>
      </c>
      <c r="C568" s="74" t="s">
        <v>103</v>
      </c>
      <c r="D568" s="28" t="s">
        <v>152</v>
      </c>
      <c r="E568" s="74" t="s">
        <v>106</v>
      </c>
      <c r="F568" s="103">
        <f>F569</f>
        <v>18196.400000000001</v>
      </c>
      <c r="G568" s="103">
        <f>G569</f>
        <v>18196.400000000001</v>
      </c>
    </row>
    <row r="569" spans="1:7" ht="30" x14ac:dyDescent="0.3">
      <c r="A569" s="218" t="s">
        <v>168</v>
      </c>
      <c r="B569" s="74" t="s">
        <v>202</v>
      </c>
      <c r="C569" s="74" t="s">
        <v>103</v>
      </c>
      <c r="D569" s="28" t="s">
        <v>169</v>
      </c>
      <c r="E569" s="74" t="s">
        <v>106</v>
      </c>
      <c r="F569" s="103">
        <f>F570+F573</f>
        <v>18196.400000000001</v>
      </c>
      <c r="G569" s="103">
        <f>G570+G573</f>
        <v>18196.400000000001</v>
      </c>
    </row>
    <row r="570" spans="1:7" ht="30" x14ac:dyDescent="0.3">
      <c r="A570" s="218" t="s">
        <v>403</v>
      </c>
      <c r="B570" s="74" t="s">
        <v>202</v>
      </c>
      <c r="C570" s="74" t="s">
        <v>103</v>
      </c>
      <c r="D570" s="28" t="s">
        <v>404</v>
      </c>
      <c r="E570" s="74" t="s">
        <v>106</v>
      </c>
      <c r="F570" s="103">
        <f>F571</f>
        <v>4618.3999999999996</v>
      </c>
      <c r="G570" s="103">
        <f>G571</f>
        <v>4618.3999999999996</v>
      </c>
    </row>
    <row r="571" spans="1:7" x14ac:dyDescent="0.3">
      <c r="A571" s="218" t="s">
        <v>180</v>
      </c>
      <c r="B571" s="74" t="s">
        <v>202</v>
      </c>
      <c r="C571" s="74" t="s">
        <v>103</v>
      </c>
      <c r="D571" s="28" t="s">
        <v>404</v>
      </c>
      <c r="E571" s="74">
        <v>500</v>
      </c>
      <c r="F571" s="103">
        <f>F572</f>
        <v>4618.3999999999996</v>
      </c>
      <c r="G571" s="103">
        <f>G572</f>
        <v>4618.3999999999996</v>
      </c>
    </row>
    <row r="572" spans="1:7" x14ac:dyDescent="0.3">
      <c r="A572" s="218" t="s">
        <v>405</v>
      </c>
      <c r="B572" s="74" t="s">
        <v>202</v>
      </c>
      <c r="C572" s="74" t="s">
        <v>103</v>
      </c>
      <c r="D572" s="28" t="s">
        <v>404</v>
      </c>
      <c r="E572" s="74">
        <v>510</v>
      </c>
      <c r="F572" s="103">
        <v>4618.3999999999996</v>
      </c>
      <c r="G572" s="103">
        <v>4618.3999999999996</v>
      </c>
    </row>
    <row r="573" spans="1:7" ht="30" x14ac:dyDescent="0.3">
      <c r="A573" s="218" t="s">
        <v>406</v>
      </c>
      <c r="B573" s="74" t="s">
        <v>202</v>
      </c>
      <c r="C573" s="74" t="s">
        <v>103</v>
      </c>
      <c r="D573" s="28" t="s">
        <v>407</v>
      </c>
      <c r="E573" s="74" t="s">
        <v>106</v>
      </c>
      <c r="F573" s="103">
        <f>F574</f>
        <v>13578</v>
      </c>
      <c r="G573" s="103">
        <f>G574</f>
        <v>13578</v>
      </c>
    </row>
    <row r="574" spans="1:7" ht="17.45" customHeight="1" x14ac:dyDescent="0.3">
      <c r="A574" s="218" t="s">
        <v>180</v>
      </c>
      <c r="B574" s="74" t="s">
        <v>202</v>
      </c>
      <c r="C574" s="74" t="s">
        <v>103</v>
      </c>
      <c r="D574" s="28" t="s">
        <v>407</v>
      </c>
      <c r="E574" s="74">
        <v>500</v>
      </c>
      <c r="F574" s="103">
        <f>F575</f>
        <v>13578</v>
      </c>
      <c r="G574" s="103">
        <f>G575</f>
        <v>13578</v>
      </c>
    </row>
    <row r="575" spans="1:7" ht="16.899999999999999" customHeight="1" x14ac:dyDescent="0.3">
      <c r="A575" s="218" t="s">
        <v>405</v>
      </c>
      <c r="B575" s="74" t="s">
        <v>202</v>
      </c>
      <c r="C575" s="74" t="s">
        <v>103</v>
      </c>
      <c r="D575" s="28" t="s">
        <v>407</v>
      </c>
      <c r="E575" s="74">
        <v>510</v>
      </c>
      <c r="F575" s="103">
        <v>13578</v>
      </c>
      <c r="G575" s="157">
        <v>13578</v>
      </c>
    </row>
    <row r="576" spans="1:7" ht="15" customHeight="1" x14ac:dyDescent="0.3">
      <c r="A576" s="218" t="s">
        <v>408</v>
      </c>
      <c r="B576" s="74" t="s">
        <v>202</v>
      </c>
      <c r="C576" s="74" t="s">
        <v>120</v>
      </c>
      <c r="D576" s="28" t="s">
        <v>105</v>
      </c>
      <c r="E576" s="74" t="s">
        <v>106</v>
      </c>
      <c r="F576" s="103">
        <f>F577+F584+F593</f>
        <v>7478.7</v>
      </c>
      <c r="G576" s="103">
        <f>G577+G584+G593</f>
        <v>15000</v>
      </c>
    </row>
    <row r="577" spans="1:7" ht="45" x14ac:dyDescent="0.3">
      <c r="A577" s="218" t="s">
        <v>798</v>
      </c>
      <c r="B577" s="74" t="s">
        <v>202</v>
      </c>
      <c r="C577" s="74" t="s">
        <v>120</v>
      </c>
      <c r="D577" s="28" t="s">
        <v>230</v>
      </c>
      <c r="E577" s="74" t="s">
        <v>106</v>
      </c>
      <c r="F577" s="103">
        <f>F579</f>
        <v>7478.7</v>
      </c>
      <c r="G577" s="103">
        <f>G579</f>
        <v>15000</v>
      </c>
    </row>
    <row r="578" spans="1:7" ht="45" hidden="1" x14ac:dyDescent="0.3">
      <c r="A578" s="218" t="s">
        <v>409</v>
      </c>
      <c r="B578" s="74" t="s">
        <v>202</v>
      </c>
      <c r="C578" s="74" t="s">
        <v>120</v>
      </c>
      <c r="D578" s="28" t="s">
        <v>231</v>
      </c>
      <c r="E578" s="74" t="s">
        <v>106</v>
      </c>
      <c r="F578" s="103"/>
      <c r="G578" s="103"/>
    </row>
    <row r="579" spans="1:7" ht="30" x14ac:dyDescent="0.3">
      <c r="A579" s="218" t="s">
        <v>232</v>
      </c>
      <c r="B579" s="74" t="s">
        <v>202</v>
      </c>
      <c r="C579" s="74" t="s">
        <v>120</v>
      </c>
      <c r="D579" s="28" t="s">
        <v>627</v>
      </c>
      <c r="E579" s="74" t="s">
        <v>106</v>
      </c>
      <c r="F579" s="103">
        <f>F580</f>
        <v>7478.7</v>
      </c>
      <c r="G579" s="103">
        <f>G580</f>
        <v>15000</v>
      </c>
    </row>
    <row r="580" spans="1:7" ht="33.75" customHeight="1" x14ac:dyDescent="0.3">
      <c r="A580" s="218" t="s">
        <v>410</v>
      </c>
      <c r="B580" s="74" t="s">
        <v>202</v>
      </c>
      <c r="C580" s="74" t="s">
        <v>120</v>
      </c>
      <c r="D580" s="28" t="s">
        <v>628</v>
      </c>
      <c r="E580" s="74" t="s">
        <v>106</v>
      </c>
      <c r="F580" s="103">
        <f>F581</f>
        <v>7478.7</v>
      </c>
      <c r="G580" s="103">
        <f>G581</f>
        <v>15000</v>
      </c>
    </row>
    <row r="581" spans="1:7" ht="16.899999999999999" customHeight="1" x14ac:dyDescent="0.3">
      <c r="A581" s="218" t="s">
        <v>180</v>
      </c>
      <c r="B581" s="74" t="s">
        <v>202</v>
      </c>
      <c r="C581" s="74" t="s">
        <v>120</v>
      </c>
      <c r="D581" s="28" t="s">
        <v>628</v>
      </c>
      <c r="E581" s="74">
        <v>500</v>
      </c>
      <c r="F581" s="103">
        <f>F582+F583</f>
        <v>7478.7</v>
      </c>
      <c r="G581" s="103">
        <f>G582+G583</f>
        <v>15000</v>
      </c>
    </row>
    <row r="582" spans="1:7" ht="16.149999999999999" hidden="1" customHeight="1" x14ac:dyDescent="0.3">
      <c r="A582" s="218" t="s">
        <v>181</v>
      </c>
      <c r="B582" s="74" t="s">
        <v>202</v>
      </c>
      <c r="C582" s="74" t="s">
        <v>120</v>
      </c>
      <c r="D582" s="28" t="s">
        <v>628</v>
      </c>
      <c r="E582" s="74" t="s">
        <v>581</v>
      </c>
      <c r="F582" s="103">
        <v>0</v>
      </c>
      <c r="G582" s="103">
        <v>0</v>
      </c>
    </row>
    <row r="583" spans="1:7" x14ac:dyDescent="0.3">
      <c r="A583" s="218" t="s">
        <v>91</v>
      </c>
      <c r="B583" s="74" t="s">
        <v>202</v>
      </c>
      <c r="C583" s="74" t="s">
        <v>120</v>
      </c>
      <c r="D583" s="28" t="s">
        <v>628</v>
      </c>
      <c r="E583" s="74" t="s">
        <v>623</v>
      </c>
      <c r="F583" s="103">
        <v>7478.7</v>
      </c>
      <c r="G583" s="103">
        <v>15000</v>
      </c>
    </row>
    <row r="584" spans="1:7" ht="46.5" hidden="1" customHeight="1" x14ac:dyDescent="0.3">
      <c r="A584" s="218" t="s">
        <v>777</v>
      </c>
      <c r="B584" s="74" t="s">
        <v>202</v>
      </c>
      <c r="C584" s="74" t="s">
        <v>120</v>
      </c>
      <c r="D584" s="28" t="s">
        <v>219</v>
      </c>
      <c r="E584" s="74" t="s">
        <v>106</v>
      </c>
      <c r="F584" s="103">
        <f>F585</f>
        <v>0</v>
      </c>
      <c r="G584" s="103">
        <f>G585</f>
        <v>0</v>
      </c>
    </row>
    <row r="585" spans="1:7" ht="45" hidden="1" x14ac:dyDescent="0.3">
      <c r="A585" s="218" t="s">
        <v>411</v>
      </c>
      <c r="B585" s="74" t="s">
        <v>202</v>
      </c>
      <c r="C585" s="74" t="s">
        <v>120</v>
      </c>
      <c r="D585" s="28" t="s">
        <v>221</v>
      </c>
      <c r="E585" s="74" t="s">
        <v>106</v>
      </c>
      <c r="F585" s="103">
        <f>F586</f>
        <v>0</v>
      </c>
      <c r="G585" s="103">
        <f>G586</f>
        <v>0</v>
      </c>
    </row>
    <row r="586" spans="1:7" ht="30" hidden="1" x14ac:dyDescent="0.3">
      <c r="A586" s="218" t="s">
        <v>412</v>
      </c>
      <c r="B586" s="74" t="s">
        <v>202</v>
      </c>
      <c r="C586" s="74" t="s">
        <v>120</v>
      </c>
      <c r="D586" s="28" t="s">
        <v>223</v>
      </c>
      <c r="E586" s="74" t="s">
        <v>106</v>
      </c>
      <c r="F586" s="103">
        <f>F587+F590</f>
        <v>0</v>
      </c>
      <c r="G586" s="103">
        <f>G587+G590</f>
        <v>0</v>
      </c>
    </row>
    <row r="587" spans="1:7" ht="30" hidden="1" x14ac:dyDescent="0.3">
      <c r="A587" s="218" t="s">
        <v>413</v>
      </c>
      <c r="B587" s="74" t="s">
        <v>202</v>
      </c>
      <c r="C587" s="74" t="s">
        <v>120</v>
      </c>
      <c r="D587" s="28" t="s">
        <v>414</v>
      </c>
      <c r="E587" s="74" t="s">
        <v>106</v>
      </c>
      <c r="F587" s="103">
        <f>F588</f>
        <v>0</v>
      </c>
      <c r="G587" s="103">
        <f>G588</f>
        <v>0</v>
      </c>
    </row>
    <row r="588" spans="1:7" hidden="1" x14ac:dyDescent="0.3">
      <c r="A588" s="218" t="s">
        <v>180</v>
      </c>
      <c r="B588" s="74" t="s">
        <v>202</v>
      </c>
      <c r="C588" s="74" t="s">
        <v>120</v>
      </c>
      <c r="D588" s="28" t="s">
        <v>414</v>
      </c>
      <c r="E588" s="74">
        <v>500</v>
      </c>
      <c r="F588" s="103">
        <f>F589</f>
        <v>0</v>
      </c>
      <c r="G588" s="103">
        <f>G589</f>
        <v>0</v>
      </c>
    </row>
    <row r="589" spans="1:7" hidden="1" x14ac:dyDescent="0.3">
      <c r="A589" s="218" t="s">
        <v>91</v>
      </c>
      <c r="B589" s="74" t="s">
        <v>202</v>
      </c>
      <c r="C589" s="74" t="s">
        <v>120</v>
      </c>
      <c r="D589" s="28" t="s">
        <v>414</v>
      </c>
      <c r="E589" s="74">
        <v>540</v>
      </c>
      <c r="F589" s="103"/>
      <c r="G589" s="103"/>
    </row>
    <row r="590" spans="1:7" ht="45.75" hidden="1" customHeight="1" x14ac:dyDescent="0.3">
      <c r="A590" s="218" t="s">
        <v>415</v>
      </c>
      <c r="B590" s="74" t="s">
        <v>202</v>
      </c>
      <c r="C590" s="74" t="s">
        <v>120</v>
      </c>
      <c r="D590" s="28" t="s">
        <v>416</v>
      </c>
      <c r="E590" s="74" t="s">
        <v>106</v>
      </c>
      <c r="F590" s="103">
        <f>F591</f>
        <v>0</v>
      </c>
      <c r="G590" s="103">
        <f>G591</f>
        <v>0</v>
      </c>
    </row>
    <row r="591" spans="1:7" hidden="1" x14ac:dyDescent="0.3">
      <c r="A591" s="218" t="s">
        <v>180</v>
      </c>
      <c r="B591" s="74" t="s">
        <v>202</v>
      </c>
      <c r="C591" s="74" t="s">
        <v>120</v>
      </c>
      <c r="D591" s="28" t="s">
        <v>416</v>
      </c>
      <c r="E591" s="74">
        <v>500</v>
      </c>
      <c r="F591" s="103">
        <f>F592</f>
        <v>0</v>
      </c>
      <c r="G591" s="103">
        <f>G592</f>
        <v>0</v>
      </c>
    </row>
    <row r="592" spans="1:7" hidden="1" x14ac:dyDescent="0.3">
      <c r="A592" s="218" t="s">
        <v>91</v>
      </c>
      <c r="B592" s="74" t="s">
        <v>202</v>
      </c>
      <c r="C592" s="74" t="s">
        <v>120</v>
      </c>
      <c r="D592" s="28" t="s">
        <v>416</v>
      </c>
      <c r="E592" s="74">
        <v>540</v>
      </c>
      <c r="F592" s="103"/>
      <c r="G592" s="103"/>
    </row>
    <row r="593" spans="1:7" hidden="1" x14ac:dyDescent="0.3">
      <c r="A593" s="218" t="s">
        <v>417</v>
      </c>
      <c r="B593" s="74" t="s">
        <v>202</v>
      </c>
      <c r="C593" s="74" t="s">
        <v>120</v>
      </c>
      <c r="D593" s="28" t="s">
        <v>152</v>
      </c>
      <c r="E593" s="74" t="s">
        <v>106</v>
      </c>
      <c r="F593" s="103">
        <f t="shared" ref="F593:G596" si="51">F594</f>
        <v>0</v>
      </c>
      <c r="G593" s="103">
        <f t="shared" si="51"/>
        <v>0</v>
      </c>
    </row>
    <row r="594" spans="1:7" ht="30" hidden="1" x14ac:dyDescent="0.3">
      <c r="A594" s="218" t="s">
        <v>168</v>
      </c>
      <c r="B594" s="74" t="s">
        <v>202</v>
      </c>
      <c r="C594" s="74" t="s">
        <v>120</v>
      </c>
      <c r="D594" s="28" t="s">
        <v>169</v>
      </c>
      <c r="E594" s="74" t="s">
        <v>106</v>
      </c>
      <c r="F594" s="103">
        <f t="shared" si="51"/>
        <v>0</v>
      </c>
      <c r="G594" s="103">
        <f t="shared" si="51"/>
        <v>0</v>
      </c>
    </row>
    <row r="595" spans="1:7" ht="60" hidden="1" x14ac:dyDescent="0.3">
      <c r="A595" s="218" t="s">
        <v>767</v>
      </c>
      <c r="B595" s="74" t="s">
        <v>202</v>
      </c>
      <c r="C595" s="74" t="s">
        <v>120</v>
      </c>
      <c r="D595" s="28" t="s">
        <v>418</v>
      </c>
      <c r="E595" s="74" t="s">
        <v>106</v>
      </c>
      <c r="F595" s="103">
        <f t="shared" si="51"/>
        <v>0</v>
      </c>
      <c r="G595" s="103">
        <f t="shared" si="51"/>
        <v>0</v>
      </c>
    </row>
    <row r="596" spans="1:7" hidden="1" x14ac:dyDescent="0.3">
      <c r="A596" s="218" t="s">
        <v>180</v>
      </c>
      <c r="B596" s="74" t="s">
        <v>202</v>
      </c>
      <c r="C596" s="74" t="s">
        <v>120</v>
      </c>
      <c r="D596" s="28" t="s">
        <v>418</v>
      </c>
      <c r="E596" s="74">
        <v>500</v>
      </c>
      <c r="F596" s="103">
        <f t="shared" si="51"/>
        <v>0</v>
      </c>
      <c r="G596" s="103">
        <f t="shared" si="51"/>
        <v>0</v>
      </c>
    </row>
    <row r="597" spans="1:7" hidden="1" x14ac:dyDescent="0.3">
      <c r="A597" s="218" t="s">
        <v>181</v>
      </c>
      <c r="B597" s="74" t="s">
        <v>202</v>
      </c>
      <c r="C597" s="74" t="s">
        <v>120</v>
      </c>
      <c r="D597" s="28" t="s">
        <v>418</v>
      </c>
      <c r="E597" s="74" t="s">
        <v>581</v>
      </c>
      <c r="F597" s="103">
        <v>0</v>
      </c>
      <c r="G597" s="103">
        <v>0</v>
      </c>
    </row>
    <row r="598" spans="1:7" ht="45" hidden="1" x14ac:dyDescent="0.3">
      <c r="A598" s="218" t="s">
        <v>1014</v>
      </c>
      <c r="B598" s="74">
        <v>14</v>
      </c>
      <c r="C598" s="74" t="s">
        <v>120</v>
      </c>
      <c r="D598" s="74" t="s">
        <v>1015</v>
      </c>
      <c r="E598" s="74" t="s">
        <v>106</v>
      </c>
      <c r="F598" s="76"/>
      <c r="G598" s="76"/>
    </row>
    <row r="599" spans="1:7" hidden="1" x14ac:dyDescent="0.3">
      <c r="A599" s="218" t="s">
        <v>180</v>
      </c>
      <c r="B599" s="74">
        <v>14</v>
      </c>
      <c r="C599" s="74" t="s">
        <v>120</v>
      </c>
      <c r="D599" s="74" t="s">
        <v>1015</v>
      </c>
      <c r="E599" s="74">
        <v>500</v>
      </c>
      <c r="F599" s="76"/>
      <c r="G599" s="76"/>
    </row>
    <row r="600" spans="1:7" hidden="1" x14ac:dyDescent="0.3">
      <c r="A600" s="218" t="s">
        <v>91</v>
      </c>
      <c r="B600" s="74">
        <v>14</v>
      </c>
      <c r="C600" s="74" t="s">
        <v>120</v>
      </c>
      <c r="D600" s="74" t="s">
        <v>1015</v>
      </c>
      <c r="E600" s="74" t="s">
        <v>623</v>
      </c>
      <c r="F600" s="76"/>
      <c r="G600" s="76"/>
    </row>
  </sheetData>
  <mergeCells count="9">
    <mergeCell ref="A1:G1"/>
    <mergeCell ref="G4:G5"/>
    <mergeCell ref="E4:E5"/>
    <mergeCell ref="A2:G2"/>
    <mergeCell ref="A4:A5"/>
    <mergeCell ref="B4:B5"/>
    <mergeCell ref="C4:C5"/>
    <mergeCell ref="D4:D5"/>
    <mergeCell ref="F4:F5"/>
  </mergeCells>
  <pageMargins left="0.25" right="0.25" top="0.75" bottom="0.75" header="0.3" footer="0.3"/>
  <pageSetup paperSize="9" scale="6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H796"/>
  <sheetViews>
    <sheetView zoomScale="80" zoomScaleNormal="80" zoomScaleSheetLayoutView="100" workbookViewId="0">
      <selection sqref="A1:F1"/>
    </sheetView>
  </sheetViews>
  <sheetFormatPr defaultColWidth="9.140625" defaultRowHeight="15" x14ac:dyDescent="0.3"/>
  <cols>
    <col min="1" max="1" width="48.28515625" style="89" customWidth="1"/>
    <col min="2" max="2" width="17.28515625" style="83" customWidth="1"/>
    <col min="3" max="4" width="11.28515625" style="83" customWidth="1"/>
    <col min="5" max="5" width="10.85546875" style="90" customWidth="1"/>
    <col min="6" max="6" width="18.140625" style="91" customWidth="1"/>
    <col min="7" max="16384" width="9.140625" style="20"/>
  </cols>
  <sheetData>
    <row r="1" spans="1:6" ht="54.75" customHeight="1" x14ac:dyDescent="0.3">
      <c r="A1" s="263" t="s">
        <v>1220</v>
      </c>
      <c r="B1" s="263"/>
      <c r="C1" s="263"/>
      <c r="D1" s="263"/>
      <c r="E1" s="263"/>
      <c r="F1" s="263"/>
    </row>
    <row r="2" spans="1:6" ht="100.9" customHeight="1" x14ac:dyDescent="0.3">
      <c r="A2" s="283" t="s">
        <v>1152</v>
      </c>
      <c r="B2" s="283"/>
      <c r="C2" s="283"/>
      <c r="D2" s="283"/>
      <c r="E2" s="283"/>
      <c r="F2" s="283"/>
    </row>
    <row r="3" spans="1:6" x14ac:dyDescent="0.3">
      <c r="A3" s="113"/>
      <c r="B3" s="113"/>
      <c r="C3" s="113"/>
      <c r="D3" s="113"/>
      <c r="E3" s="113"/>
      <c r="F3" s="114" t="s">
        <v>96</v>
      </c>
    </row>
    <row r="4" spans="1:6" ht="15" customHeight="1" x14ac:dyDescent="0.3">
      <c r="A4" s="284" t="s">
        <v>531</v>
      </c>
      <c r="B4" s="285" t="s">
        <v>537</v>
      </c>
      <c r="C4" s="285" t="s">
        <v>98</v>
      </c>
      <c r="D4" s="285" t="s">
        <v>99</v>
      </c>
      <c r="E4" s="285" t="s">
        <v>420</v>
      </c>
      <c r="F4" s="280" t="s">
        <v>945</v>
      </c>
    </row>
    <row r="5" spans="1:6" x14ac:dyDescent="0.3">
      <c r="A5" s="284"/>
      <c r="B5" s="285"/>
      <c r="C5" s="285"/>
      <c r="D5" s="285"/>
      <c r="E5" s="285"/>
      <c r="F5" s="280"/>
    </row>
    <row r="6" spans="1:6" x14ac:dyDescent="0.3">
      <c r="A6" s="115" t="s">
        <v>475</v>
      </c>
      <c r="B6" s="116"/>
      <c r="C6" s="116"/>
      <c r="D6" s="116"/>
      <c r="E6" s="117"/>
      <c r="F6" s="118">
        <f>F7+F84+F99+F256+F263+F292+F321+F354+F371+F395+F445+F452+F474+F489+F507+F521+F528+F535+F542+F549+F563+F575+F589+F616+F629+F660+F556+F582</f>
        <v>1745441.1999999997</v>
      </c>
    </row>
    <row r="7" spans="1:6" ht="38.25" x14ac:dyDescent="0.3">
      <c r="A7" s="119" t="s">
        <v>1181</v>
      </c>
      <c r="B7" s="101" t="s">
        <v>300</v>
      </c>
      <c r="C7" s="73"/>
      <c r="D7" s="73"/>
      <c r="E7" s="74"/>
      <c r="F7" s="88">
        <f>F8+F15+F58</f>
        <v>68251.599999999991</v>
      </c>
    </row>
    <row r="8" spans="1:6" ht="51" x14ac:dyDescent="0.3">
      <c r="A8" s="119" t="s">
        <v>440</v>
      </c>
      <c r="B8" s="101" t="s">
        <v>302</v>
      </c>
      <c r="C8" s="73"/>
      <c r="D8" s="73"/>
      <c r="E8" s="74"/>
      <c r="F8" s="88">
        <f t="shared" ref="F8:F13" si="0">F9</f>
        <v>28875.5</v>
      </c>
    </row>
    <row r="9" spans="1:6" ht="38.25" x14ac:dyDescent="0.3">
      <c r="A9" s="119" t="s">
        <v>319</v>
      </c>
      <c r="B9" s="120" t="s">
        <v>303</v>
      </c>
      <c r="C9" s="73"/>
      <c r="D9" s="73"/>
      <c r="E9" s="74"/>
      <c r="F9" s="121">
        <f t="shared" si="0"/>
        <v>28875.5</v>
      </c>
    </row>
    <row r="10" spans="1:6" ht="60" x14ac:dyDescent="0.3">
      <c r="A10" s="221" t="s">
        <v>441</v>
      </c>
      <c r="B10" s="74" t="s">
        <v>305</v>
      </c>
      <c r="C10" s="73"/>
      <c r="D10" s="73"/>
      <c r="E10" s="74"/>
      <c r="F10" s="76">
        <f t="shared" si="0"/>
        <v>28875.5</v>
      </c>
    </row>
    <row r="11" spans="1:6" x14ac:dyDescent="0.3">
      <c r="A11" s="221" t="s">
        <v>262</v>
      </c>
      <c r="B11" s="74" t="s">
        <v>305</v>
      </c>
      <c r="C11" s="74" t="s">
        <v>150</v>
      </c>
      <c r="D11" s="73"/>
      <c r="E11" s="74"/>
      <c r="F11" s="76">
        <f t="shared" si="0"/>
        <v>28875.5</v>
      </c>
    </row>
    <row r="12" spans="1:6" x14ac:dyDescent="0.3">
      <c r="A12" s="221" t="s">
        <v>286</v>
      </c>
      <c r="B12" s="74" t="s">
        <v>305</v>
      </c>
      <c r="C12" s="74" t="s">
        <v>150</v>
      </c>
      <c r="D12" s="74" t="s">
        <v>120</v>
      </c>
      <c r="E12" s="74"/>
      <c r="F12" s="76">
        <f t="shared" si="0"/>
        <v>28875.5</v>
      </c>
    </row>
    <row r="13" spans="1:6" ht="45" x14ac:dyDescent="0.3">
      <c r="A13" s="221" t="s">
        <v>210</v>
      </c>
      <c r="B13" s="74" t="s">
        <v>305</v>
      </c>
      <c r="C13" s="74" t="s">
        <v>150</v>
      </c>
      <c r="D13" s="74" t="s">
        <v>120</v>
      </c>
      <c r="E13" s="74">
        <v>600</v>
      </c>
      <c r="F13" s="76">
        <f t="shared" si="0"/>
        <v>28875.5</v>
      </c>
    </row>
    <row r="14" spans="1:6" x14ac:dyDescent="0.3">
      <c r="A14" s="221" t="s">
        <v>218</v>
      </c>
      <c r="B14" s="74" t="s">
        <v>305</v>
      </c>
      <c r="C14" s="74" t="s">
        <v>150</v>
      </c>
      <c r="D14" s="74" t="s">
        <v>120</v>
      </c>
      <c r="E14" s="74">
        <v>610</v>
      </c>
      <c r="F14" s="76">
        <v>28875.5</v>
      </c>
    </row>
    <row r="15" spans="1:6" ht="38.25" x14ac:dyDescent="0.3">
      <c r="A15" s="119" t="s">
        <v>317</v>
      </c>
      <c r="B15" s="101" t="s">
        <v>318</v>
      </c>
      <c r="C15" s="73"/>
      <c r="D15" s="73"/>
      <c r="E15" s="74"/>
      <c r="F15" s="88">
        <f>F16+F37</f>
        <v>34213.899999999994</v>
      </c>
    </row>
    <row r="16" spans="1:6" ht="38.25" x14ac:dyDescent="0.3">
      <c r="A16" s="119" t="s">
        <v>319</v>
      </c>
      <c r="B16" s="120" t="s">
        <v>320</v>
      </c>
      <c r="C16" s="73"/>
      <c r="D16" s="73"/>
      <c r="E16" s="74"/>
      <c r="F16" s="121">
        <f>F17+F22+F32+F27</f>
        <v>14860.599999999999</v>
      </c>
    </row>
    <row r="17" spans="1:6" ht="45" x14ac:dyDescent="0.3">
      <c r="A17" s="221" t="s">
        <v>321</v>
      </c>
      <c r="B17" s="74" t="s">
        <v>322</v>
      </c>
      <c r="C17" s="73"/>
      <c r="D17" s="73"/>
      <c r="E17" s="74"/>
      <c r="F17" s="76">
        <f t="shared" ref="F17:F20" si="1">F18</f>
        <v>11877.6</v>
      </c>
    </row>
    <row r="18" spans="1:6" x14ac:dyDescent="0.3">
      <c r="A18" s="221" t="s">
        <v>315</v>
      </c>
      <c r="B18" s="74" t="s">
        <v>322</v>
      </c>
      <c r="C18" s="74" t="s">
        <v>227</v>
      </c>
      <c r="D18" s="73"/>
      <c r="E18" s="74"/>
      <c r="F18" s="76">
        <f t="shared" si="1"/>
        <v>11877.6</v>
      </c>
    </row>
    <row r="19" spans="1:6" x14ac:dyDescent="0.3">
      <c r="A19" s="221" t="s">
        <v>316</v>
      </c>
      <c r="B19" s="74" t="s">
        <v>322</v>
      </c>
      <c r="C19" s="74" t="s">
        <v>227</v>
      </c>
      <c r="D19" s="74" t="s">
        <v>103</v>
      </c>
      <c r="E19" s="74"/>
      <c r="F19" s="76">
        <f t="shared" si="1"/>
        <v>11877.6</v>
      </c>
    </row>
    <row r="20" spans="1:6" ht="45" x14ac:dyDescent="0.3">
      <c r="A20" s="221" t="s">
        <v>210</v>
      </c>
      <c r="B20" s="74" t="s">
        <v>322</v>
      </c>
      <c r="C20" s="74" t="s">
        <v>227</v>
      </c>
      <c r="D20" s="74" t="s">
        <v>103</v>
      </c>
      <c r="E20" s="74">
        <v>600</v>
      </c>
      <c r="F20" s="76">
        <f t="shared" si="1"/>
        <v>11877.6</v>
      </c>
    </row>
    <row r="21" spans="1:6" x14ac:dyDescent="0.3">
      <c r="A21" s="221" t="s">
        <v>218</v>
      </c>
      <c r="B21" s="74" t="s">
        <v>322</v>
      </c>
      <c r="C21" s="74" t="s">
        <v>227</v>
      </c>
      <c r="D21" s="74" t="s">
        <v>103</v>
      </c>
      <c r="E21" s="74">
        <v>610</v>
      </c>
      <c r="F21" s="76">
        <v>11877.6</v>
      </c>
    </row>
    <row r="22" spans="1:6" ht="45" x14ac:dyDescent="0.3">
      <c r="A22" s="221" t="s">
        <v>323</v>
      </c>
      <c r="B22" s="74" t="s">
        <v>324</v>
      </c>
      <c r="C22" s="73"/>
      <c r="D22" s="73"/>
      <c r="E22" s="74"/>
      <c r="F22" s="76">
        <f t="shared" ref="F22:F25" si="2">F23</f>
        <v>2912.7</v>
      </c>
    </row>
    <row r="23" spans="1:6" x14ac:dyDescent="0.3">
      <c r="A23" s="221" t="s">
        <v>315</v>
      </c>
      <c r="B23" s="74" t="s">
        <v>324</v>
      </c>
      <c r="C23" s="74" t="s">
        <v>227</v>
      </c>
      <c r="D23" s="73"/>
      <c r="E23" s="74"/>
      <c r="F23" s="76">
        <f t="shared" si="2"/>
        <v>2912.7</v>
      </c>
    </row>
    <row r="24" spans="1:6" x14ac:dyDescent="0.3">
      <c r="A24" s="221" t="s">
        <v>316</v>
      </c>
      <c r="B24" s="74" t="s">
        <v>324</v>
      </c>
      <c r="C24" s="74" t="s">
        <v>227</v>
      </c>
      <c r="D24" s="74" t="s">
        <v>103</v>
      </c>
      <c r="E24" s="74"/>
      <c r="F24" s="76">
        <f t="shared" si="2"/>
        <v>2912.7</v>
      </c>
    </row>
    <row r="25" spans="1:6" ht="45" x14ac:dyDescent="0.3">
      <c r="A25" s="221" t="s">
        <v>210</v>
      </c>
      <c r="B25" s="74" t="s">
        <v>324</v>
      </c>
      <c r="C25" s="74" t="s">
        <v>227</v>
      </c>
      <c r="D25" s="74" t="s">
        <v>103</v>
      </c>
      <c r="E25" s="74">
        <v>600</v>
      </c>
      <c r="F25" s="76">
        <f t="shared" si="2"/>
        <v>2912.7</v>
      </c>
    </row>
    <row r="26" spans="1:6" x14ac:dyDescent="0.3">
      <c r="A26" s="221" t="s">
        <v>218</v>
      </c>
      <c r="B26" s="74" t="s">
        <v>324</v>
      </c>
      <c r="C26" s="74" t="s">
        <v>227</v>
      </c>
      <c r="D26" s="74" t="s">
        <v>103</v>
      </c>
      <c r="E26" s="74">
        <v>610</v>
      </c>
      <c r="F26" s="76">
        <v>2912.7</v>
      </c>
    </row>
    <row r="27" spans="1:6" ht="45" x14ac:dyDescent="0.3">
      <c r="A27" s="33" t="s">
        <v>990</v>
      </c>
      <c r="B27" s="74" t="s">
        <v>1018</v>
      </c>
      <c r="C27" s="74"/>
      <c r="D27" s="74"/>
      <c r="E27" s="74"/>
      <c r="F27" s="76">
        <f>F28</f>
        <v>70.3</v>
      </c>
    </row>
    <row r="28" spans="1:6" x14ac:dyDescent="0.3">
      <c r="A28" s="221" t="s">
        <v>315</v>
      </c>
      <c r="B28" s="74" t="s">
        <v>1018</v>
      </c>
      <c r="C28" s="74" t="s">
        <v>227</v>
      </c>
      <c r="D28" s="73"/>
      <c r="E28" s="74"/>
      <c r="F28" s="76">
        <f>F29</f>
        <v>70.3</v>
      </c>
    </row>
    <row r="29" spans="1:6" x14ac:dyDescent="0.3">
      <c r="A29" s="221" t="s">
        <v>316</v>
      </c>
      <c r="B29" s="74" t="s">
        <v>1018</v>
      </c>
      <c r="C29" s="74" t="s">
        <v>227</v>
      </c>
      <c r="D29" s="74" t="s">
        <v>103</v>
      </c>
      <c r="E29" s="74"/>
      <c r="F29" s="76">
        <f>F30</f>
        <v>70.3</v>
      </c>
    </row>
    <row r="30" spans="1:6" ht="45" x14ac:dyDescent="0.3">
      <c r="A30" s="221" t="s">
        <v>210</v>
      </c>
      <c r="B30" s="74" t="s">
        <v>1018</v>
      </c>
      <c r="C30" s="74" t="s">
        <v>227</v>
      </c>
      <c r="D30" s="74" t="s">
        <v>103</v>
      </c>
      <c r="E30" s="74">
        <v>600</v>
      </c>
      <c r="F30" s="76">
        <f>F31</f>
        <v>70.3</v>
      </c>
    </row>
    <row r="31" spans="1:6" x14ac:dyDescent="0.3">
      <c r="A31" s="221" t="s">
        <v>218</v>
      </c>
      <c r="B31" s="74" t="s">
        <v>1018</v>
      </c>
      <c r="C31" s="74" t="s">
        <v>227</v>
      </c>
      <c r="D31" s="74" t="s">
        <v>103</v>
      </c>
      <c r="E31" s="74">
        <v>610</v>
      </c>
      <c r="F31" s="76">
        <v>70.3</v>
      </c>
    </row>
    <row r="32" spans="1:6" ht="45" hidden="1" x14ac:dyDescent="0.3">
      <c r="A32" s="33" t="s">
        <v>907</v>
      </c>
      <c r="B32" s="74" t="s">
        <v>909</v>
      </c>
      <c r="C32" s="74"/>
      <c r="D32" s="74"/>
      <c r="E32" s="74"/>
      <c r="F32" s="76">
        <f t="shared" ref="F32:F35" si="3">F33</f>
        <v>0</v>
      </c>
    </row>
    <row r="33" spans="1:6" hidden="1" x14ac:dyDescent="0.3">
      <c r="A33" s="221" t="s">
        <v>315</v>
      </c>
      <c r="B33" s="74" t="s">
        <v>909</v>
      </c>
      <c r="C33" s="74" t="s">
        <v>227</v>
      </c>
      <c r="D33" s="73"/>
      <c r="E33" s="74"/>
      <c r="F33" s="76">
        <f t="shared" si="3"/>
        <v>0</v>
      </c>
    </row>
    <row r="34" spans="1:6" hidden="1" x14ac:dyDescent="0.3">
      <c r="A34" s="221" t="s">
        <v>316</v>
      </c>
      <c r="B34" s="74" t="s">
        <v>909</v>
      </c>
      <c r="C34" s="74" t="s">
        <v>227</v>
      </c>
      <c r="D34" s="74" t="s">
        <v>103</v>
      </c>
      <c r="E34" s="74"/>
      <c r="F34" s="76">
        <f t="shared" si="3"/>
        <v>0</v>
      </c>
    </row>
    <row r="35" spans="1:6" ht="45" hidden="1" x14ac:dyDescent="0.3">
      <c r="A35" s="221" t="s">
        <v>210</v>
      </c>
      <c r="B35" s="74" t="s">
        <v>909</v>
      </c>
      <c r="C35" s="74" t="s">
        <v>227</v>
      </c>
      <c r="D35" s="74" t="s">
        <v>103</v>
      </c>
      <c r="E35" s="74">
        <v>600</v>
      </c>
      <c r="F35" s="76">
        <f t="shared" si="3"/>
        <v>0</v>
      </c>
    </row>
    <row r="36" spans="1:6" hidden="1" x14ac:dyDescent="0.3">
      <c r="A36" s="221" t="s">
        <v>218</v>
      </c>
      <c r="B36" s="74" t="s">
        <v>909</v>
      </c>
      <c r="C36" s="74" t="s">
        <v>227</v>
      </c>
      <c r="D36" s="74" t="s">
        <v>103</v>
      </c>
      <c r="E36" s="74">
        <v>610</v>
      </c>
      <c r="F36" s="76"/>
    </row>
    <row r="37" spans="1:6" ht="25.5" x14ac:dyDescent="0.3">
      <c r="A37" s="119" t="s">
        <v>442</v>
      </c>
      <c r="B37" s="120" t="s">
        <v>326</v>
      </c>
      <c r="C37" s="73"/>
      <c r="D37" s="73"/>
      <c r="E37" s="74"/>
      <c r="F37" s="121">
        <f>F38+F48+F43</f>
        <v>19353.3</v>
      </c>
    </row>
    <row r="38" spans="1:6" ht="45" x14ac:dyDescent="0.3">
      <c r="A38" s="221" t="s">
        <v>327</v>
      </c>
      <c r="B38" s="74" t="s">
        <v>328</v>
      </c>
      <c r="C38" s="73"/>
      <c r="D38" s="73"/>
      <c r="E38" s="74"/>
      <c r="F38" s="76">
        <f t="shared" ref="F38:F41" si="4">F39</f>
        <v>18923.099999999999</v>
      </c>
    </row>
    <row r="39" spans="1:6" x14ac:dyDescent="0.3">
      <c r="A39" s="221" t="s">
        <v>315</v>
      </c>
      <c r="B39" s="74" t="s">
        <v>328</v>
      </c>
      <c r="C39" s="74" t="s">
        <v>227</v>
      </c>
      <c r="D39" s="73"/>
      <c r="E39" s="74"/>
      <c r="F39" s="76">
        <f t="shared" si="4"/>
        <v>18923.099999999999</v>
      </c>
    </row>
    <row r="40" spans="1:6" x14ac:dyDescent="0.3">
      <c r="A40" s="221" t="s">
        <v>316</v>
      </c>
      <c r="B40" s="74" t="s">
        <v>328</v>
      </c>
      <c r="C40" s="74" t="s">
        <v>227</v>
      </c>
      <c r="D40" s="74" t="s">
        <v>103</v>
      </c>
      <c r="E40" s="74"/>
      <c r="F40" s="76">
        <f t="shared" si="4"/>
        <v>18923.099999999999</v>
      </c>
    </row>
    <row r="41" spans="1:6" ht="45" x14ac:dyDescent="0.3">
      <c r="A41" s="221" t="s">
        <v>210</v>
      </c>
      <c r="B41" s="74" t="s">
        <v>328</v>
      </c>
      <c r="C41" s="74" t="s">
        <v>227</v>
      </c>
      <c r="D41" s="74" t="s">
        <v>103</v>
      </c>
      <c r="E41" s="74">
        <v>600</v>
      </c>
      <c r="F41" s="76">
        <f t="shared" si="4"/>
        <v>18923.099999999999</v>
      </c>
    </row>
    <row r="42" spans="1:6" x14ac:dyDescent="0.3">
      <c r="A42" s="221" t="s">
        <v>218</v>
      </c>
      <c r="B42" s="74" t="s">
        <v>328</v>
      </c>
      <c r="C42" s="74" t="s">
        <v>227</v>
      </c>
      <c r="D42" s="74" t="s">
        <v>103</v>
      </c>
      <c r="E42" s="74">
        <v>610</v>
      </c>
      <c r="F42" s="76">
        <v>18923.099999999999</v>
      </c>
    </row>
    <row r="43" spans="1:6" ht="30" x14ac:dyDescent="0.3">
      <c r="A43" s="33" t="s">
        <v>1127</v>
      </c>
      <c r="B43" s="74" t="s">
        <v>1117</v>
      </c>
      <c r="C43" s="74"/>
      <c r="D43" s="74"/>
      <c r="E43" s="74"/>
      <c r="F43" s="76">
        <f>F44</f>
        <v>429.2</v>
      </c>
    </row>
    <row r="44" spans="1:6" x14ac:dyDescent="0.3">
      <c r="A44" s="221" t="s">
        <v>315</v>
      </c>
      <c r="B44" s="74" t="s">
        <v>1117</v>
      </c>
      <c r="C44" s="74" t="s">
        <v>227</v>
      </c>
      <c r="D44" s="73"/>
      <c r="E44" s="74"/>
      <c r="F44" s="76">
        <f>F45</f>
        <v>429.2</v>
      </c>
    </row>
    <row r="45" spans="1:6" x14ac:dyDescent="0.3">
      <c r="A45" s="221" t="s">
        <v>316</v>
      </c>
      <c r="B45" s="74" t="s">
        <v>1117</v>
      </c>
      <c r="C45" s="74" t="s">
        <v>227</v>
      </c>
      <c r="D45" s="74" t="s">
        <v>103</v>
      </c>
      <c r="E45" s="74"/>
      <c r="F45" s="76">
        <f>F46</f>
        <v>429.2</v>
      </c>
    </row>
    <row r="46" spans="1:6" ht="45" x14ac:dyDescent="0.3">
      <c r="A46" s="221" t="s">
        <v>210</v>
      </c>
      <c r="B46" s="74" t="s">
        <v>1117</v>
      </c>
      <c r="C46" s="74" t="s">
        <v>227</v>
      </c>
      <c r="D46" s="74" t="s">
        <v>103</v>
      </c>
      <c r="E46" s="74">
        <v>600</v>
      </c>
      <c r="F46" s="76">
        <f>F47</f>
        <v>429.2</v>
      </c>
    </row>
    <row r="47" spans="1:6" x14ac:dyDescent="0.3">
      <c r="A47" s="221" t="s">
        <v>218</v>
      </c>
      <c r="B47" s="74" t="s">
        <v>1117</v>
      </c>
      <c r="C47" s="74" t="s">
        <v>227</v>
      </c>
      <c r="D47" s="74" t="s">
        <v>103</v>
      </c>
      <c r="E47" s="74">
        <v>610</v>
      </c>
      <c r="F47" s="76">
        <v>429.2</v>
      </c>
    </row>
    <row r="48" spans="1:6" ht="30" x14ac:dyDescent="0.3">
      <c r="A48" s="33" t="s">
        <v>745</v>
      </c>
      <c r="B48" s="74" t="s">
        <v>746</v>
      </c>
      <c r="C48" s="74"/>
      <c r="D48" s="74"/>
      <c r="E48" s="74"/>
      <c r="F48" s="76">
        <f t="shared" ref="F48:F51" si="5">F49</f>
        <v>1</v>
      </c>
    </row>
    <row r="49" spans="1:6" x14ac:dyDescent="0.3">
      <c r="A49" s="221" t="s">
        <v>315</v>
      </c>
      <c r="B49" s="74" t="s">
        <v>746</v>
      </c>
      <c r="C49" s="74" t="s">
        <v>227</v>
      </c>
      <c r="D49" s="73"/>
      <c r="E49" s="74"/>
      <c r="F49" s="76">
        <f t="shared" si="5"/>
        <v>1</v>
      </c>
    </row>
    <row r="50" spans="1:6" x14ac:dyDescent="0.3">
      <c r="A50" s="221" t="s">
        <v>316</v>
      </c>
      <c r="B50" s="74" t="s">
        <v>746</v>
      </c>
      <c r="C50" s="74" t="s">
        <v>227</v>
      </c>
      <c r="D50" s="74" t="s">
        <v>103</v>
      </c>
      <c r="E50" s="74"/>
      <c r="F50" s="76">
        <f t="shared" si="5"/>
        <v>1</v>
      </c>
    </row>
    <row r="51" spans="1:6" ht="45" x14ac:dyDescent="0.3">
      <c r="A51" s="221" t="s">
        <v>210</v>
      </c>
      <c r="B51" s="74" t="s">
        <v>746</v>
      </c>
      <c r="C51" s="74" t="s">
        <v>227</v>
      </c>
      <c r="D51" s="74" t="s">
        <v>103</v>
      </c>
      <c r="E51" s="74">
        <v>600</v>
      </c>
      <c r="F51" s="76">
        <f t="shared" si="5"/>
        <v>1</v>
      </c>
    </row>
    <row r="52" spans="1:6" x14ac:dyDescent="0.3">
      <c r="A52" s="221" t="s">
        <v>218</v>
      </c>
      <c r="B52" s="74" t="s">
        <v>746</v>
      </c>
      <c r="C52" s="74" t="s">
        <v>227</v>
      </c>
      <c r="D52" s="74" t="s">
        <v>103</v>
      </c>
      <c r="E52" s="74">
        <v>610</v>
      </c>
      <c r="F52" s="76">
        <v>1</v>
      </c>
    </row>
    <row r="53" spans="1:6" ht="60" hidden="1" x14ac:dyDescent="0.3">
      <c r="A53" s="122" t="s">
        <v>991</v>
      </c>
      <c r="B53" s="74" t="s">
        <v>992</v>
      </c>
      <c r="C53" s="74"/>
      <c r="D53" s="74"/>
      <c r="E53" s="74"/>
      <c r="F53" s="76"/>
    </row>
    <row r="54" spans="1:6" hidden="1" x14ac:dyDescent="0.3">
      <c r="A54" s="221" t="s">
        <v>315</v>
      </c>
      <c r="B54" s="74" t="s">
        <v>992</v>
      </c>
      <c r="C54" s="74" t="s">
        <v>227</v>
      </c>
      <c r="D54" s="73"/>
      <c r="E54" s="74"/>
      <c r="F54" s="76"/>
    </row>
    <row r="55" spans="1:6" hidden="1" x14ac:dyDescent="0.3">
      <c r="A55" s="221" t="s">
        <v>316</v>
      </c>
      <c r="B55" s="74" t="s">
        <v>992</v>
      </c>
      <c r="C55" s="74" t="s">
        <v>227</v>
      </c>
      <c r="D55" s="74" t="s">
        <v>103</v>
      </c>
      <c r="E55" s="74"/>
      <c r="F55" s="76"/>
    </row>
    <row r="56" spans="1:6" ht="45" hidden="1" x14ac:dyDescent="0.3">
      <c r="A56" s="221" t="s">
        <v>210</v>
      </c>
      <c r="B56" s="74" t="s">
        <v>992</v>
      </c>
      <c r="C56" s="74" t="s">
        <v>227</v>
      </c>
      <c r="D56" s="74" t="s">
        <v>103</v>
      </c>
      <c r="E56" s="74">
        <v>600</v>
      </c>
      <c r="F56" s="76"/>
    </row>
    <row r="57" spans="1:6" hidden="1" x14ac:dyDescent="0.3">
      <c r="A57" s="221" t="s">
        <v>218</v>
      </c>
      <c r="B57" s="74" t="s">
        <v>992</v>
      </c>
      <c r="C57" s="74" t="s">
        <v>227</v>
      </c>
      <c r="D57" s="74" t="s">
        <v>103</v>
      </c>
      <c r="E57" s="74">
        <v>610</v>
      </c>
      <c r="F57" s="76"/>
    </row>
    <row r="58" spans="1:6" ht="38.25" x14ac:dyDescent="0.3">
      <c r="A58" s="119" t="s">
        <v>781</v>
      </c>
      <c r="B58" s="101" t="s">
        <v>329</v>
      </c>
      <c r="C58" s="73"/>
      <c r="D58" s="73"/>
      <c r="E58" s="74"/>
      <c r="F58" s="88">
        <f>F59</f>
        <v>5162.2000000000007</v>
      </c>
    </row>
    <row r="59" spans="1:6" ht="51" x14ac:dyDescent="0.3">
      <c r="A59" s="119" t="s">
        <v>476</v>
      </c>
      <c r="B59" s="120" t="s">
        <v>331</v>
      </c>
      <c r="C59" s="73"/>
      <c r="D59" s="73"/>
      <c r="E59" s="74"/>
      <c r="F59" s="121">
        <f>F60+F65+F68+F77</f>
        <v>5162.2000000000007</v>
      </c>
    </row>
    <row r="60" spans="1:6" ht="30" x14ac:dyDescent="0.3">
      <c r="A60" s="221" t="s">
        <v>142</v>
      </c>
      <c r="B60" s="74" t="s">
        <v>338</v>
      </c>
      <c r="C60" s="73"/>
      <c r="D60" s="73"/>
      <c r="E60" s="74"/>
      <c r="F60" s="76">
        <f t="shared" ref="F60:F63" si="6">F61</f>
        <v>1672</v>
      </c>
    </row>
    <row r="61" spans="1:6" x14ac:dyDescent="0.3">
      <c r="A61" s="221" t="s">
        <v>315</v>
      </c>
      <c r="B61" s="74" t="s">
        <v>338</v>
      </c>
      <c r="C61" s="74" t="s">
        <v>227</v>
      </c>
      <c r="D61" s="73"/>
      <c r="E61" s="74"/>
      <c r="F61" s="76">
        <f t="shared" si="6"/>
        <v>1672</v>
      </c>
    </row>
    <row r="62" spans="1:6" ht="30" x14ac:dyDescent="0.3">
      <c r="A62" s="221" t="s">
        <v>335</v>
      </c>
      <c r="B62" s="74" t="s">
        <v>338</v>
      </c>
      <c r="C62" s="74" t="s">
        <v>227</v>
      </c>
      <c r="D62" s="74" t="s">
        <v>132</v>
      </c>
      <c r="E62" s="74"/>
      <c r="F62" s="76">
        <f t="shared" si="6"/>
        <v>1672</v>
      </c>
    </row>
    <row r="63" spans="1:6" ht="90" x14ac:dyDescent="0.3">
      <c r="A63" s="221" t="s">
        <v>115</v>
      </c>
      <c r="B63" s="74" t="s">
        <v>338</v>
      </c>
      <c r="C63" s="74" t="s">
        <v>227</v>
      </c>
      <c r="D63" s="74" t="s">
        <v>132</v>
      </c>
      <c r="E63" s="74">
        <v>100</v>
      </c>
      <c r="F63" s="76">
        <f t="shared" si="6"/>
        <v>1672</v>
      </c>
    </row>
    <row r="64" spans="1:6" ht="30" x14ac:dyDescent="0.3">
      <c r="A64" s="221" t="s">
        <v>116</v>
      </c>
      <c r="B64" s="74" t="s">
        <v>338</v>
      </c>
      <c r="C64" s="74" t="s">
        <v>227</v>
      </c>
      <c r="D64" s="74" t="s">
        <v>132</v>
      </c>
      <c r="E64" s="74">
        <v>120</v>
      </c>
      <c r="F64" s="76">
        <v>1672</v>
      </c>
    </row>
    <row r="65" spans="1:6" ht="30" hidden="1" x14ac:dyDescent="0.3">
      <c r="A65" s="221" t="s">
        <v>117</v>
      </c>
      <c r="B65" s="74" t="s">
        <v>339</v>
      </c>
      <c r="C65" s="73"/>
      <c r="D65" s="73"/>
      <c r="E65" s="74"/>
      <c r="F65" s="76">
        <f>F66</f>
        <v>0</v>
      </c>
    </row>
    <row r="66" spans="1:6" ht="30" hidden="1" x14ac:dyDescent="0.3">
      <c r="A66" s="221" t="s">
        <v>127</v>
      </c>
      <c r="B66" s="74" t="s">
        <v>339</v>
      </c>
      <c r="C66" s="74" t="s">
        <v>227</v>
      </c>
      <c r="D66" s="74" t="s">
        <v>132</v>
      </c>
      <c r="E66" s="74">
        <v>200</v>
      </c>
      <c r="F66" s="76">
        <f>F67</f>
        <v>0</v>
      </c>
    </row>
    <row r="67" spans="1:6" ht="45" hidden="1" x14ac:dyDescent="0.3">
      <c r="A67" s="221" t="s">
        <v>128</v>
      </c>
      <c r="B67" s="74" t="s">
        <v>339</v>
      </c>
      <c r="C67" s="74" t="s">
        <v>227</v>
      </c>
      <c r="D67" s="74" t="s">
        <v>132</v>
      </c>
      <c r="E67" s="74">
        <v>240</v>
      </c>
      <c r="F67" s="76"/>
    </row>
    <row r="68" spans="1:6" ht="30" x14ac:dyDescent="0.3">
      <c r="A68" s="221" t="s">
        <v>477</v>
      </c>
      <c r="B68" s="74" t="s">
        <v>341</v>
      </c>
      <c r="C68" s="73"/>
      <c r="D68" s="73"/>
      <c r="E68" s="74"/>
      <c r="F68" s="76">
        <f>F69</f>
        <v>3490.2000000000003</v>
      </c>
    </row>
    <row r="69" spans="1:6" x14ac:dyDescent="0.3">
      <c r="A69" s="221" t="s">
        <v>315</v>
      </c>
      <c r="B69" s="74" t="s">
        <v>341</v>
      </c>
      <c r="C69" s="74" t="s">
        <v>227</v>
      </c>
      <c r="D69" s="73"/>
      <c r="E69" s="74"/>
      <c r="F69" s="76">
        <f>F70</f>
        <v>3490.2000000000003</v>
      </c>
    </row>
    <row r="70" spans="1:6" ht="30" x14ac:dyDescent="0.3">
      <c r="A70" s="221" t="s">
        <v>335</v>
      </c>
      <c r="B70" s="74" t="s">
        <v>341</v>
      </c>
      <c r="C70" s="74" t="s">
        <v>227</v>
      </c>
      <c r="D70" s="74" t="s">
        <v>132</v>
      </c>
      <c r="E70" s="74"/>
      <c r="F70" s="76">
        <f>F71+F73+F75</f>
        <v>3490.2000000000003</v>
      </c>
    </row>
    <row r="71" spans="1:6" ht="90" x14ac:dyDescent="0.3">
      <c r="A71" s="221" t="s">
        <v>115</v>
      </c>
      <c r="B71" s="74" t="s">
        <v>341</v>
      </c>
      <c r="C71" s="74" t="s">
        <v>227</v>
      </c>
      <c r="D71" s="74" t="s">
        <v>132</v>
      </c>
      <c r="E71" s="74">
        <v>100</v>
      </c>
      <c r="F71" s="76">
        <f>F72</f>
        <v>2542.1</v>
      </c>
    </row>
    <row r="72" spans="1:6" ht="30" x14ac:dyDescent="0.3">
      <c r="A72" s="221" t="s">
        <v>173</v>
      </c>
      <c r="B72" s="74" t="s">
        <v>341</v>
      </c>
      <c r="C72" s="74" t="s">
        <v>227</v>
      </c>
      <c r="D72" s="74" t="s">
        <v>132</v>
      </c>
      <c r="E72" s="74">
        <v>110</v>
      </c>
      <c r="F72" s="76">
        <v>2542.1</v>
      </c>
    </row>
    <row r="73" spans="1:6" ht="30" x14ac:dyDescent="0.3">
      <c r="A73" s="221" t="s">
        <v>127</v>
      </c>
      <c r="B73" s="74" t="s">
        <v>341</v>
      </c>
      <c r="C73" s="74" t="s">
        <v>227</v>
      </c>
      <c r="D73" s="74" t="s">
        <v>132</v>
      </c>
      <c r="E73" s="74">
        <v>200</v>
      </c>
      <c r="F73" s="76">
        <f>F74</f>
        <v>945.2</v>
      </c>
    </row>
    <row r="74" spans="1:6" ht="45" x14ac:dyDescent="0.3">
      <c r="A74" s="221" t="s">
        <v>128</v>
      </c>
      <c r="B74" s="74" t="s">
        <v>341</v>
      </c>
      <c r="C74" s="74" t="s">
        <v>227</v>
      </c>
      <c r="D74" s="74" t="s">
        <v>132</v>
      </c>
      <c r="E74" s="74">
        <v>240</v>
      </c>
      <c r="F74" s="76">
        <v>945.2</v>
      </c>
    </row>
    <row r="75" spans="1:6" x14ac:dyDescent="0.3">
      <c r="A75" s="221" t="s">
        <v>129</v>
      </c>
      <c r="B75" s="74" t="s">
        <v>341</v>
      </c>
      <c r="C75" s="74" t="s">
        <v>227</v>
      </c>
      <c r="D75" s="74" t="s">
        <v>132</v>
      </c>
      <c r="E75" s="74">
        <v>800</v>
      </c>
      <c r="F75" s="76">
        <f>F76</f>
        <v>2.9</v>
      </c>
    </row>
    <row r="76" spans="1:6" x14ac:dyDescent="0.3">
      <c r="A76" s="221" t="s">
        <v>130</v>
      </c>
      <c r="B76" s="74" t="s">
        <v>341</v>
      </c>
      <c r="C76" s="74" t="s">
        <v>227</v>
      </c>
      <c r="D76" s="74" t="s">
        <v>132</v>
      </c>
      <c r="E76" s="74">
        <v>850</v>
      </c>
      <c r="F76" s="76">
        <v>2.9</v>
      </c>
    </row>
    <row r="77" spans="1:6" ht="30" hidden="1" x14ac:dyDescent="0.3">
      <c r="A77" s="221" t="s">
        <v>332</v>
      </c>
      <c r="B77" s="74" t="s">
        <v>333</v>
      </c>
      <c r="C77" s="73"/>
      <c r="D77" s="73"/>
      <c r="E77" s="74"/>
      <c r="F77" s="76">
        <f>F78</f>
        <v>0</v>
      </c>
    </row>
    <row r="78" spans="1:6" hidden="1" x14ac:dyDescent="0.3">
      <c r="A78" s="221" t="s">
        <v>315</v>
      </c>
      <c r="B78" s="74" t="s">
        <v>333</v>
      </c>
      <c r="C78" s="74" t="s">
        <v>227</v>
      </c>
      <c r="D78" s="73"/>
      <c r="E78" s="74"/>
      <c r="F78" s="76">
        <f>F79</f>
        <v>0</v>
      </c>
    </row>
    <row r="79" spans="1:6" hidden="1" x14ac:dyDescent="0.3">
      <c r="A79" s="221" t="s">
        <v>316</v>
      </c>
      <c r="B79" s="74" t="s">
        <v>333</v>
      </c>
      <c r="C79" s="74" t="s">
        <v>227</v>
      </c>
      <c r="D79" s="74" t="s">
        <v>103</v>
      </c>
      <c r="E79" s="74"/>
      <c r="F79" s="76">
        <f>F80+F82</f>
        <v>0</v>
      </c>
    </row>
    <row r="80" spans="1:6" ht="30" hidden="1" x14ac:dyDescent="0.3">
      <c r="A80" s="221" t="s">
        <v>127</v>
      </c>
      <c r="B80" s="74" t="s">
        <v>333</v>
      </c>
      <c r="C80" s="74" t="s">
        <v>227</v>
      </c>
      <c r="D80" s="74" t="s">
        <v>103</v>
      </c>
      <c r="E80" s="74">
        <v>200</v>
      </c>
      <c r="F80" s="76">
        <f>F81</f>
        <v>0</v>
      </c>
    </row>
    <row r="81" spans="1:6" ht="45" hidden="1" x14ac:dyDescent="0.3">
      <c r="A81" s="221" t="s">
        <v>128</v>
      </c>
      <c r="B81" s="74" t="s">
        <v>333</v>
      </c>
      <c r="C81" s="74" t="s">
        <v>227</v>
      </c>
      <c r="D81" s="74" t="s">
        <v>103</v>
      </c>
      <c r="E81" s="74">
        <v>240</v>
      </c>
      <c r="F81" s="76"/>
    </row>
    <row r="82" spans="1:6" hidden="1" x14ac:dyDescent="0.3">
      <c r="A82" s="221" t="s">
        <v>129</v>
      </c>
      <c r="B82" s="74" t="s">
        <v>333</v>
      </c>
      <c r="C82" s="74" t="s">
        <v>227</v>
      </c>
      <c r="D82" s="74" t="s">
        <v>103</v>
      </c>
      <c r="E82" s="74">
        <v>800</v>
      </c>
      <c r="F82" s="76">
        <f>F83</f>
        <v>0</v>
      </c>
    </row>
    <row r="83" spans="1:6" hidden="1" x14ac:dyDescent="0.3">
      <c r="A83" s="221" t="s">
        <v>130</v>
      </c>
      <c r="B83" s="74" t="s">
        <v>333</v>
      </c>
      <c r="C83" s="74" t="s">
        <v>227</v>
      </c>
      <c r="D83" s="74" t="s">
        <v>103</v>
      </c>
      <c r="E83" s="74">
        <v>850</v>
      </c>
      <c r="F83" s="76"/>
    </row>
    <row r="84" spans="1:6" ht="38.25" x14ac:dyDescent="0.3">
      <c r="A84" s="119" t="s">
        <v>782</v>
      </c>
      <c r="B84" s="101" t="s">
        <v>203</v>
      </c>
      <c r="C84" s="73"/>
      <c r="D84" s="73"/>
      <c r="E84" s="74"/>
      <c r="F84" s="88">
        <f>F85+F92</f>
        <v>1811.4</v>
      </c>
    </row>
    <row r="85" spans="1:6" ht="51" x14ac:dyDescent="0.3">
      <c r="A85" s="119" t="s">
        <v>478</v>
      </c>
      <c r="B85" s="101" t="s">
        <v>205</v>
      </c>
      <c r="C85" s="73"/>
      <c r="D85" s="73"/>
      <c r="E85" s="74"/>
      <c r="F85" s="88">
        <f t="shared" ref="F85:F90" si="7">F86</f>
        <v>1791.4</v>
      </c>
    </row>
    <row r="86" spans="1:6" ht="60" x14ac:dyDescent="0.3">
      <c r="A86" s="221" t="s">
        <v>206</v>
      </c>
      <c r="B86" s="74" t="s">
        <v>479</v>
      </c>
      <c r="C86" s="73"/>
      <c r="D86" s="73"/>
      <c r="E86" s="74"/>
      <c r="F86" s="76">
        <f t="shared" si="7"/>
        <v>1791.4</v>
      </c>
    </row>
    <row r="87" spans="1:6" ht="60" x14ac:dyDescent="0.3">
      <c r="A87" s="221" t="s">
        <v>208</v>
      </c>
      <c r="B87" s="74" t="s">
        <v>209</v>
      </c>
      <c r="C87" s="73"/>
      <c r="D87" s="73"/>
      <c r="E87" s="74"/>
      <c r="F87" s="76">
        <f t="shared" si="7"/>
        <v>1791.4</v>
      </c>
    </row>
    <row r="88" spans="1:6" ht="30" x14ac:dyDescent="0.3">
      <c r="A88" s="221" t="s">
        <v>182</v>
      </c>
      <c r="B88" s="74" t="s">
        <v>209</v>
      </c>
      <c r="C88" s="74" t="s">
        <v>120</v>
      </c>
      <c r="D88" s="73"/>
      <c r="E88" s="74"/>
      <c r="F88" s="76">
        <f t="shared" si="7"/>
        <v>1791.4</v>
      </c>
    </row>
    <row r="89" spans="1:6" ht="45" x14ac:dyDescent="0.3">
      <c r="A89" s="221" t="s">
        <v>201</v>
      </c>
      <c r="B89" s="74" t="s">
        <v>209</v>
      </c>
      <c r="C89" s="74" t="s">
        <v>120</v>
      </c>
      <c r="D89" s="74">
        <v>14</v>
      </c>
      <c r="E89" s="74"/>
      <c r="F89" s="76">
        <f t="shared" si="7"/>
        <v>1791.4</v>
      </c>
    </row>
    <row r="90" spans="1:6" ht="45" x14ac:dyDescent="0.3">
      <c r="A90" s="221" t="s">
        <v>210</v>
      </c>
      <c r="B90" s="74" t="s">
        <v>209</v>
      </c>
      <c r="C90" s="74" t="s">
        <v>120</v>
      </c>
      <c r="D90" s="74">
        <v>14</v>
      </c>
      <c r="E90" s="74">
        <v>600</v>
      </c>
      <c r="F90" s="76">
        <f t="shared" si="7"/>
        <v>1791.4</v>
      </c>
    </row>
    <row r="91" spans="1:6" x14ac:dyDescent="0.3">
      <c r="A91" s="221" t="s">
        <v>218</v>
      </c>
      <c r="B91" s="74" t="s">
        <v>209</v>
      </c>
      <c r="C91" s="74" t="s">
        <v>120</v>
      </c>
      <c r="D91" s="74">
        <v>14</v>
      </c>
      <c r="E91" s="74">
        <v>610</v>
      </c>
      <c r="F91" s="76">
        <v>1791.4</v>
      </c>
    </row>
    <row r="92" spans="1:6" ht="51" x14ac:dyDescent="0.3">
      <c r="A92" s="119" t="s">
        <v>897</v>
      </c>
      <c r="B92" s="101" t="s">
        <v>546</v>
      </c>
      <c r="C92" s="73"/>
      <c r="D92" s="73"/>
      <c r="E92" s="74"/>
      <c r="F92" s="76">
        <f t="shared" ref="F92:F97" si="8">F93</f>
        <v>20</v>
      </c>
    </row>
    <row r="93" spans="1:6" ht="30" x14ac:dyDescent="0.3">
      <c r="A93" s="221" t="s">
        <v>543</v>
      </c>
      <c r="B93" s="74" t="s">
        <v>561</v>
      </c>
      <c r="C93" s="73"/>
      <c r="D93" s="73"/>
      <c r="E93" s="74"/>
      <c r="F93" s="76">
        <f t="shared" si="8"/>
        <v>20</v>
      </c>
    </row>
    <row r="94" spans="1:6" ht="45" x14ac:dyDescent="0.3">
      <c r="A94" s="221" t="s">
        <v>562</v>
      </c>
      <c r="B94" s="74" t="s">
        <v>548</v>
      </c>
      <c r="C94" s="73"/>
      <c r="D94" s="73"/>
      <c r="E94" s="74"/>
      <c r="F94" s="76">
        <f t="shared" si="8"/>
        <v>20</v>
      </c>
    </row>
    <row r="95" spans="1:6" ht="30" x14ac:dyDescent="0.3">
      <c r="A95" s="221" t="s">
        <v>182</v>
      </c>
      <c r="B95" s="74" t="s">
        <v>548</v>
      </c>
      <c r="C95" s="74" t="s">
        <v>120</v>
      </c>
      <c r="D95" s="73"/>
      <c r="E95" s="74"/>
      <c r="F95" s="76">
        <f t="shared" si="8"/>
        <v>20</v>
      </c>
    </row>
    <row r="96" spans="1:6" ht="45" x14ac:dyDescent="0.3">
      <c r="A96" s="221" t="s">
        <v>201</v>
      </c>
      <c r="B96" s="74" t="s">
        <v>548</v>
      </c>
      <c r="C96" s="74" t="s">
        <v>120</v>
      </c>
      <c r="D96" s="74">
        <v>14</v>
      </c>
      <c r="E96" s="74"/>
      <c r="F96" s="76">
        <f t="shared" si="8"/>
        <v>20</v>
      </c>
    </row>
    <row r="97" spans="1:6" ht="30" x14ac:dyDescent="0.3">
      <c r="A97" s="221" t="s">
        <v>127</v>
      </c>
      <c r="B97" s="74" t="s">
        <v>548</v>
      </c>
      <c r="C97" s="74" t="s">
        <v>120</v>
      </c>
      <c r="D97" s="74">
        <v>14</v>
      </c>
      <c r="E97" s="74" t="s">
        <v>545</v>
      </c>
      <c r="F97" s="76">
        <f t="shared" si="8"/>
        <v>20</v>
      </c>
    </row>
    <row r="98" spans="1:6" ht="45" x14ac:dyDescent="0.3">
      <c r="A98" s="221" t="s">
        <v>128</v>
      </c>
      <c r="B98" s="74" t="s">
        <v>548</v>
      </c>
      <c r="C98" s="74" t="s">
        <v>120</v>
      </c>
      <c r="D98" s="74">
        <v>14</v>
      </c>
      <c r="E98" s="74" t="s">
        <v>541</v>
      </c>
      <c r="F98" s="76">
        <v>20</v>
      </c>
    </row>
    <row r="99" spans="1:6" ht="38.25" x14ac:dyDescent="0.3">
      <c r="A99" s="119" t="s">
        <v>774</v>
      </c>
      <c r="B99" s="101" t="s">
        <v>254</v>
      </c>
      <c r="C99" s="73"/>
      <c r="D99" s="73"/>
      <c r="E99" s="74"/>
      <c r="F99" s="88">
        <f>F100+F112+F149+F157+F175+F202+F209+F216+F233</f>
        <v>1374707.0999999996</v>
      </c>
    </row>
    <row r="100" spans="1:6" ht="25.5" x14ac:dyDescent="0.3">
      <c r="A100" s="119" t="s">
        <v>449</v>
      </c>
      <c r="B100" s="101" t="s">
        <v>265</v>
      </c>
      <c r="C100" s="73"/>
      <c r="D100" s="73"/>
      <c r="E100" s="74"/>
      <c r="F100" s="88">
        <f>F101</f>
        <v>386268.9</v>
      </c>
    </row>
    <row r="101" spans="1:6" ht="75" x14ac:dyDescent="0.3">
      <c r="A101" s="221" t="s">
        <v>266</v>
      </c>
      <c r="B101" s="74" t="s">
        <v>267</v>
      </c>
      <c r="C101" s="73"/>
      <c r="D101" s="73"/>
      <c r="E101" s="74"/>
      <c r="F101" s="76">
        <f>F102+F107</f>
        <v>386268.9</v>
      </c>
    </row>
    <row r="102" spans="1:6" ht="60" x14ac:dyDescent="0.3">
      <c r="A102" s="221" t="s">
        <v>480</v>
      </c>
      <c r="B102" s="74" t="s">
        <v>269</v>
      </c>
      <c r="C102" s="73"/>
      <c r="D102" s="73"/>
      <c r="E102" s="74"/>
      <c r="F102" s="76">
        <f t="shared" ref="F102:F105" si="9">F103</f>
        <v>259320.9</v>
      </c>
    </row>
    <row r="103" spans="1:6" x14ac:dyDescent="0.3">
      <c r="A103" s="221" t="s">
        <v>262</v>
      </c>
      <c r="B103" s="74" t="s">
        <v>269</v>
      </c>
      <c r="C103" s="74" t="s">
        <v>150</v>
      </c>
      <c r="D103" s="73"/>
      <c r="E103" s="74"/>
      <c r="F103" s="76">
        <f t="shared" si="9"/>
        <v>259320.9</v>
      </c>
    </row>
    <row r="104" spans="1:6" x14ac:dyDescent="0.3">
      <c r="A104" s="221" t="s">
        <v>263</v>
      </c>
      <c r="B104" s="74" t="s">
        <v>269</v>
      </c>
      <c r="C104" s="74" t="s">
        <v>150</v>
      </c>
      <c r="D104" s="74" t="s">
        <v>103</v>
      </c>
      <c r="E104" s="74"/>
      <c r="F104" s="76">
        <f t="shared" si="9"/>
        <v>259320.9</v>
      </c>
    </row>
    <row r="105" spans="1:6" ht="45" x14ac:dyDescent="0.3">
      <c r="A105" s="221" t="s">
        <v>210</v>
      </c>
      <c r="B105" s="74" t="s">
        <v>269</v>
      </c>
      <c r="C105" s="74" t="s">
        <v>150</v>
      </c>
      <c r="D105" s="74" t="s">
        <v>103</v>
      </c>
      <c r="E105" s="74">
        <v>600</v>
      </c>
      <c r="F105" s="76">
        <f t="shared" si="9"/>
        <v>259320.9</v>
      </c>
    </row>
    <row r="106" spans="1:6" x14ac:dyDescent="0.3">
      <c r="A106" s="221" t="s">
        <v>218</v>
      </c>
      <c r="B106" s="74" t="s">
        <v>269</v>
      </c>
      <c r="C106" s="74" t="s">
        <v>150</v>
      </c>
      <c r="D106" s="74" t="s">
        <v>103</v>
      </c>
      <c r="E106" s="74">
        <v>610</v>
      </c>
      <c r="F106" s="76">
        <v>259320.9</v>
      </c>
    </row>
    <row r="107" spans="1:6" ht="45" x14ac:dyDescent="0.3">
      <c r="A107" s="221" t="s">
        <v>481</v>
      </c>
      <c r="B107" s="74" t="s">
        <v>271</v>
      </c>
      <c r="C107" s="73"/>
      <c r="D107" s="73"/>
      <c r="E107" s="74"/>
      <c r="F107" s="76">
        <f t="shared" ref="F107:F110" si="10">F108</f>
        <v>126948</v>
      </c>
    </row>
    <row r="108" spans="1:6" x14ac:dyDescent="0.3">
      <c r="A108" s="221" t="s">
        <v>262</v>
      </c>
      <c r="B108" s="74" t="s">
        <v>271</v>
      </c>
      <c r="C108" s="74" t="s">
        <v>150</v>
      </c>
      <c r="D108" s="73"/>
      <c r="E108" s="74"/>
      <c r="F108" s="76">
        <f t="shared" si="10"/>
        <v>126948</v>
      </c>
    </row>
    <row r="109" spans="1:6" x14ac:dyDescent="0.3">
      <c r="A109" s="221" t="s">
        <v>263</v>
      </c>
      <c r="B109" s="74" t="s">
        <v>271</v>
      </c>
      <c r="C109" s="74" t="s">
        <v>150</v>
      </c>
      <c r="D109" s="74" t="s">
        <v>103</v>
      </c>
      <c r="E109" s="74"/>
      <c r="F109" s="76">
        <f t="shared" si="10"/>
        <v>126948</v>
      </c>
    </row>
    <row r="110" spans="1:6" ht="45" x14ac:dyDescent="0.3">
      <c r="A110" s="221" t="s">
        <v>210</v>
      </c>
      <c r="B110" s="74" t="s">
        <v>271</v>
      </c>
      <c r="C110" s="74" t="s">
        <v>150</v>
      </c>
      <c r="D110" s="74" t="s">
        <v>103</v>
      </c>
      <c r="E110" s="74">
        <v>600</v>
      </c>
      <c r="F110" s="76">
        <f t="shared" si="10"/>
        <v>126948</v>
      </c>
    </row>
    <row r="111" spans="1:6" x14ac:dyDescent="0.3">
      <c r="A111" s="221" t="s">
        <v>218</v>
      </c>
      <c r="B111" s="74" t="s">
        <v>271</v>
      </c>
      <c r="C111" s="74" t="s">
        <v>150</v>
      </c>
      <c r="D111" s="74" t="s">
        <v>103</v>
      </c>
      <c r="E111" s="74">
        <v>610</v>
      </c>
      <c r="F111" s="76">
        <v>126948</v>
      </c>
    </row>
    <row r="112" spans="1:6" ht="17.45" customHeight="1" x14ac:dyDescent="0.3">
      <c r="A112" s="119" t="s">
        <v>1073</v>
      </c>
      <c r="B112" s="101" t="s">
        <v>287</v>
      </c>
      <c r="C112" s="73"/>
      <c r="D112" s="73"/>
      <c r="E112" s="74"/>
      <c r="F112" s="88">
        <f>F113</f>
        <v>717494.89999999991</v>
      </c>
    </row>
    <row r="113" spans="1:6" ht="95.45" customHeight="1" x14ac:dyDescent="0.3">
      <c r="A113" s="221" t="s">
        <v>482</v>
      </c>
      <c r="B113" s="74" t="s">
        <v>289</v>
      </c>
      <c r="C113" s="73"/>
      <c r="D113" s="73"/>
      <c r="E113" s="74"/>
      <c r="F113" s="76">
        <f>F119+F134+F139+F144+F133+F114+F124</f>
        <v>717494.89999999991</v>
      </c>
    </row>
    <row r="114" spans="1:6" ht="90" x14ac:dyDescent="0.3">
      <c r="A114" s="32" t="s">
        <v>1172</v>
      </c>
      <c r="B114" s="161" t="s">
        <v>1171</v>
      </c>
      <c r="C114" s="74"/>
      <c r="D114" s="74"/>
      <c r="E114" s="74"/>
      <c r="F114" s="76">
        <f>F115</f>
        <v>575</v>
      </c>
    </row>
    <row r="115" spans="1:6" x14ac:dyDescent="0.3">
      <c r="A115" s="221" t="s">
        <v>262</v>
      </c>
      <c r="B115" s="161" t="s">
        <v>1171</v>
      </c>
      <c r="C115" s="74" t="s">
        <v>150</v>
      </c>
      <c r="D115" s="73"/>
      <c r="E115" s="74"/>
      <c r="F115" s="76">
        <f>F116</f>
        <v>575</v>
      </c>
    </row>
    <row r="116" spans="1:6" x14ac:dyDescent="0.3">
      <c r="A116" s="221" t="s">
        <v>286</v>
      </c>
      <c r="B116" s="161" t="s">
        <v>1171</v>
      </c>
      <c r="C116" s="74" t="s">
        <v>150</v>
      </c>
      <c r="D116" s="74" t="s">
        <v>108</v>
      </c>
      <c r="E116" s="74"/>
      <c r="F116" s="76">
        <f>F117</f>
        <v>575</v>
      </c>
    </row>
    <row r="117" spans="1:6" ht="45" x14ac:dyDescent="0.3">
      <c r="A117" s="32" t="s">
        <v>210</v>
      </c>
      <c r="B117" s="161" t="s">
        <v>1171</v>
      </c>
      <c r="C117" s="74" t="s">
        <v>150</v>
      </c>
      <c r="D117" s="74" t="s">
        <v>108</v>
      </c>
      <c r="E117" s="74">
        <v>600</v>
      </c>
      <c r="F117" s="76">
        <f>F118</f>
        <v>575</v>
      </c>
    </row>
    <row r="118" spans="1:6" x14ac:dyDescent="0.3">
      <c r="A118" s="32" t="s">
        <v>218</v>
      </c>
      <c r="B118" s="161" t="s">
        <v>1171</v>
      </c>
      <c r="C118" s="74" t="s">
        <v>150</v>
      </c>
      <c r="D118" s="74" t="s">
        <v>108</v>
      </c>
      <c r="E118" s="74">
        <v>610</v>
      </c>
      <c r="F118" s="76">
        <v>575</v>
      </c>
    </row>
    <row r="119" spans="1:6" ht="45" x14ac:dyDescent="0.3">
      <c r="A119" s="221" t="s">
        <v>290</v>
      </c>
      <c r="B119" s="74" t="s">
        <v>291</v>
      </c>
      <c r="C119" s="73"/>
      <c r="D119" s="73"/>
      <c r="E119" s="74"/>
      <c r="F119" s="76">
        <f t="shared" ref="F119:F122" si="11">F120</f>
        <v>506652.1</v>
      </c>
    </row>
    <row r="120" spans="1:6" x14ac:dyDescent="0.3">
      <c r="A120" s="221" t="s">
        <v>262</v>
      </c>
      <c r="B120" s="74" t="s">
        <v>291</v>
      </c>
      <c r="C120" s="74" t="s">
        <v>150</v>
      </c>
      <c r="D120" s="73"/>
      <c r="E120" s="74"/>
      <c r="F120" s="76">
        <f t="shared" si="11"/>
        <v>506652.1</v>
      </c>
    </row>
    <row r="121" spans="1:6" x14ac:dyDescent="0.3">
      <c r="A121" s="221" t="s">
        <v>286</v>
      </c>
      <c r="B121" s="74" t="s">
        <v>291</v>
      </c>
      <c r="C121" s="74" t="s">
        <v>150</v>
      </c>
      <c r="D121" s="74" t="s">
        <v>108</v>
      </c>
      <c r="E121" s="74"/>
      <c r="F121" s="76">
        <f t="shared" si="11"/>
        <v>506652.1</v>
      </c>
    </row>
    <row r="122" spans="1:6" ht="45" x14ac:dyDescent="0.3">
      <c r="A122" s="221" t="s">
        <v>210</v>
      </c>
      <c r="B122" s="74" t="s">
        <v>291</v>
      </c>
      <c r="C122" s="74" t="s">
        <v>150</v>
      </c>
      <c r="D122" s="74" t="s">
        <v>108</v>
      </c>
      <c r="E122" s="74">
        <v>600</v>
      </c>
      <c r="F122" s="76">
        <f t="shared" si="11"/>
        <v>506652.1</v>
      </c>
    </row>
    <row r="123" spans="1:6" x14ac:dyDescent="0.3">
      <c r="A123" s="221" t="s">
        <v>218</v>
      </c>
      <c r="B123" s="74" t="s">
        <v>291</v>
      </c>
      <c r="C123" s="74" t="s">
        <v>150</v>
      </c>
      <c r="D123" s="74" t="s">
        <v>108</v>
      </c>
      <c r="E123" s="74">
        <v>610</v>
      </c>
      <c r="F123" s="76">
        <v>506652.1</v>
      </c>
    </row>
    <row r="124" spans="1:6" ht="81" customHeight="1" x14ac:dyDescent="0.3">
      <c r="A124" s="32" t="s">
        <v>1174</v>
      </c>
      <c r="B124" s="161" t="s">
        <v>1173</v>
      </c>
      <c r="C124" s="74"/>
      <c r="D124" s="74"/>
      <c r="E124" s="74"/>
      <c r="F124" s="76">
        <f>F125</f>
        <v>767.4</v>
      </c>
    </row>
    <row r="125" spans="1:6" x14ac:dyDescent="0.3">
      <c r="A125" s="221" t="s">
        <v>262</v>
      </c>
      <c r="B125" s="161" t="s">
        <v>1173</v>
      </c>
      <c r="C125" s="74" t="s">
        <v>150</v>
      </c>
      <c r="D125" s="73"/>
      <c r="E125" s="74"/>
      <c r="F125" s="76">
        <f>F126</f>
        <v>767.4</v>
      </c>
    </row>
    <row r="126" spans="1:6" x14ac:dyDescent="0.3">
      <c r="A126" s="221" t="s">
        <v>286</v>
      </c>
      <c r="B126" s="161" t="s">
        <v>1173</v>
      </c>
      <c r="C126" s="74" t="s">
        <v>150</v>
      </c>
      <c r="D126" s="74" t="s">
        <v>108</v>
      </c>
      <c r="E126" s="74"/>
      <c r="F126" s="76">
        <f>F127</f>
        <v>767.4</v>
      </c>
    </row>
    <row r="127" spans="1:6" ht="45" x14ac:dyDescent="0.3">
      <c r="A127" s="221" t="s">
        <v>210</v>
      </c>
      <c r="B127" s="161" t="s">
        <v>1173</v>
      </c>
      <c r="C127" s="74" t="s">
        <v>150</v>
      </c>
      <c r="D127" s="74" t="s">
        <v>108</v>
      </c>
      <c r="E127" s="74">
        <v>600</v>
      </c>
      <c r="F127" s="76">
        <f>F128</f>
        <v>767.4</v>
      </c>
    </row>
    <row r="128" spans="1:6" x14ac:dyDescent="0.3">
      <c r="A128" s="221" t="s">
        <v>218</v>
      </c>
      <c r="B128" s="161" t="s">
        <v>1173</v>
      </c>
      <c r="C128" s="74" t="s">
        <v>150</v>
      </c>
      <c r="D128" s="74" t="s">
        <v>108</v>
      </c>
      <c r="E128" s="74">
        <v>610</v>
      </c>
      <c r="F128" s="76">
        <v>767.4</v>
      </c>
    </row>
    <row r="129" spans="1:6" ht="135.6" customHeight="1" x14ac:dyDescent="0.3">
      <c r="A129" s="33" t="s">
        <v>1074</v>
      </c>
      <c r="B129" s="74" t="s">
        <v>994</v>
      </c>
      <c r="C129" s="24"/>
      <c r="D129" s="24"/>
      <c r="E129" s="24"/>
      <c r="F129" s="76">
        <f>F130</f>
        <v>43981.599999999999</v>
      </c>
    </row>
    <row r="130" spans="1:6" x14ac:dyDescent="0.3">
      <c r="A130" s="221" t="s">
        <v>262</v>
      </c>
      <c r="B130" s="74" t="s">
        <v>994</v>
      </c>
      <c r="C130" s="74" t="s">
        <v>150</v>
      </c>
      <c r="D130" s="74"/>
      <c r="E130" s="74"/>
      <c r="F130" s="76">
        <f>F131</f>
        <v>43981.599999999999</v>
      </c>
    </row>
    <row r="131" spans="1:6" x14ac:dyDescent="0.3">
      <c r="A131" s="221" t="s">
        <v>286</v>
      </c>
      <c r="B131" s="74" t="s">
        <v>994</v>
      </c>
      <c r="C131" s="74" t="s">
        <v>150</v>
      </c>
      <c r="D131" s="74" t="s">
        <v>108</v>
      </c>
      <c r="E131" s="74"/>
      <c r="F131" s="76">
        <f>F132</f>
        <v>43981.599999999999</v>
      </c>
    </row>
    <row r="132" spans="1:6" ht="45" x14ac:dyDescent="0.3">
      <c r="A132" s="221" t="s">
        <v>210</v>
      </c>
      <c r="B132" s="74" t="s">
        <v>994</v>
      </c>
      <c r="C132" s="74" t="s">
        <v>150</v>
      </c>
      <c r="D132" s="74" t="s">
        <v>108</v>
      </c>
      <c r="E132" s="74" t="s">
        <v>558</v>
      </c>
      <c r="F132" s="76">
        <f>F133</f>
        <v>43981.599999999999</v>
      </c>
    </row>
    <row r="133" spans="1:6" x14ac:dyDescent="0.3">
      <c r="A133" s="221" t="s">
        <v>218</v>
      </c>
      <c r="B133" s="74" t="s">
        <v>994</v>
      </c>
      <c r="C133" s="74" t="s">
        <v>150</v>
      </c>
      <c r="D133" s="74" t="s">
        <v>108</v>
      </c>
      <c r="E133" s="74" t="s">
        <v>559</v>
      </c>
      <c r="F133" s="76">
        <v>43981.599999999999</v>
      </c>
    </row>
    <row r="134" spans="1:6" ht="45" x14ac:dyDescent="0.3">
      <c r="A134" s="221" t="s">
        <v>292</v>
      </c>
      <c r="B134" s="74" t="s">
        <v>293</v>
      </c>
      <c r="C134" s="73"/>
      <c r="D134" s="73"/>
      <c r="E134" s="74"/>
      <c r="F134" s="76">
        <f t="shared" ref="F134:F137" si="12">F135</f>
        <v>156096.1</v>
      </c>
    </row>
    <row r="135" spans="1:6" x14ac:dyDescent="0.3">
      <c r="A135" s="221" t="s">
        <v>262</v>
      </c>
      <c r="B135" s="74" t="s">
        <v>293</v>
      </c>
      <c r="C135" s="74" t="s">
        <v>150</v>
      </c>
      <c r="D135" s="73"/>
      <c r="E135" s="74"/>
      <c r="F135" s="76">
        <f t="shared" si="12"/>
        <v>156096.1</v>
      </c>
    </row>
    <row r="136" spans="1:6" x14ac:dyDescent="0.3">
      <c r="A136" s="221" t="s">
        <v>286</v>
      </c>
      <c r="B136" s="74" t="s">
        <v>293</v>
      </c>
      <c r="C136" s="74" t="s">
        <v>150</v>
      </c>
      <c r="D136" s="74" t="s">
        <v>108</v>
      </c>
      <c r="E136" s="74"/>
      <c r="F136" s="76">
        <f t="shared" si="12"/>
        <v>156096.1</v>
      </c>
    </row>
    <row r="137" spans="1:6" ht="45" x14ac:dyDescent="0.3">
      <c r="A137" s="221" t="s">
        <v>210</v>
      </c>
      <c r="B137" s="74" t="s">
        <v>293</v>
      </c>
      <c r="C137" s="74" t="s">
        <v>150</v>
      </c>
      <c r="D137" s="74" t="s">
        <v>108</v>
      </c>
      <c r="E137" s="74">
        <v>600</v>
      </c>
      <c r="F137" s="76">
        <f t="shared" si="12"/>
        <v>156096.1</v>
      </c>
    </row>
    <row r="138" spans="1:6" x14ac:dyDescent="0.3">
      <c r="A138" s="221" t="s">
        <v>218</v>
      </c>
      <c r="B138" s="74" t="s">
        <v>293</v>
      </c>
      <c r="C138" s="74" t="s">
        <v>150</v>
      </c>
      <c r="D138" s="74" t="s">
        <v>108</v>
      </c>
      <c r="E138" s="74">
        <v>610</v>
      </c>
      <c r="F138" s="76">
        <v>156096.1</v>
      </c>
    </row>
    <row r="139" spans="1:6" ht="30" x14ac:dyDescent="0.3">
      <c r="A139" s="221" t="s">
        <v>483</v>
      </c>
      <c r="B139" s="74" t="s">
        <v>294</v>
      </c>
      <c r="C139" s="73"/>
      <c r="D139" s="73"/>
      <c r="E139" s="74"/>
      <c r="F139" s="76">
        <f t="shared" ref="F139:F142" si="13">F140</f>
        <v>9422.7000000000007</v>
      </c>
    </row>
    <row r="140" spans="1:6" x14ac:dyDescent="0.3">
      <c r="A140" s="221" t="s">
        <v>262</v>
      </c>
      <c r="B140" s="74" t="s">
        <v>294</v>
      </c>
      <c r="C140" s="74" t="s">
        <v>150</v>
      </c>
      <c r="D140" s="73"/>
      <c r="E140" s="74"/>
      <c r="F140" s="76">
        <f t="shared" si="13"/>
        <v>9422.7000000000007</v>
      </c>
    </row>
    <row r="141" spans="1:6" x14ac:dyDescent="0.3">
      <c r="A141" s="221" t="s">
        <v>286</v>
      </c>
      <c r="B141" s="74" t="s">
        <v>294</v>
      </c>
      <c r="C141" s="74" t="s">
        <v>150</v>
      </c>
      <c r="D141" s="74" t="s">
        <v>108</v>
      </c>
      <c r="E141" s="74"/>
      <c r="F141" s="76">
        <f t="shared" si="13"/>
        <v>9422.7000000000007</v>
      </c>
    </row>
    <row r="142" spans="1:6" ht="45" x14ac:dyDescent="0.3">
      <c r="A142" s="221" t="s">
        <v>210</v>
      </c>
      <c r="B142" s="74" t="s">
        <v>294</v>
      </c>
      <c r="C142" s="74" t="s">
        <v>150</v>
      </c>
      <c r="D142" s="74" t="s">
        <v>108</v>
      </c>
      <c r="E142" s="74">
        <v>600</v>
      </c>
      <c r="F142" s="76">
        <f t="shared" si="13"/>
        <v>9422.7000000000007</v>
      </c>
    </row>
    <row r="143" spans="1:6" x14ac:dyDescent="0.3">
      <c r="A143" s="221" t="s">
        <v>218</v>
      </c>
      <c r="B143" s="74" t="s">
        <v>294</v>
      </c>
      <c r="C143" s="74" t="s">
        <v>150</v>
      </c>
      <c r="D143" s="74" t="s">
        <v>108</v>
      </c>
      <c r="E143" s="74">
        <v>610</v>
      </c>
      <c r="F143" s="76">
        <v>9422.7000000000007</v>
      </c>
    </row>
    <row r="144" spans="1:6" ht="150" hidden="1" x14ac:dyDescent="0.3">
      <c r="A144" s="123" t="s">
        <v>993</v>
      </c>
      <c r="B144" s="74" t="s">
        <v>994</v>
      </c>
      <c r="C144" s="74"/>
      <c r="D144" s="74"/>
      <c r="E144" s="74"/>
      <c r="F144" s="76">
        <f t="shared" ref="F144:F147" si="14">F145</f>
        <v>0</v>
      </c>
    </row>
    <row r="145" spans="1:6" hidden="1" x14ac:dyDescent="0.3">
      <c r="A145" s="221" t="s">
        <v>262</v>
      </c>
      <c r="B145" s="74" t="s">
        <v>994</v>
      </c>
      <c r="C145" s="74" t="s">
        <v>150</v>
      </c>
      <c r="D145" s="73"/>
      <c r="E145" s="74"/>
      <c r="F145" s="76">
        <f t="shared" si="14"/>
        <v>0</v>
      </c>
    </row>
    <row r="146" spans="1:6" hidden="1" x14ac:dyDescent="0.3">
      <c r="A146" s="221" t="s">
        <v>286</v>
      </c>
      <c r="B146" s="74" t="s">
        <v>994</v>
      </c>
      <c r="C146" s="74" t="s">
        <v>150</v>
      </c>
      <c r="D146" s="74" t="s">
        <v>108</v>
      </c>
      <c r="E146" s="74"/>
      <c r="F146" s="76">
        <f t="shared" si="14"/>
        <v>0</v>
      </c>
    </row>
    <row r="147" spans="1:6" ht="45" hidden="1" x14ac:dyDescent="0.3">
      <c r="A147" s="221" t="s">
        <v>210</v>
      </c>
      <c r="B147" s="74" t="s">
        <v>994</v>
      </c>
      <c r="C147" s="74" t="s">
        <v>150</v>
      </c>
      <c r="D147" s="74" t="s">
        <v>108</v>
      </c>
      <c r="E147" s="74">
        <v>600</v>
      </c>
      <c r="F147" s="76">
        <f t="shared" si="14"/>
        <v>0</v>
      </c>
    </row>
    <row r="148" spans="1:6" hidden="1" x14ac:dyDescent="0.3">
      <c r="A148" s="221" t="s">
        <v>218</v>
      </c>
      <c r="B148" s="74" t="s">
        <v>994</v>
      </c>
      <c r="C148" s="74" t="s">
        <v>150</v>
      </c>
      <c r="D148" s="74" t="s">
        <v>108</v>
      </c>
      <c r="E148" s="74">
        <v>610</v>
      </c>
      <c r="F148" s="76"/>
    </row>
    <row r="149" spans="1:6" ht="25.5" x14ac:dyDescent="0.3">
      <c r="A149" s="119" t="s">
        <v>662</v>
      </c>
      <c r="B149" s="101" t="s">
        <v>273</v>
      </c>
      <c r="C149" s="73"/>
      <c r="D149" s="73"/>
      <c r="E149" s="74"/>
      <c r="F149" s="88">
        <f t="shared" ref="F149:F153" si="15">F150</f>
        <v>41397</v>
      </c>
    </row>
    <row r="150" spans="1:6" ht="54.6" customHeight="1" x14ac:dyDescent="0.3">
      <c r="A150" s="221" t="s">
        <v>308</v>
      </c>
      <c r="B150" s="74" t="s">
        <v>275</v>
      </c>
      <c r="C150" s="73"/>
      <c r="D150" s="73"/>
      <c r="E150" s="74"/>
      <c r="F150" s="76">
        <f t="shared" si="15"/>
        <v>41397</v>
      </c>
    </row>
    <row r="151" spans="1:6" ht="45" x14ac:dyDescent="0.3">
      <c r="A151" s="221" t="s">
        <v>489</v>
      </c>
      <c r="B151" s="74" t="s">
        <v>922</v>
      </c>
      <c r="C151" s="73"/>
      <c r="D151" s="73"/>
      <c r="E151" s="74"/>
      <c r="F151" s="76">
        <f t="shared" si="15"/>
        <v>41397</v>
      </c>
    </row>
    <row r="152" spans="1:6" x14ac:dyDescent="0.3">
      <c r="A152" s="221" t="s">
        <v>262</v>
      </c>
      <c r="B152" s="74" t="s">
        <v>922</v>
      </c>
      <c r="C152" s="74" t="s">
        <v>150</v>
      </c>
      <c r="D152" s="73"/>
      <c r="E152" s="74"/>
      <c r="F152" s="76">
        <f t="shared" si="15"/>
        <v>41397</v>
      </c>
    </row>
    <row r="153" spans="1:6" x14ac:dyDescent="0.3">
      <c r="A153" s="33" t="s">
        <v>299</v>
      </c>
      <c r="B153" s="74" t="s">
        <v>922</v>
      </c>
      <c r="C153" s="74" t="s">
        <v>150</v>
      </c>
      <c r="D153" s="74" t="s">
        <v>120</v>
      </c>
      <c r="E153" s="74"/>
      <c r="F153" s="76">
        <f t="shared" si="15"/>
        <v>41397</v>
      </c>
    </row>
    <row r="154" spans="1:6" ht="45" x14ac:dyDescent="0.3">
      <c r="A154" s="221" t="s">
        <v>210</v>
      </c>
      <c r="B154" s="74" t="s">
        <v>922</v>
      </c>
      <c r="C154" s="74" t="s">
        <v>150</v>
      </c>
      <c r="D154" s="74" t="s">
        <v>120</v>
      </c>
      <c r="E154" s="74">
        <v>600</v>
      </c>
      <c r="F154" s="76">
        <f>F155+F156</f>
        <v>41397</v>
      </c>
    </row>
    <row r="155" spans="1:6" x14ac:dyDescent="0.3">
      <c r="A155" s="221" t="s">
        <v>218</v>
      </c>
      <c r="B155" s="74" t="s">
        <v>922</v>
      </c>
      <c r="C155" s="74" t="s">
        <v>150</v>
      </c>
      <c r="D155" s="74" t="s">
        <v>120</v>
      </c>
      <c r="E155" s="74">
        <v>610</v>
      </c>
      <c r="F155" s="76">
        <v>41216.1</v>
      </c>
    </row>
    <row r="156" spans="1:6" ht="45" x14ac:dyDescent="0.3">
      <c r="A156" s="221" t="s">
        <v>365</v>
      </c>
      <c r="B156" s="74" t="s">
        <v>922</v>
      </c>
      <c r="C156" s="74" t="s">
        <v>150</v>
      </c>
      <c r="D156" s="74" t="s">
        <v>120</v>
      </c>
      <c r="E156" s="74" t="s">
        <v>1119</v>
      </c>
      <c r="F156" s="76">
        <v>180.9</v>
      </c>
    </row>
    <row r="157" spans="1:6" x14ac:dyDescent="0.3">
      <c r="A157" s="119" t="s">
        <v>272</v>
      </c>
      <c r="B157" s="101" t="s">
        <v>278</v>
      </c>
      <c r="C157" s="73"/>
      <c r="D157" s="73"/>
      <c r="E157" s="74"/>
      <c r="F157" s="88">
        <f>F158</f>
        <v>500.4</v>
      </c>
    </row>
    <row r="158" spans="1:6" ht="30" x14ac:dyDescent="0.3">
      <c r="A158" s="221" t="s">
        <v>274</v>
      </c>
      <c r="B158" s="74" t="s">
        <v>280</v>
      </c>
      <c r="C158" s="73"/>
      <c r="D158" s="73"/>
      <c r="E158" s="74"/>
      <c r="F158" s="76">
        <f>F160+F164+F170</f>
        <v>500.4</v>
      </c>
    </row>
    <row r="159" spans="1:6" ht="30" x14ac:dyDescent="0.3">
      <c r="A159" s="221" t="s">
        <v>276</v>
      </c>
      <c r="B159" s="74" t="s">
        <v>912</v>
      </c>
      <c r="C159" s="73"/>
      <c r="D159" s="73"/>
      <c r="E159" s="74"/>
      <c r="F159" s="76">
        <f t="shared" ref="F159:F162" si="16">F160</f>
        <v>40</v>
      </c>
    </row>
    <row r="160" spans="1:6" x14ac:dyDescent="0.3">
      <c r="A160" s="221" t="s">
        <v>262</v>
      </c>
      <c r="B160" s="74" t="s">
        <v>912</v>
      </c>
      <c r="C160" s="74" t="s">
        <v>150</v>
      </c>
      <c r="D160" s="73"/>
      <c r="E160" s="74"/>
      <c r="F160" s="76">
        <f t="shared" si="16"/>
        <v>40</v>
      </c>
    </row>
    <row r="161" spans="1:6" x14ac:dyDescent="0.3">
      <c r="A161" s="221" t="s">
        <v>263</v>
      </c>
      <c r="B161" s="74" t="s">
        <v>912</v>
      </c>
      <c r="C161" s="74" t="s">
        <v>150</v>
      </c>
      <c r="D161" s="74" t="s">
        <v>103</v>
      </c>
      <c r="E161" s="74"/>
      <c r="F161" s="76">
        <f t="shared" si="16"/>
        <v>40</v>
      </c>
    </row>
    <row r="162" spans="1:6" ht="45" x14ac:dyDescent="0.3">
      <c r="A162" s="221" t="s">
        <v>210</v>
      </c>
      <c r="B162" s="74" t="s">
        <v>912</v>
      </c>
      <c r="C162" s="74" t="s">
        <v>150</v>
      </c>
      <c r="D162" s="74" t="s">
        <v>103</v>
      </c>
      <c r="E162" s="74">
        <v>600</v>
      </c>
      <c r="F162" s="76">
        <f t="shared" si="16"/>
        <v>40</v>
      </c>
    </row>
    <row r="163" spans="1:6" x14ac:dyDescent="0.3">
      <c r="A163" s="221" t="s">
        <v>218</v>
      </c>
      <c r="B163" s="74" t="s">
        <v>912</v>
      </c>
      <c r="C163" s="74" t="s">
        <v>150</v>
      </c>
      <c r="D163" s="74" t="s">
        <v>103</v>
      </c>
      <c r="E163" s="74">
        <v>610</v>
      </c>
      <c r="F163" s="76">
        <v>40</v>
      </c>
    </row>
    <row r="164" spans="1:6" ht="30" x14ac:dyDescent="0.3">
      <c r="A164" s="221" t="s">
        <v>295</v>
      </c>
      <c r="B164" s="74" t="s">
        <v>917</v>
      </c>
      <c r="C164" s="73"/>
      <c r="D164" s="73"/>
      <c r="E164" s="74"/>
      <c r="F164" s="76">
        <f t="shared" ref="F164:F165" si="17">F165</f>
        <v>340.4</v>
      </c>
    </row>
    <row r="165" spans="1:6" x14ac:dyDescent="0.3">
      <c r="A165" s="221" t="s">
        <v>262</v>
      </c>
      <c r="B165" s="74" t="s">
        <v>917</v>
      </c>
      <c r="C165" s="74" t="s">
        <v>150</v>
      </c>
      <c r="D165" s="73"/>
      <c r="E165" s="74"/>
      <c r="F165" s="76">
        <f t="shared" si="17"/>
        <v>340.4</v>
      </c>
    </row>
    <row r="166" spans="1:6" x14ac:dyDescent="0.3">
      <c r="A166" s="221" t="s">
        <v>286</v>
      </c>
      <c r="B166" s="74" t="s">
        <v>917</v>
      </c>
      <c r="C166" s="74" t="s">
        <v>150</v>
      </c>
      <c r="D166" s="74" t="s">
        <v>108</v>
      </c>
      <c r="E166" s="74"/>
      <c r="F166" s="76">
        <f>F167</f>
        <v>340.4</v>
      </c>
    </row>
    <row r="167" spans="1:6" x14ac:dyDescent="0.3">
      <c r="A167" s="288" t="s">
        <v>210</v>
      </c>
      <c r="B167" s="290" t="s">
        <v>917</v>
      </c>
      <c r="C167" s="290" t="s">
        <v>150</v>
      </c>
      <c r="D167" s="290" t="s">
        <v>108</v>
      </c>
      <c r="E167" s="290">
        <v>600</v>
      </c>
      <c r="F167" s="286">
        <f>F169</f>
        <v>340.4</v>
      </c>
    </row>
    <row r="168" spans="1:6" x14ac:dyDescent="0.3">
      <c r="A168" s="289"/>
      <c r="B168" s="291"/>
      <c r="C168" s="291"/>
      <c r="D168" s="291"/>
      <c r="E168" s="291"/>
      <c r="F168" s="287"/>
    </row>
    <row r="169" spans="1:6" x14ac:dyDescent="0.3">
      <c r="A169" s="221" t="s">
        <v>218</v>
      </c>
      <c r="B169" s="74" t="s">
        <v>917</v>
      </c>
      <c r="C169" s="74" t="s">
        <v>150</v>
      </c>
      <c r="D169" s="74" t="s">
        <v>108</v>
      </c>
      <c r="E169" s="74">
        <v>610</v>
      </c>
      <c r="F169" s="76">
        <v>340.4</v>
      </c>
    </row>
    <row r="170" spans="1:6" ht="30" x14ac:dyDescent="0.3">
      <c r="A170" s="221" t="s">
        <v>455</v>
      </c>
      <c r="B170" s="74" t="s">
        <v>921</v>
      </c>
      <c r="C170" s="73"/>
      <c r="D170" s="73"/>
      <c r="E170" s="74"/>
      <c r="F170" s="76">
        <f t="shared" ref="F170:F173" si="18">F171</f>
        <v>120</v>
      </c>
    </row>
    <row r="171" spans="1:6" x14ac:dyDescent="0.3">
      <c r="A171" s="221" t="s">
        <v>262</v>
      </c>
      <c r="B171" s="74" t="s">
        <v>921</v>
      </c>
      <c r="C171" s="74" t="s">
        <v>150</v>
      </c>
      <c r="D171" s="73"/>
      <c r="E171" s="74"/>
      <c r="F171" s="76">
        <f t="shared" si="18"/>
        <v>120</v>
      </c>
    </row>
    <row r="172" spans="1:6" x14ac:dyDescent="0.3">
      <c r="A172" s="33" t="s">
        <v>299</v>
      </c>
      <c r="B172" s="74" t="s">
        <v>921</v>
      </c>
      <c r="C172" s="74" t="s">
        <v>150</v>
      </c>
      <c r="D172" s="74" t="s">
        <v>120</v>
      </c>
      <c r="E172" s="74"/>
      <c r="F172" s="76">
        <f t="shared" si="18"/>
        <v>120</v>
      </c>
    </row>
    <row r="173" spans="1:6" ht="45" x14ac:dyDescent="0.3">
      <c r="A173" s="221" t="s">
        <v>210</v>
      </c>
      <c r="B173" s="74" t="s">
        <v>921</v>
      </c>
      <c r="C173" s="74" t="s">
        <v>150</v>
      </c>
      <c r="D173" s="74" t="s">
        <v>120</v>
      </c>
      <c r="E173" s="74">
        <v>600</v>
      </c>
      <c r="F173" s="76">
        <f t="shared" si="18"/>
        <v>120</v>
      </c>
    </row>
    <row r="174" spans="1:6" x14ac:dyDescent="0.3">
      <c r="A174" s="221" t="s">
        <v>218</v>
      </c>
      <c r="B174" s="74" t="s">
        <v>921</v>
      </c>
      <c r="C174" s="74" t="s">
        <v>150</v>
      </c>
      <c r="D174" s="74" t="s">
        <v>120</v>
      </c>
      <c r="E174" s="74">
        <v>610</v>
      </c>
      <c r="F174" s="76">
        <v>120</v>
      </c>
    </row>
    <row r="175" spans="1:6" x14ac:dyDescent="0.3">
      <c r="A175" s="119" t="s">
        <v>277</v>
      </c>
      <c r="B175" s="101" t="s">
        <v>255</v>
      </c>
      <c r="C175" s="73"/>
      <c r="D175" s="73"/>
      <c r="E175" s="74"/>
      <c r="F175" s="88">
        <f>F176</f>
        <v>172412.1</v>
      </c>
    </row>
    <row r="176" spans="1:6" ht="30" x14ac:dyDescent="0.3">
      <c r="A176" s="221" t="s">
        <v>296</v>
      </c>
      <c r="B176" s="74" t="s">
        <v>257</v>
      </c>
      <c r="C176" s="73"/>
      <c r="D176" s="73"/>
      <c r="E176" s="74"/>
      <c r="F176" s="76">
        <f>F182+F187+F192+F197+F181</f>
        <v>172412.1</v>
      </c>
    </row>
    <row r="177" spans="1:6" ht="84" customHeight="1" x14ac:dyDescent="0.3">
      <c r="A177" s="221" t="s">
        <v>997</v>
      </c>
      <c r="B177" s="74" t="s">
        <v>998</v>
      </c>
      <c r="C177" s="73"/>
      <c r="D177" s="73"/>
      <c r="E177" s="74"/>
      <c r="F177" s="76">
        <f>F178</f>
        <v>22900</v>
      </c>
    </row>
    <row r="178" spans="1:6" x14ac:dyDescent="0.3">
      <c r="A178" s="221" t="s">
        <v>262</v>
      </c>
      <c r="B178" s="74" t="s">
        <v>998</v>
      </c>
      <c r="C178" s="74" t="s">
        <v>150</v>
      </c>
      <c r="D178" s="73"/>
      <c r="E178" s="74"/>
      <c r="F178" s="76">
        <f>F179</f>
        <v>22900</v>
      </c>
    </row>
    <row r="179" spans="1:6" x14ac:dyDescent="0.3">
      <c r="A179" s="221" t="s">
        <v>286</v>
      </c>
      <c r="B179" s="74" t="s">
        <v>998</v>
      </c>
      <c r="C179" s="74" t="s">
        <v>150</v>
      </c>
      <c r="D179" s="74" t="s">
        <v>108</v>
      </c>
      <c r="E179" s="74"/>
      <c r="F179" s="76">
        <f>F180</f>
        <v>22900</v>
      </c>
    </row>
    <row r="180" spans="1:6" ht="45" x14ac:dyDescent="0.3">
      <c r="A180" s="221" t="s">
        <v>210</v>
      </c>
      <c r="B180" s="74" t="s">
        <v>998</v>
      </c>
      <c r="C180" s="74" t="s">
        <v>150</v>
      </c>
      <c r="D180" s="74" t="s">
        <v>108</v>
      </c>
      <c r="E180" s="74">
        <v>600</v>
      </c>
      <c r="F180" s="76">
        <f>F181</f>
        <v>22900</v>
      </c>
    </row>
    <row r="181" spans="1:6" x14ac:dyDescent="0.3">
      <c r="A181" s="221" t="s">
        <v>218</v>
      </c>
      <c r="B181" s="74" t="s">
        <v>998</v>
      </c>
      <c r="C181" s="74" t="s">
        <v>150</v>
      </c>
      <c r="D181" s="74" t="s">
        <v>108</v>
      </c>
      <c r="E181" s="74">
        <v>610</v>
      </c>
      <c r="F181" s="76">
        <v>22900</v>
      </c>
    </row>
    <row r="182" spans="1:6" ht="30" x14ac:dyDescent="0.3">
      <c r="A182" s="221" t="s">
        <v>353</v>
      </c>
      <c r="B182" s="74" t="s">
        <v>928</v>
      </c>
      <c r="C182" s="73"/>
      <c r="D182" s="73"/>
      <c r="E182" s="74"/>
      <c r="F182" s="76">
        <f t="shared" ref="F182:F185" si="19">F183</f>
        <v>5976</v>
      </c>
    </row>
    <row r="183" spans="1:6" x14ac:dyDescent="0.3">
      <c r="A183" s="221" t="s">
        <v>484</v>
      </c>
      <c r="B183" s="74" t="s">
        <v>928</v>
      </c>
      <c r="C183" s="74">
        <v>10</v>
      </c>
      <c r="D183" s="73"/>
      <c r="E183" s="74"/>
      <c r="F183" s="76">
        <f t="shared" si="19"/>
        <v>5976</v>
      </c>
    </row>
    <row r="184" spans="1:6" x14ac:dyDescent="0.3">
      <c r="A184" s="221" t="s">
        <v>352</v>
      </c>
      <c r="B184" s="74" t="s">
        <v>928</v>
      </c>
      <c r="C184" s="74">
        <v>10</v>
      </c>
      <c r="D184" s="74" t="s">
        <v>120</v>
      </c>
      <c r="E184" s="74"/>
      <c r="F184" s="76">
        <f t="shared" si="19"/>
        <v>5976</v>
      </c>
    </row>
    <row r="185" spans="1:6" ht="45" x14ac:dyDescent="0.3">
      <c r="A185" s="219" t="s">
        <v>210</v>
      </c>
      <c r="B185" s="220" t="s">
        <v>928</v>
      </c>
      <c r="C185" s="220">
        <v>10</v>
      </c>
      <c r="D185" s="220" t="s">
        <v>120</v>
      </c>
      <c r="E185" s="220">
        <v>600</v>
      </c>
      <c r="F185" s="76">
        <f t="shared" si="19"/>
        <v>5976</v>
      </c>
    </row>
    <row r="186" spans="1:6" x14ac:dyDescent="0.3">
      <c r="A186" s="221" t="s">
        <v>218</v>
      </c>
      <c r="B186" s="74" t="s">
        <v>928</v>
      </c>
      <c r="C186" s="74">
        <v>10</v>
      </c>
      <c r="D186" s="74" t="s">
        <v>120</v>
      </c>
      <c r="E186" s="74">
        <v>610</v>
      </c>
      <c r="F186" s="76">
        <v>5976</v>
      </c>
    </row>
    <row r="187" spans="1:6" x14ac:dyDescent="0.3">
      <c r="A187" s="221" t="s">
        <v>281</v>
      </c>
      <c r="B187" s="74" t="s">
        <v>913</v>
      </c>
      <c r="C187" s="73"/>
      <c r="D187" s="73"/>
      <c r="E187" s="74"/>
      <c r="F187" s="76">
        <f t="shared" ref="F187:F190" si="20">F188</f>
        <v>68286.8</v>
      </c>
    </row>
    <row r="188" spans="1:6" x14ac:dyDescent="0.3">
      <c r="A188" s="221" t="s">
        <v>262</v>
      </c>
      <c r="B188" s="74" t="s">
        <v>913</v>
      </c>
      <c r="C188" s="74" t="s">
        <v>150</v>
      </c>
      <c r="D188" s="73"/>
      <c r="E188" s="74"/>
      <c r="F188" s="76">
        <f t="shared" si="20"/>
        <v>68286.8</v>
      </c>
    </row>
    <row r="189" spans="1:6" x14ac:dyDescent="0.3">
      <c r="A189" s="221" t="s">
        <v>263</v>
      </c>
      <c r="B189" s="74" t="s">
        <v>913</v>
      </c>
      <c r="C189" s="74" t="s">
        <v>150</v>
      </c>
      <c r="D189" s="74" t="s">
        <v>103</v>
      </c>
      <c r="E189" s="74"/>
      <c r="F189" s="76">
        <f t="shared" si="20"/>
        <v>68286.8</v>
      </c>
    </row>
    <row r="190" spans="1:6" ht="45" x14ac:dyDescent="0.3">
      <c r="A190" s="221" t="s">
        <v>210</v>
      </c>
      <c r="B190" s="74" t="s">
        <v>913</v>
      </c>
      <c r="C190" s="74" t="s">
        <v>150</v>
      </c>
      <c r="D190" s="74" t="s">
        <v>103</v>
      </c>
      <c r="E190" s="74">
        <v>600</v>
      </c>
      <c r="F190" s="76">
        <f t="shared" si="20"/>
        <v>68286.8</v>
      </c>
    </row>
    <row r="191" spans="1:6" x14ac:dyDescent="0.3">
      <c r="A191" s="221" t="s">
        <v>218</v>
      </c>
      <c r="B191" s="74" t="s">
        <v>913</v>
      </c>
      <c r="C191" s="74" t="s">
        <v>150</v>
      </c>
      <c r="D191" s="74" t="s">
        <v>103</v>
      </c>
      <c r="E191" s="74">
        <v>610</v>
      </c>
      <c r="F191" s="76">
        <v>68286.8</v>
      </c>
    </row>
    <row r="192" spans="1:6" ht="30" x14ac:dyDescent="0.3">
      <c r="A192" s="221" t="s">
        <v>297</v>
      </c>
      <c r="B192" s="74" t="s">
        <v>918</v>
      </c>
      <c r="C192" s="73"/>
      <c r="D192" s="73"/>
      <c r="E192" s="74"/>
      <c r="F192" s="76">
        <f t="shared" ref="F192:F195" si="21">F193</f>
        <v>17378.5</v>
      </c>
    </row>
    <row r="193" spans="1:6" x14ac:dyDescent="0.3">
      <c r="A193" s="221" t="s">
        <v>262</v>
      </c>
      <c r="B193" s="74" t="s">
        <v>918</v>
      </c>
      <c r="C193" s="74" t="s">
        <v>150</v>
      </c>
      <c r="D193" s="73"/>
      <c r="E193" s="74"/>
      <c r="F193" s="76">
        <f t="shared" si="21"/>
        <v>17378.5</v>
      </c>
    </row>
    <row r="194" spans="1:6" x14ac:dyDescent="0.3">
      <c r="A194" s="221" t="s">
        <v>485</v>
      </c>
      <c r="B194" s="74" t="s">
        <v>918</v>
      </c>
      <c r="C194" s="74" t="s">
        <v>150</v>
      </c>
      <c r="D194" s="74" t="s">
        <v>108</v>
      </c>
      <c r="E194" s="74"/>
      <c r="F194" s="76">
        <f t="shared" si="21"/>
        <v>17378.5</v>
      </c>
    </row>
    <row r="195" spans="1:6" ht="45" x14ac:dyDescent="0.3">
      <c r="A195" s="221" t="s">
        <v>210</v>
      </c>
      <c r="B195" s="74" t="s">
        <v>918</v>
      </c>
      <c r="C195" s="74" t="s">
        <v>150</v>
      </c>
      <c r="D195" s="74" t="s">
        <v>108</v>
      </c>
      <c r="E195" s="74">
        <v>600</v>
      </c>
      <c r="F195" s="76">
        <f t="shared" si="21"/>
        <v>17378.5</v>
      </c>
    </row>
    <row r="196" spans="1:6" x14ac:dyDescent="0.3">
      <c r="A196" s="221" t="s">
        <v>218</v>
      </c>
      <c r="B196" s="74" t="s">
        <v>918</v>
      </c>
      <c r="C196" s="74" t="s">
        <v>150</v>
      </c>
      <c r="D196" s="74" t="s">
        <v>108</v>
      </c>
      <c r="E196" s="74">
        <v>610</v>
      </c>
      <c r="F196" s="76">
        <v>17378.5</v>
      </c>
    </row>
    <row r="197" spans="1:6" ht="86.45" customHeight="1" x14ac:dyDescent="0.3">
      <c r="A197" s="123" t="s">
        <v>995</v>
      </c>
      <c r="B197" s="74" t="s">
        <v>996</v>
      </c>
      <c r="C197" s="74"/>
      <c r="D197" s="74"/>
      <c r="E197" s="74"/>
      <c r="F197" s="76">
        <f t="shared" ref="F197:F200" si="22">F198</f>
        <v>57870.8</v>
      </c>
    </row>
    <row r="198" spans="1:6" x14ac:dyDescent="0.3">
      <c r="A198" s="221" t="s">
        <v>262</v>
      </c>
      <c r="B198" s="74" t="s">
        <v>996</v>
      </c>
      <c r="C198" s="74" t="s">
        <v>150</v>
      </c>
      <c r="D198" s="73"/>
      <c r="E198" s="74"/>
      <c r="F198" s="76">
        <f t="shared" si="22"/>
        <v>57870.8</v>
      </c>
    </row>
    <row r="199" spans="1:6" x14ac:dyDescent="0.3">
      <c r="A199" s="221" t="s">
        <v>485</v>
      </c>
      <c r="B199" s="74" t="s">
        <v>996</v>
      </c>
      <c r="C199" s="74" t="s">
        <v>150</v>
      </c>
      <c r="D199" s="74" t="s">
        <v>108</v>
      </c>
      <c r="E199" s="74"/>
      <c r="F199" s="76">
        <f t="shared" si="22"/>
        <v>57870.8</v>
      </c>
    </row>
    <row r="200" spans="1:6" ht="45" x14ac:dyDescent="0.3">
      <c r="A200" s="221" t="s">
        <v>210</v>
      </c>
      <c r="B200" s="74" t="s">
        <v>996</v>
      </c>
      <c r="C200" s="74" t="s">
        <v>150</v>
      </c>
      <c r="D200" s="74" t="s">
        <v>108</v>
      </c>
      <c r="E200" s="74">
        <v>600</v>
      </c>
      <c r="F200" s="76">
        <f t="shared" si="22"/>
        <v>57870.8</v>
      </c>
    </row>
    <row r="201" spans="1:6" x14ac:dyDescent="0.3">
      <c r="A201" s="221" t="s">
        <v>218</v>
      </c>
      <c r="B201" s="74" t="s">
        <v>996</v>
      </c>
      <c r="C201" s="74" t="s">
        <v>150</v>
      </c>
      <c r="D201" s="74" t="s">
        <v>108</v>
      </c>
      <c r="E201" s="74">
        <v>610</v>
      </c>
      <c r="F201" s="76">
        <v>57870.8</v>
      </c>
    </row>
    <row r="202" spans="1:6" ht="25.5" x14ac:dyDescent="0.3">
      <c r="A202" s="119" t="s">
        <v>458</v>
      </c>
      <c r="B202" s="101" t="s">
        <v>931</v>
      </c>
      <c r="C202" s="73"/>
      <c r="D202" s="73"/>
      <c r="E202" s="74"/>
      <c r="F202" s="88">
        <f t="shared" ref="F202:F207" si="23">F203</f>
        <v>3400</v>
      </c>
    </row>
    <row r="203" spans="1:6" ht="82.15" customHeight="1" x14ac:dyDescent="0.3">
      <c r="A203" s="221" t="s">
        <v>459</v>
      </c>
      <c r="B203" s="74" t="s">
        <v>930</v>
      </c>
      <c r="C203" s="73"/>
      <c r="D203" s="73"/>
      <c r="E203" s="74"/>
      <c r="F203" s="76">
        <f t="shared" si="23"/>
        <v>3400</v>
      </c>
    </row>
    <row r="204" spans="1:6" ht="45" x14ac:dyDescent="0.3">
      <c r="A204" s="221" t="s">
        <v>486</v>
      </c>
      <c r="B204" s="74" t="s">
        <v>947</v>
      </c>
      <c r="C204" s="73"/>
      <c r="D204" s="73"/>
      <c r="E204" s="74"/>
      <c r="F204" s="76">
        <f t="shared" si="23"/>
        <v>3400</v>
      </c>
    </row>
    <row r="205" spans="1:6" x14ac:dyDescent="0.3">
      <c r="A205" s="221" t="s">
        <v>342</v>
      </c>
      <c r="B205" s="74" t="s">
        <v>947</v>
      </c>
      <c r="C205" s="74">
        <v>10</v>
      </c>
      <c r="D205" s="73"/>
      <c r="E205" s="74"/>
      <c r="F205" s="76">
        <f t="shared" si="23"/>
        <v>3400</v>
      </c>
    </row>
    <row r="206" spans="1:6" x14ac:dyDescent="0.3">
      <c r="A206" s="221" t="s">
        <v>366</v>
      </c>
      <c r="B206" s="74" t="s">
        <v>947</v>
      </c>
      <c r="C206" s="74">
        <v>10</v>
      </c>
      <c r="D206" s="74" t="s">
        <v>132</v>
      </c>
      <c r="E206" s="74"/>
      <c r="F206" s="76">
        <f t="shared" si="23"/>
        <v>3400</v>
      </c>
    </row>
    <row r="207" spans="1:6" ht="30" x14ac:dyDescent="0.3">
      <c r="A207" s="221" t="s">
        <v>350</v>
      </c>
      <c r="B207" s="74" t="s">
        <v>947</v>
      </c>
      <c r="C207" s="74">
        <v>10</v>
      </c>
      <c r="D207" s="74" t="s">
        <v>132</v>
      </c>
      <c r="E207" s="74">
        <v>300</v>
      </c>
      <c r="F207" s="76">
        <f t="shared" si="23"/>
        <v>3400</v>
      </c>
    </row>
    <row r="208" spans="1:6" ht="30" x14ac:dyDescent="0.3">
      <c r="A208" s="221" t="s">
        <v>351</v>
      </c>
      <c r="B208" s="74" t="s">
        <v>947</v>
      </c>
      <c r="C208" s="74">
        <v>10</v>
      </c>
      <c r="D208" s="74" t="s">
        <v>132</v>
      </c>
      <c r="E208" s="74" t="s">
        <v>958</v>
      </c>
      <c r="F208" s="76">
        <v>3400</v>
      </c>
    </row>
    <row r="209" spans="1:6" ht="46.9" customHeight="1" x14ac:dyDescent="0.3">
      <c r="A209" s="119" t="s">
        <v>959</v>
      </c>
      <c r="B209" s="101" t="s">
        <v>368</v>
      </c>
      <c r="C209" s="73"/>
      <c r="D209" s="73"/>
      <c r="E209" s="74"/>
      <c r="F209" s="88">
        <f t="shared" ref="F209:F214" si="24">F210</f>
        <v>1930.5</v>
      </c>
    </row>
    <row r="210" spans="1:6" ht="60" x14ac:dyDescent="0.3">
      <c r="A210" s="221" t="s">
        <v>448</v>
      </c>
      <c r="B210" s="74" t="s">
        <v>370</v>
      </c>
      <c r="C210" s="73"/>
      <c r="D210" s="73"/>
      <c r="E210" s="74"/>
      <c r="F210" s="76">
        <f t="shared" si="24"/>
        <v>1930.5</v>
      </c>
    </row>
    <row r="211" spans="1:6" ht="45" x14ac:dyDescent="0.3">
      <c r="A211" s="221" t="s">
        <v>258</v>
      </c>
      <c r="B211" s="74" t="s">
        <v>911</v>
      </c>
      <c r="C211" s="73"/>
      <c r="D211" s="73"/>
      <c r="E211" s="74"/>
      <c r="F211" s="76">
        <f t="shared" si="24"/>
        <v>1930.5</v>
      </c>
    </row>
    <row r="212" spans="1:6" x14ac:dyDescent="0.3">
      <c r="A212" s="221" t="s">
        <v>250</v>
      </c>
      <c r="B212" s="74" t="s">
        <v>911</v>
      </c>
      <c r="C212" s="74" t="s">
        <v>251</v>
      </c>
      <c r="D212" s="73"/>
      <c r="E212" s="74"/>
      <c r="F212" s="76">
        <f t="shared" si="24"/>
        <v>1930.5</v>
      </c>
    </row>
    <row r="213" spans="1:6" x14ac:dyDescent="0.3">
      <c r="A213" s="221" t="s">
        <v>253</v>
      </c>
      <c r="B213" s="74" t="s">
        <v>911</v>
      </c>
      <c r="C213" s="74" t="s">
        <v>251</v>
      </c>
      <c r="D213" s="74" t="s">
        <v>108</v>
      </c>
      <c r="E213" s="74"/>
      <c r="F213" s="76">
        <f t="shared" si="24"/>
        <v>1930.5</v>
      </c>
    </row>
    <row r="214" spans="1:6" ht="45" x14ac:dyDescent="0.3">
      <c r="A214" s="221" t="s">
        <v>210</v>
      </c>
      <c r="B214" s="74" t="s">
        <v>911</v>
      </c>
      <c r="C214" s="74" t="s">
        <v>251</v>
      </c>
      <c r="D214" s="74" t="s">
        <v>108</v>
      </c>
      <c r="E214" s="74">
        <v>600</v>
      </c>
      <c r="F214" s="76">
        <f t="shared" si="24"/>
        <v>1930.5</v>
      </c>
    </row>
    <row r="215" spans="1:6" x14ac:dyDescent="0.3">
      <c r="A215" s="221" t="s">
        <v>218</v>
      </c>
      <c r="B215" s="74" t="s">
        <v>911</v>
      </c>
      <c r="C215" s="74" t="s">
        <v>251</v>
      </c>
      <c r="D215" s="74" t="s">
        <v>108</v>
      </c>
      <c r="E215" s="74">
        <v>610</v>
      </c>
      <c r="F215" s="76">
        <v>1930.5</v>
      </c>
    </row>
    <row r="216" spans="1:6" ht="38.25" x14ac:dyDescent="0.3">
      <c r="A216" s="119" t="s">
        <v>923</v>
      </c>
      <c r="B216" s="101" t="s">
        <v>311</v>
      </c>
      <c r="C216" s="73"/>
      <c r="D216" s="73"/>
      <c r="E216" s="74"/>
      <c r="F216" s="88">
        <f>F217</f>
        <v>14263.900000000001</v>
      </c>
    </row>
    <row r="217" spans="1:6" ht="60" x14ac:dyDescent="0.3">
      <c r="A217" s="221" t="s">
        <v>657</v>
      </c>
      <c r="B217" s="74" t="s">
        <v>313</v>
      </c>
      <c r="C217" s="73"/>
      <c r="D217" s="73"/>
      <c r="E217" s="74"/>
      <c r="F217" s="76">
        <f>F218+F228+F223</f>
        <v>14263.900000000001</v>
      </c>
    </row>
    <row r="218" spans="1:6" ht="30" x14ac:dyDescent="0.3">
      <c r="A218" s="221" t="s">
        <v>285</v>
      </c>
      <c r="B218" s="74" t="s">
        <v>914</v>
      </c>
      <c r="C218" s="73"/>
      <c r="D218" s="73"/>
      <c r="E218" s="74"/>
      <c r="F218" s="76">
        <f t="shared" ref="F218:F221" si="25">F219</f>
        <v>5905.3</v>
      </c>
    </row>
    <row r="219" spans="1:6" x14ac:dyDescent="0.3">
      <c r="A219" s="221" t="s">
        <v>262</v>
      </c>
      <c r="B219" s="74" t="s">
        <v>914</v>
      </c>
      <c r="C219" s="74" t="s">
        <v>150</v>
      </c>
      <c r="D219" s="73"/>
      <c r="E219" s="74"/>
      <c r="F219" s="76">
        <f t="shared" si="25"/>
        <v>5905.3</v>
      </c>
    </row>
    <row r="220" spans="1:6" x14ac:dyDescent="0.3">
      <c r="A220" s="221" t="s">
        <v>263</v>
      </c>
      <c r="B220" s="74" t="s">
        <v>914</v>
      </c>
      <c r="C220" s="74" t="s">
        <v>150</v>
      </c>
      <c r="D220" s="74" t="s">
        <v>103</v>
      </c>
      <c r="E220" s="74"/>
      <c r="F220" s="76">
        <f t="shared" si="25"/>
        <v>5905.3</v>
      </c>
    </row>
    <row r="221" spans="1:6" ht="45" x14ac:dyDescent="0.3">
      <c r="A221" s="221" t="s">
        <v>210</v>
      </c>
      <c r="B221" s="74" t="s">
        <v>914</v>
      </c>
      <c r="C221" s="74" t="s">
        <v>150</v>
      </c>
      <c r="D221" s="74" t="s">
        <v>103</v>
      </c>
      <c r="E221" s="74">
        <v>600</v>
      </c>
      <c r="F221" s="76">
        <f t="shared" si="25"/>
        <v>5905.3</v>
      </c>
    </row>
    <row r="222" spans="1:6" x14ac:dyDescent="0.3">
      <c r="A222" s="221" t="s">
        <v>218</v>
      </c>
      <c r="B222" s="74" t="s">
        <v>914</v>
      </c>
      <c r="C222" s="74" t="s">
        <v>150</v>
      </c>
      <c r="D222" s="74" t="s">
        <v>103</v>
      </c>
      <c r="E222" s="74">
        <v>610</v>
      </c>
      <c r="F222" s="76">
        <v>5905.3</v>
      </c>
    </row>
    <row r="223" spans="1:6" ht="30" x14ac:dyDescent="0.3">
      <c r="A223" s="221" t="s">
        <v>488</v>
      </c>
      <c r="B223" s="74" t="s">
        <v>949</v>
      </c>
      <c r="C223" s="73"/>
      <c r="D223" s="73"/>
      <c r="E223" s="74"/>
      <c r="F223" s="76">
        <f t="shared" ref="F223:F226" si="26">F224</f>
        <v>7889.8</v>
      </c>
    </row>
    <row r="224" spans="1:6" x14ac:dyDescent="0.3">
      <c r="A224" s="221" t="s">
        <v>262</v>
      </c>
      <c r="B224" s="74" t="s">
        <v>949</v>
      </c>
      <c r="C224" s="74" t="s">
        <v>150</v>
      </c>
      <c r="D224" s="73"/>
      <c r="E224" s="74"/>
      <c r="F224" s="76">
        <f t="shared" si="26"/>
        <v>7889.8</v>
      </c>
    </row>
    <row r="225" spans="1:6" x14ac:dyDescent="0.3">
      <c r="A225" s="221" t="s">
        <v>286</v>
      </c>
      <c r="B225" s="74" t="s">
        <v>949</v>
      </c>
      <c r="C225" s="74" t="s">
        <v>150</v>
      </c>
      <c r="D225" s="74" t="s">
        <v>108</v>
      </c>
      <c r="E225" s="74"/>
      <c r="F225" s="76">
        <f t="shared" si="26"/>
        <v>7889.8</v>
      </c>
    </row>
    <row r="226" spans="1:6" ht="45" x14ac:dyDescent="0.3">
      <c r="A226" s="221" t="s">
        <v>210</v>
      </c>
      <c r="B226" s="74" t="s">
        <v>949</v>
      </c>
      <c r="C226" s="74" t="s">
        <v>150</v>
      </c>
      <c r="D226" s="74" t="s">
        <v>108</v>
      </c>
      <c r="E226" s="74">
        <v>600</v>
      </c>
      <c r="F226" s="76">
        <f t="shared" si="26"/>
        <v>7889.8</v>
      </c>
    </row>
    <row r="227" spans="1:6" x14ac:dyDescent="0.3">
      <c r="A227" s="221" t="s">
        <v>218</v>
      </c>
      <c r="B227" s="74" t="s">
        <v>949</v>
      </c>
      <c r="C227" s="74" t="s">
        <v>150</v>
      </c>
      <c r="D227" s="74" t="s">
        <v>108</v>
      </c>
      <c r="E227" s="74">
        <v>610</v>
      </c>
      <c r="F227" s="76">
        <v>7889.8</v>
      </c>
    </row>
    <row r="228" spans="1:6" ht="30" x14ac:dyDescent="0.3">
      <c r="A228" s="221" t="s">
        <v>307</v>
      </c>
      <c r="B228" s="74" t="s">
        <v>924</v>
      </c>
      <c r="C228" s="73"/>
      <c r="D228" s="73"/>
      <c r="E228" s="74"/>
      <c r="F228" s="76">
        <f t="shared" ref="F228:F231" si="27">F229</f>
        <v>468.8</v>
      </c>
    </row>
    <row r="229" spans="1:6" x14ac:dyDescent="0.3">
      <c r="A229" s="221" t="s">
        <v>262</v>
      </c>
      <c r="B229" s="74" t="s">
        <v>924</v>
      </c>
      <c r="C229" s="74" t="s">
        <v>150</v>
      </c>
      <c r="D229" s="73"/>
      <c r="E229" s="74"/>
      <c r="F229" s="76">
        <f t="shared" si="27"/>
        <v>468.8</v>
      </c>
    </row>
    <row r="230" spans="1:6" x14ac:dyDescent="0.3">
      <c r="A230" s="33" t="s">
        <v>299</v>
      </c>
      <c r="B230" s="74" t="s">
        <v>924</v>
      </c>
      <c r="C230" s="74" t="s">
        <v>150</v>
      </c>
      <c r="D230" s="74" t="s">
        <v>120</v>
      </c>
      <c r="E230" s="74"/>
      <c r="F230" s="76">
        <f t="shared" si="27"/>
        <v>468.8</v>
      </c>
    </row>
    <row r="231" spans="1:6" ht="45" x14ac:dyDescent="0.3">
      <c r="A231" s="221" t="s">
        <v>210</v>
      </c>
      <c r="B231" s="74" t="s">
        <v>924</v>
      </c>
      <c r="C231" s="74" t="s">
        <v>150</v>
      </c>
      <c r="D231" s="74" t="s">
        <v>120</v>
      </c>
      <c r="E231" s="74">
        <v>600</v>
      </c>
      <c r="F231" s="76">
        <f t="shared" si="27"/>
        <v>468.8</v>
      </c>
    </row>
    <row r="232" spans="1:6" x14ac:dyDescent="0.3">
      <c r="A232" s="221" t="s">
        <v>218</v>
      </c>
      <c r="B232" s="74" t="s">
        <v>924</v>
      </c>
      <c r="C232" s="74" t="s">
        <v>150</v>
      </c>
      <c r="D232" s="74" t="s">
        <v>120</v>
      </c>
      <c r="E232" s="74">
        <v>610</v>
      </c>
      <c r="F232" s="76">
        <v>468.8</v>
      </c>
    </row>
    <row r="233" spans="1:6" ht="51" x14ac:dyDescent="0.3">
      <c r="A233" s="119" t="s">
        <v>783</v>
      </c>
      <c r="B233" s="101" t="s">
        <v>282</v>
      </c>
      <c r="C233" s="73"/>
      <c r="D233" s="73"/>
      <c r="E233" s="74"/>
      <c r="F233" s="88">
        <f>F234</f>
        <v>37039.4</v>
      </c>
    </row>
    <row r="234" spans="1:6" ht="60" x14ac:dyDescent="0.3">
      <c r="A234" s="221" t="s">
        <v>312</v>
      </c>
      <c r="B234" s="74" t="s">
        <v>284</v>
      </c>
      <c r="C234" s="73"/>
      <c r="D234" s="73"/>
      <c r="E234" s="74"/>
      <c r="F234" s="76">
        <f>F235+F240+F247</f>
        <v>37039.4</v>
      </c>
    </row>
    <row r="235" spans="1:6" ht="30" x14ac:dyDescent="0.3">
      <c r="A235" s="221" t="s">
        <v>142</v>
      </c>
      <c r="B235" s="74" t="s">
        <v>925</v>
      </c>
      <c r="C235" s="73"/>
      <c r="D235" s="73"/>
      <c r="E235" s="74"/>
      <c r="F235" s="76">
        <f t="shared" ref="F235:F238" si="28">F236</f>
        <v>4029</v>
      </c>
    </row>
    <row r="236" spans="1:6" x14ac:dyDescent="0.3">
      <c r="A236" s="221" t="s">
        <v>262</v>
      </c>
      <c r="B236" s="74" t="s">
        <v>925</v>
      </c>
      <c r="C236" s="74" t="s">
        <v>150</v>
      </c>
      <c r="D236" s="73"/>
      <c r="E236" s="74"/>
      <c r="F236" s="76">
        <f t="shared" si="28"/>
        <v>4029</v>
      </c>
    </row>
    <row r="237" spans="1:6" x14ac:dyDescent="0.3">
      <c r="A237" s="221" t="s">
        <v>456</v>
      </c>
      <c r="B237" s="74" t="s">
        <v>925</v>
      </c>
      <c r="C237" s="74" t="s">
        <v>150</v>
      </c>
      <c r="D237" s="74" t="s">
        <v>184</v>
      </c>
      <c r="E237" s="74"/>
      <c r="F237" s="76">
        <f t="shared" si="28"/>
        <v>4029</v>
      </c>
    </row>
    <row r="238" spans="1:6" ht="90" x14ac:dyDescent="0.3">
      <c r="A238" s="221" t="s">
        <v>115</v>
      </c>
      <c r="B238" s="74" t="s">
        <v>925</v>
      </c>
      <c r="C238" s="74" t="s">
        <v>150</v>
      </c>
      <c r="D238" s="74" t="s">
        <v>184</v>
      </c>
      <c r="E238" s="74">
        <v>100</v>
      </c>
      <c r="F238" s="76">
        <f t="shared" si="28"/>
        <v>4029</v>
      </c>
    </row>
    <row r="239" spans="1:6" ht="30" x14ac:dyDescent="0.3">
      <c r="A239" s="221" t="s">
        <v>116</v>
      </c>
      <c r="B239" s="74" t="s">
        <v>925</v>
      </c>
      <c r="C239" s="74" t="s">
        <v>150</v>
      </c>
      <c r="D239" s="74" t="s">
        <v>184</v>
      </c>
      <c r="E239" s="74">
        <v>120</v>
      </c>
      <c r="F239" s="76">
        <v>4029</v>
      </c>
    </row>
    <row r="240" spans="1:6" ht="30" x14ac:dyDescent="0.3">
      <c r="A240" s="221" t="s">
        <v>117</v>
      </c>
      <c r="B240" s="74" t="s">
        <v>926</v>
      </c>
      <c r="C240" s="73"/>
      <c r="D240" s="73"/>
      <c r="E240" s="74"/>
      <c r="F240" s="76">
        <f>F241</f>
        <v>156.1</v>
      </c>
    </row>
    <row r="241" spans="1:6" x14ac:dyDescent="0.3">
      <c r="A241" s="221" t="s">
        <v>262</v>
      </c>
      <c r="B241" s="74" t="s">
        <v>926</v>
      </c>
      <c r="C241" s="74" t="s">
        <v>150</v>
      </c>
      <c r="D241" s="73"/>
      <c r="E241" s="74"/>
      <c r="F241" s="76">
        <f>F242</f>
        <v>156.1</v>
      </c>
    </row>
    <row r="242" spans="1:6" x14ac:dyDescent="0.3">
      <c r="A242" s="221" t="s">
        <v>456</v>
      </c>
      <c r="B242" s="74" t="s">
        <v>926</v>
      </c>
      <c r="C242" s="74" t="s">
        <v>150</v>
      </c>
      <c r="D242" s="74" t="s">
        <v>184</v>
      </c>
      <c r="E242" s="74"/>
      <c r="F242" s="76">
        <f>F243+F245</f>
        <v>156.1</v>
      </c>
    </row>
    <row r="243" spans="1:6" ht="90" x14ac:dyDescent="0.3">
      <c r="A243" s="221" t="s">
        <v>115</v>
      </c>
      <c r="B243" s="74" t="s">
        <v>926</v>
      </c>
      <c r="C243" s="74" t="s">
        <v>150</v>
      </c>
      <c r="D243" s="74" t="s">
        <v>184</v>
      </c>
      <c r="E243" s="74">
        <v>100</v>
      </c>
      <c r="F243" s="76">
        <f>F244</f>
        <v>91.6</v>
      </c>
    </row>
    <row r="244" spans="1:6" ht="30" x14ac:dyDescent="0.3">
      <c r="A244" s="221" t="s">
        <v>116</v>
      </c>
      <c r="B244" s="74" t="s">
        <v>926</v>
      </c>
      <c r="C244" s="74" t="s">
        <v>150</v>
      </c>
      <c r="D244" s="74" t="s">
        <v>184</v>
      </c>
      <c r="E244" s="74">
        <v>120</v>
      </c>
      <c r="F244" s="76">
        <v>91.6</v>
      </c>
    </row>
    <row r="245" spans="1:6" ht="30" x14ac:dyDescent="0.3">
      <c r="A245" s="221" t="s">
        <v>127</v>
      </c>
      <c r="B245" s="74" t="s">
        <v>926</v>
      </c>
      <c r="C245" s="74" t="s">
        <v>150</v>
      </c>
      <c r="D245" s="74" t="s">
        <v>184</v>
      </c>
      <c r="E245" s="74">
        <v>200</v>
      </c>
      <c r="F245" s="76">
        <f>F246</f>
        <v>64.5</v>
      </c>
    </row>
    <row r="246" spans="1:6" ht="45" x14ac:dyDescent="0.3">
      <c r="A246" s="221" t="s">
        <v>128</v>
      </c>
      <c r="B246" s="74" t="s">
        <v>926</v>
      </c>
      <c r="C246" s="74" t="s">
        <v>150</v>
      </c>
      <c r="D246" s="74" t="s">
        <v>184</v>
      </c>
      <c r="E246" s="74">
        <v>240</v>
      </c>
      <c r="F246" s="76">
        <v>64.5</v>
      </c>
    </row>
    <row r="247" spans="1:6" ht="30" x14ac:dyDescent="0.3">
      <c r="A247" s="221" t="s">
        <v>487</v>
      </c>
      <c r="B247" s="74" t="s">
        <v>927</v>
      </c>
      <c r="C247" s="73"/>
      <c r="D247" s="73"/>
      <c r="E247" s="74"/>
      <c r="F247" s="76">
        <f>F248</f>
        <v>32854.300000000003</v>
      </c>
    </row>
    <row r="248" spans="1:6" x14ac:dyDescent="0.3">
      <c r="A248" s="221" t="s">
        <v>262</v>
      </c>
      <c r="B248" s="74" t="s">
        <v>927</v>
      </c>
      <c r="C248" s="74" t="s">
        <v>150</v>
      </c>
      <c r="D248" s="73"/>
      <c r="E248" s="74"/>
      <c r="F248" s="76">
        <f>F249</f>
        <v>32854.300000000003</v>
      </c>
    </row>
    <row r="249" spans="1:6" x14ac:dyDescent="0.3">
      <c r="A249" s="221" t="s">
        <v>456</v>
      </c>
      <c r="B249" s="74" t="s">
        <v>927</v>
      </c>
      <c r="C249" s="74" t="s">
        <v>150</v>
      </c>
      <c r="D249" s="74" t="s">
        <v>184</v>
      </c>
      <c r="E249" s="74"/>
      <c r="F249" s="76">
        <f>F250+F252+F254</f>
        <v>32854.300000000003</v>
      </c>
    </row>
    <row r="250" spans="1:6" ht="90" x14ac:dyDescent="0.3">
      <c r="A250" s="221" t="s">
        <v>115</v>
      </c>
      <c r="B250" s="74" t="s">
        <v>927</v>
      </c>
      <c r="C250" s="74" t="s">
        <v>150</v>
      </c>
      <c r="D250" s="74" t="s">
        <v>184</v>
      </c>
      <c r="E250" s="74">
        <v>100</v>
      </c>
      <c r="F250" s="76">
        <f>F251</f>
        <v>27298.2</v>
      </c>
    </row>
    <row r="251" spans="1:6" ht="30" x14ac:dyDescent="0.3">
      <c r="A251" s="221" t="s">
        <v>173</v>
      </c>
      <c r="B251" s="74" t="s">
        <v>927</v>
      </c>
      <c r="C251" s="74" t="s">
        <v>150</v>
      </c>
      <c r="D251" s="74" t="s">
        <v>184</v>
      </c>
      <c r="E251" s="74">
        <v>110</v>
      </c>
      <c r="F251" s="76">
        <v>27298.2</v>
      </c>
    </row>
    <row r="252" spans="1:6" ht="30" x14ac:dyDescent="0.3">
      <c r="A252" s="221" t="s">
        <v>127</v>
      </c>
      <c r="B252" s="74" t="s">
        <v>927</v>
      </c>
      <c r="C252" s="74" t="s">
        <v>150</v>
      </c>
      <c r="D252" s="74" t="s">
        <v>184</v>
      </c>
      <c r="E252" s="74">
        <v>200</v>
      </c>
      <c r="F252" s="76">
        <f>F253</f>
        <v>5415.1</v>
      </c>
    </row>
    <row r="253" spans="1:6" ht="45" x14ac:dyDescent="0.3">
      <c r="A253" s="221" t="s">
        <v>128</v>
      </c>
      <c r="B253" s="74" t="s">
        <v>927</v>
      </c>
      <c r="C253" s="74" t="s">
        <v>150</v>
      </c>
      <c r="D253" s="74" t="s">
        <v>184</v>
      </c>
      <c r="E253" s="74">
        <v>240</v>
      </c>
      <c r="F253" s="76">
        <v>5415.1</v>
      </c>
    </row>
    <row r="254" spans="1:6" x14ac:dyDescent="0.3">
      <c r="A254" s="221" t="s">
        <v>129</v>
      </c>
      <c r="B254" s="74" t="s">
        <v>927</v>
      </c>
      <c r="C254" s="74" t="s">
        <v>150</v>
      </c>
      <c r="D254" s="74" t="s">
        <v>184</v>
      </c>
      <c r="E254" s="74">
        <v>800</v>
      </c>
      <c r="F254" s="76">
        <f>F255</f>
        <v>141</v>
      </c>
    </row>
    <row r="255" spans="1:6" x14ac:dyDescent="0.3">
      <c r="A255" s="221" t="s">
        <v>130</v>
      </c>
      <c r="B255" s="74" t="s">
        <v>927</v>
      </c>
      <c r="C255" s="74" t="s">
        <v>150</v>
      </c>
      <c r="D255" s="74" t="s">
        <v>184</v>
      </c>
      <c r="E255" s="74">
        <v>850</v>
      </c>
      <c r="F255" s="76">
        <v>141</v>
      </c>
    </row>
    <row r="256" spans="1:6" ht="38.25" x14ac:dyDescent="0.3">
      <c r="A256" s="119" t="s">
        <v>779</v>
      </c>
      <c r="B256" s="101" t="s">
        <v>238</v>
      </c>
      <c r="C256" s="73"/>
      <c r="D256" s="73"/>
      <c r="E256" s="74"/>
      <c r="F256" s="88">
        <f>F257</f>
        <v>1500</v>
      </c>
    </row>
    <row r="257" spans="1:6" ht="30" x14ac:dyDescent="0.3">
      <c r="A257" s="221" t="s">
        <v>239</v>
      </c>
      <c r="B257" s="74" t="s">
        <v>631</v>
      </c>
      <c r="C257" s="73"/>
      <c r="D257" s="73"/>
      <c r="E257" s="74"/>
      <c r="F257" s="76">
        <f t="shared" ref="F257:F261" si="29">F258</f>
        <v>1500</v>
      </c>
    </row>
    <row r="258" spans="1:6" ht="30" x14ac:dyDescent="0.3">
      <c r="A258" s="221" t="s">
        <v>464</v>
      </c>
      <c r="B258" s="74" t="s">
        <v>632</v>
      </c>
      <c r="C258" s="73"/>
      <c r="D258" s="73"/>
      <c r="E258" s="74"/>
      <c r="F258" s="76">
        <f t="shared" si="29"/>
        <v>1500</v>
      </c>
    </row>
    <row r="259" spans="1:6" x14ac:dyDescent="0.3">
      <c r="A259" s="221" t="s">
        <v>212</v>
      </c>
      <c r="B259" s="74" t="s">
        <v>632</v>
      </c>
      <c r="C259" s="74" t="s">
        <v>132</v>
      </c>
      <c r="D259" s="73"/>
      <c r="E259" s="74"/>
      <c r="F259" s="76">
        <f t="shared" si="29"/>
        <v>1500</v>
      </c>
    </row>
    <row r="260" spans="1:6" ht="30" x14ac:dyDescent="0.3">
      <c r="A260" s="221" t="s">
        <v>236</v>
      </c>
      <c r="B260" s="74" t="s">
        <v>632</v>
      </c>
      <c r="C260" s="74" t="s">
        <v>132</v>
      </c>
      <c r="D260" s="74">
        <v>12</v>
      </c>
      <c r="E260" s="74"/>
      <c r="F260" s="76">
        <f t="shared" si="29"/>
        <v>1500</v>
      </c>
    </row>
    <row r="261" spans="1:6" x14ac:dyDescent="0.3">
      <c r="A261" s="221" t="s">
        <v>129</v>
      </c>
      <c r="B261" s="74" t="s">
        <v>632</v>
      </c>
      <c r="C261" s="74" t="s">
        <v>132</v>
      </c>
      <c r="D261" s="74">
        <v>12</v>
      </c>
      <c r="E261" s="74">
        <v>800</v>
      </c>
      <c r="F261" s="76">
        <f t="shared" si="29"/>
        <v>1500</v>
      </c>
    </row>
    <row r="262" spans="1:6" ht="75" x14ac:dyDescent="0.3">
      <c r="A262" s="221" t="s">
        <v>228</v>
      </c>
      <c r="B262" s="74" t="s">
        <v>632</v>
      </c>
      <c r="C262" s="74" t="s">
        <v>132</v>
      </c>
      <c r="D262" s="74">
        <v>12</v>
      </c>
      <c r="E262" s="74">
        <v>810</v>
      </c>
      <c r="F262" s="76">
        <v>1500</v>
      </c>
    </row>
    <row r="263" spans="1:6" ht="63.75" x14ac:dyDescent="0.3">
      <c r="A263" s="119" t="s">
        <v>784</v>
      </c>
      <c r="B263" s="101" t="s">
        <v>185</v>
      </c>
      <c r="C263" s="73"/>
      <c r="D263" s="73"/>
      <c r="E263" s="74"/>
      <c r="F263" s="88">
        <f>F264+F281</f>
        <v>3778.6</v>
      </c>
    </row>
    <row r="264" spans="1:6" ht="69.599999999999994" customHeight="1" x14ac:dyDescent="0.3">
      <c r="A264" s="119" t="s">
        <v>428</v>
      </c>
      <c r="B264" s="101" t="s">
        <v>186</v>
      </c>
      <c r="C264" s="73"/>
      <c r="D264" s="73"/>
      <c r="E264" s="74"/>
      <c r="F264" s="88">
        <f>F265</f>
        <v>438</v>
      </c>
    </row>
    <row r="265" spans="1:6" ht="60" x14ac:dyDescent="0.3">
      <c r="A265" s="221" t="s">
        <v>187</v>
      </c>
      <c r="B265" s="74" t="s">
        <v>490</v>
      </c>
      <c r="C265" s="73"/>
      <c r="D265" s="73"/>
      <c r="E265" s="74"/>
      <c r="F265" s="76">
        <f>F266+F271+F276</f>
        <v>438</v>
      </c>
    </row>
    <row r="266" spans="1:6" ht="45" hidden="1" x14ac:dyDescent="0.3">
      <c r="A266" s="221" t="s">
        <v>491</v>
      </c>
      <c r="B266" s="74" t="s">
        <v>190</v>
      </c>
      <c r="C266" s="73"/>
      <c r="D266" s="73"/>
      <c r="E266" s="74"/>
      <c r="F266" s="76">
        <f t="shared" ref="F266:F269" si="30">F267</f>
        <v>0</v>
      </c>
    </row>
    <row r="267" spans="1:6" ht="30" hidden="1" x14ac:dyDescent="0.3">
      <c r="A267" s="221" t="s">
        <v>182</v>
      </c>
      <c r="B267" s="74" t="s">
        <v>190</v>
      </c>
      <c r="C267" s="74" t="s">
        <v>120</v>
      </c>
      <c r="D267" s="73"/>
      <c r="E267" s="74"/>
      <c r="F267" s="76">
        <f t="shared" si="30"/>
        <v>0</v>
      </c>
    </row>
    <row r="268" spans="1:6" ht="60" hidden="1" x14ac:dyDescent="0.3">
      <c r="A268" s="221" t="s">
        <v>426</v>
      </c>
      <c r="B268" s="74" t="s">
        <v>190</v>
      </c>
      <c r="C268" s="74" t="s">
        <v>120</v>
      </c>
      <c r="D268" s="74" t="s">
        <v>184</v>
      </c>
      <c r="E268" s="74"/>
      <c r="F268" s="76">
        <f t="shared" si="30"/>
        <v>0</v>
      </c>
    </row>
    <row r="269" spans="1:6" ht="30" hidden="1" x14ac:dyDescent="0.3">
      <c r="A269" s="221" t="s">
        <v>127</v>
      </c>
      <c r="B269" s="74" t="s">
        <v>190</v>
      </c>
      <c r="C269" s="74" t="s">
        <v>120</v>
      </c>
      <c r="D269" s="74" t="s">
        <v>184</v>
      </c>
      <c r="E269" s="74">
        <v>200</v>
      </c>
      <c r="F269" s="76">
        <f t="shared" si="30"/>
        <v>0</v>
      </c>
    </row>
    <row r="270" spans="1:6" ht="45" hidden="1" x14ac:dyDescent="0.3">
      <c r="A270" s="221" t="s">
        <v>128</v>
      </c>
      <c r="B270" s="74" t="s">
        <v>190</v>
      </c>
      <c r="C270" s="74" t="s">
        <v>120</v>
      </c>
      <c r="D270" s="74" t="s">
        <v>184</v>
      </c>
      <c r="E270" s="74">
        <v>240</v>
      </c>
      <c r="F270" s="76"/>
    </row>
    <row r="271" spans="1:6" ht="60" x14ac:dyDescent="0.3">
      <c r="A271" s="221" t="s">
        <v>492</v>
      </c>
      <c r="B271" s="74" t="s">
        <v>192</v>
      </c>
      <c r="C271" s="73"/>
      <c r="D271" s="73"/>
      <c r="E271" s="74"/>
      <c r="F271" s="76">
        <f t="shared" ref="F271:F274" si="31">F272</f>
        <v>38</v>
      </c>
    </row>
    <row r="272" spans="1:6" ht="30" x14ac:dyDescent="0.3">
      <c r="A272" s="221" t="s">
        <v>182</v>
      </c>
      <c r="B272" s="74" t="s">
        <v>192</v>
      </c>
      <c r="C272" s="74" t="s">
        <v>120</v>
      </c>
      <c r="D272" s="73"/>
      <c r="E272" s="74"/>
      <c r="F272" s="76">
        <f t="shared" si="31"/>
        <v>38</v>
      </c>
    </row>
    <row r="273" spans="1:6" ht="45" x14ac:dyDescent="0.3">
      <c r="A273" s="221" t="s">
        <v>426</v>
      </c>
      <c r="B273" s="74" t="s">
        <v>192</v>
      </c>
      <c r="C273" s="74" t="s">
        <v>120</v>
      </c>
      <c r="D273" s="74" t="s">
        <v>184</v>
      </c>
      <c r="E273" s="74"/>
      <c r="F273" s="76">
        <f t="shared" si="31"/>
        <v>38</v>
      </c>
    </row>
    <row r="274" spans="1:6" ht="30" x14ac:dyDescent="0.3">
      <c r="A274" s="221" t="s">
        <v>127</v>
      </c>
      <c r="B274" s="74" t="s">
        <v>192</v>
      </c>
      <c r="C274" s="74" t="s">
        <v>120</v>
      </c>
      <c r="D274" s="74" t="s">
        <v>184</v>
      </c>
      <c r="E274" s="74">
        <v>200</v>
      </c>
      <c r="F274" s="76">
        <f t="shared" si="31"/>
        <v>38</v>
      </c>
    </row>
    <row r="275" spans="1:6" ht="45" x14ac:dyDescent="0.3">
      <c r="A275" s="221" t="s">
        <v>128</v>
      </c>
      <c r="B275" s="74" t="s">
        <v>192</v>
      </c>
      <c r="C275" s="74" t="s">
        <v>120</v>
      </c>
      <c r="D275" s="74" t="s">
        <v>184</v>
      </c>
      <c r="E275" s="74">
        <v>240</v>
      </c>
      <c r="F275" s="76">
        <v>38</v>
      </c>
    </row>
    <row r="276" spans="1:6" ht="45" x14ac:dyDescent="0.3">
      <c r="A276" s="221" t="s">
        <v>193</v>
      </c>
      <c r="B276" s="74" t="s">
        <v>194</v>
      </c>
      <c r="C276" s="73"/>
      <c r="D276" s="73"/>
      <c r="E276" s="74"/>
      <c r="F276" s="76">
        <f t="shared" ref="F276:F279" si="32">F277</f>
        <v>400</v>
      </c>
    </row>
    <row r="277" spans="1:6" ht="30" x14ac:dyDescent="0.3">
      <c r="A277" s="221" t="s">
        <v>182</v>
      </c>
      <c r="B277" s="74" t="s">
        <v>194</v>
      </c>
      <c r="C277" s="74" t="s">
        <v>120</v>
      </c>
      <c r="D277" s="73"/>
      <c r="E277" s="74"/>
      <c r="F277" s="76">
        <f t="shared" si="32"/>
        <v>400</v>
      </c>
    </row>
    <row r="278" spans="1:6" ht="46.15" customHeight="1" x14ac:dyDescent="0.3">
      <c r="A278" s="221" t="s">
        <v>426</v>
      </c>
      <c r="B278" s="74" t="s">
        <v>194</v>
      </c>
      <c r="C278" s="74" t="s">
        <v>120</v>
      </c>
      <c r="D278" s="74" t="s">
        <v>184</v>
      </c>
      <c r="E278" s="74"/>
      <c r="F278" s="76">
        <f t="shared" si="32"/>
        <v>400</v>
      </c>
    </row>
    <row r="279" spans="1:6" ht="30" x14ac:dyDescent="0.3">
      <c r="A279" s="221" t="s">
        <v>127</v>
      </c>
      <c r="B279" s="74" t="s">
        <v>194</v>
      </c>
      <c r="C279" s="74" t="s">
        <v>120</v>
      </c>
      <c r="D279" s="74" t="s">
        <v>184</v>
      </c>
      <c r="E279" s="74">
        <v>200</v>
      </c>
      <c r="F279" s="76">
        <f t="shared" si="32"/>
        <v>400</v>
      </c>
    </row>
    <row r="280" spans="1:6" ht="45" x14ac:dyDescent="0.3">
      <c r="A280" s="221" t="s">
        <v>128</v>
      </c>
      <c r="B280" s="74" t="s">
        <v>194</v>
      </c>
      <c r="C280" s="74" t="s">
        <v>120</v>
      </c>
      <c r="D280" s="74" t="s">
        <v>184</v>
      </c>
      <c r="E280" s="74">
        <v>240</v>
      </c>
      <c r="F280" s="76">
        <v>400</v>
      </c>
    </row>
    <row r="281" spans="1:6" ht="87" customHeight="1" x14ac:dyDescent="0.3">
      <c r="A281" s="119" t="s">
        <v>778</v>
      </c>
      <c r="B281" s="101" t="s">
        <v>195</v>
      </c>
      <c r="C281" s="73"/>
      <c r="D281" s="73"/>
      <c r="E281" s="74"/>
      <c r="F281" s="88">
        <f t="shared" ref="F281:F284" si="33">F282</f>
        <v>3340.6</v>
      </c>
    </row>
    <row r="282" spans="1:6" ht="30" x14ac:dyDescent="0.3">
      <c r="A282" s="221" t="s">
        <v>493</v>
      </c>
      <c r="B282" s="74" t="s">
        <v>197</v>
      </c>
      <c r="C282" s="73"/>
      <c r="D282" s="73"/>
      <c r="E282" s="74"/>
      <c r="F282" s="76">
        <f t="shared" si="33"/>
        <v>3340.6</v>
      </c>
    </row>
    <row r="283" spans="1:6" ht="30" x14ac:dyDescent="0.3">
      <c r="A283" s="221" t="s">
        <v>430</v>
      </c>
      <c r="B283" s="74" t="s">
        <v>199</v>
      </c>
      <c r="C283" s="73"/>
      <c r="D283" s="73"/>
      <c r="E283" s="74"/>
      <c r="F283" s="76">
        <f t="shared" si="33"/>
        <v>3340.6</v>
      </c>
    </row>
    <row r="284" spans="1:6" ht="30" x14ac:dyDescent="0.3">
      <c r="A284" s="221" t="s">
        <v>182</v>
      </c>
      <c r="B284" s="74" t="s">
        <v>199</v>
      </c>
      <c r="C284" s="74" t="s">
        <v>120</v>
      </c>
      <c r="D284" s="73"/>
      <c r="E284" s="74"/>
      <c r="F284" s="76">
        <f t="shared" si="33"/>
        <v>3340.6</v>
      </c>
    </row>
    <row r="285" spans="1:6" ht="40.9" customHeight="1" x14ac:dyDescent="0.3">
      <c r="A285" s="221" t="s">
        <v>426</v>
      </c>
      <c r="B285" s="74" t="s">
        <v>199</v>
      </c>
      <c r="C285" s="74" t="s">
        <v>120</v>
      </c>
      <c r="D285" s="74" t="s">
        <v>184</v>
      </c>
      <c r="E285" s="74"/>
      <c r="F285" s="76">
        <f>F286+F288+F290</f>
        <v>3340.6</v>
      </c>
    </row>
    <row r="286" spans="1:6" ht="90" x14ac:dyDescent="0.3">
      <c r="A286" s="221" t="s">
        <v>115</v>
      </c>
      <c r="B286" s="74" t="s">
        <v>199</v>
      </c>
      <c r="C286" s="74" t="s">
        <v>120</v>
      </c>
      <c r="D286" s="74" t="s">
        <v>184</v>
      </c>
      <c r="E286" s="74">
        <v>100</v>
      </c>
      <c r="F286" s="76">
        <f>F287</f>
        <v>2915.5</v>
      </c>
    </row>
    <row r="287" spans="1:6" ht="30" x14ac:dyDescent="0.3">
      <c r="A287" s="221" t="s">
        <v>173</v>
      </c>
      <c r="B287" s="74" t="s">
        <v>199</v>
      </c>
      <c r="C287" s="74" t="s">
        <v>120</v>
      </c>
      <c r="D287" s="74" t="s">
        <v>184</v>
      </c>
      <c r="E287" s="74">
        <v>110</v>
      </c>
      <c r="F287" s="76">
        <v>2915.5</v>
      </c>
    </row>
    <row r="288" spans="1:6" ht="30" x14ac:dyDescent="0.3">
      <c r="A288" s="221" t="s">
        <v>127</v>
      </c>
      <c r="B288" s="74" t="s">
        <v>199</v>
      </c>
      <c r="C288" s="74" t="s">
        <v>120</v>
      </c>
      <c r="D288" s="74" t="s">
        <v>184</v>
      </c>
      <c r="E288" s="74">
        <v>200</v>
      </c>
      <c r="F288" s="76">
        <f>F289</f>
        <v>424.1</v>
      </c>
    </row>
    <row r="289" spans="1:6" ht="45" x14ac:dyDescent="0.3">
      <c r="A289" s="221" t="s">
        <v>128</v>
      </c>
      <c r="B289" s="74" t="s">
        <v>199</v>
      </c>
      <c r="C289" s="74" t="s">
        <v>120</v>
      </c>
      <c r="D289" s="74" t="s">
        <v>184</v>
      </c>
      <c r="E289" s="74">
        <v>240</v>
      </c>
      <c r="F289" s="76">
        <v>424.1</v>
      </c>
    </row>
    <row r="290" spans="1:6" x14ac:dyDescent="0.3">
      <c r="A290" s="221" t="s">
        <v>129</v>
      </c>
      <c r="B290" s="74" t="s">
        <v>199</v>
      </c>
      <c r="C290" s="74" t="s">
        <v>120</v>
      </c>
      <c r="D290" s="74" t="s">
        <v>184</v>
      </c>
      <c r="E290" s="74">
        <v>800</v>
      </c>
      <c r="F290" s="76">
        <f>F291</f>
        <v>1</v>
      </c>
    </row>
    <row r="291" spans="1:6" x14ac:dyDescent="0.3">
      <c r="A291" s="221" t="s">
        <v>130</v>
      </c>
      <c r="B291" s="74" t="s">
        <v>199</v>
      </c>
      <c r="C291" s="74" t="s">
        <v>120</v>
      </c>
      <c r="D291" s="74" t="s">
        <v>184</v>
      </c>
      <c r="E291" s="74">
        <v>850</v>
      </c>
      <c r="F291" s="76">
        <v>1</v>
      </c>
    </row>
    <row r="292" spans="1:6" ht="38.25" x14ac:dyDescent="0.3">
      <c r="A292" s="119" t="s">
        <v>766</v>
      </c>
      <c r="B292" s="101" t="s">
        <v>241</v>
      </c>
      <c r="C292" s="73"/>
      <c r="D292" s="73"/>
      <c r="E292" s="74"/>
      <c r="F292" s="88">
        <f>F293</f>
        <v>11400</v>
      </c>
    </row>
    <row r="293" spans="1:6" ht="30" x14ac:dyDescent="0.3">
      <c r="A293" s="221" t="s">
        <v>354</v>
      </c>
      <c r="B293" s="74" t="s">
        <v>651</v>
      </c>
      <c r="C293" s="73"/>
      <c r="D293" s="73"/>
      <c r="E293" s="74"/>
      <c r="F293" s="76">
        <f>F299+F294</f>
        <v>11400</v>
      </c>
    </row>
    <row r="294" spans="1:6" ht="45" x14ac:dyDescent="0.3">
      <c r="A294" s="221" t="s">
        <v>1020</v>
      </c>
      <c r="B294" s="74" t="s">
        <v>1129</v>
      </c>
      <c r="C294" s="73"/>
      <c r="D294" s="73"/>
      <c r="E294" s="74"/>
      <c r="F294" s="76">
        <f>F295</f>
        <v>9400</v>
      </c>
    </row>
    <row r="295" spans="1:6" x14ac:dyDescent="0.3">
      <c r="A295" s="221" t="s">
        <v>342</v>
      </c>
      <c r="B295" s="74" t="s">
        <v>1129</v>
      </c>
      <c r="C295" s="74">
        <v>10</v>
      </c>
      <c r="D295" s="73"/>
      <c r="E295" s="74"/>
      <c r="F295" s="76">
        <f>F296</f>
        <v>9400</v>
      </c>
    </row>
    <row r="296" spans="1:6" x14ac:dyDescent="0.3">
      <c r="A296" s="221" t="s">
        <v>494</v>
      </c>
      <c r="B296" s="74" t="s">
        <v>1129</v>
      </c>
      <c r="C296" s="74">
        <v>10</v>
      </c>
      <c r="D296" s="74" t="s">
        <v>120</v>
      </c>
      <c r="E296" s="74"/>
      <c r="F296" s="76">
        <f>F297</f>
        <v>9400</v>
      </c>
    </row>
    <row r="297" spans="1:6" ht="30" x14ac:dyDescent="0.3">
      <c r="A297" s="221" t="s">
        <v>350</v>
      </c>
      <c r="B297" s="74" t="s">
        <v>1129</v>
      </c>
      <c r="C297" s="74">
        <v>10</v>
      </c>
      <c r="D297" s="74" t="s">
        <v>120</v>
      </c>
      <c r="E297" s="74">
        <v>300</v>
      </c>
      <c r="F297" s="76">
        <f>F298</f>
        <v>9400</v>
      </c>
    </row>
    <row r="298" spans="1:6" ht="30" x14ac:dyDescent="0.3">
      <c r="A298" s="221" t="s">
        <v>355</v>
      </c>
      <c r="B298" s="74" t="s">
        <v>1129</v>
      </c>
      <c r="C298" s="74">
        <v>10</v>
      </c>
      <c r="D298" s="74" t="s">
        <v>120</v>
      </c>
      <c r="E298" s="74">
        <v>320</v>
      </c>
      <c r="F298" s="76">
        <v>9400</v>
      </c>
    </row>
    <row r="299" spans="1:6" ht="45" x14ac:dyDescent="0.3">
      <c r="A299" s="221" t="s">
        <v>1020</v>
      </c>
      <c r="B299" s="74" t="s">
        <v>1128</v>
      </c>
      <c r="C299" s="73"/>
      <c r="D299" s="73"/>
      <c r="E299" s="74"/>
      <c r="F299" s="76">
        <f t="shared" ref="F299:F302" si="34">F300</f>
        <v>2000</v>
      </c>
    </row>
    <row r="300" spans="1:6" x14ac:dyDescent="0.3">
      <c r="A300" s="221" t="s">
        <v>342</v>
      </c>
      <c r="B300" s="74" t="s">
        <v>1128</v>
      </c>
      <c r="C300" s="74">
        <v>10</v>
      </c>
      <c r="D300" s="73"/>
      <c r="E300" s="74"/>
      <c r="F300" s="76">
        <f t="shared" si="34"/>
        <v>2000</v>
      </c>
    </row>
    <row r="301" spans="1:6" x14ac:dyDescent="0.3">
      <c r="A301" s="221" t="s">
        <v>494</v>
      </c>
      <c r="B301" s="74" t="s">
        <v>1128</v>
      </c>
      <c r="C301" s="74">
        <v>10</v>
      </c>
      <c r="D301" s="74" t="s">
        <v>120</v>
      </c>
      <c r="E301" s="74"/>
      <c r="F301" s="76">
        <f t="shared" si="34"/>
        <v>2000</v>
      </c>
    </row>
    <row r="302" spans="1:6" ht="30" x14ac:dyDescent="0.3">
      <c r="A302" s="221" t="s">
        <v>350</v>
      </c>
      <c r="B302" s="74" t="s">
        <v>1128</v>
      </c>
      <c r="C302" s="74">
        <v>10</v>
      </c>
      <c r="D302" s="74" t="s">
        <v>120</v>
      </c>
      <c r="E302" s="74">
        <v>300</v>
      </c>
      <c r="F302" s="76">
        <f t="shared" si="34"/>
        <v>2000</v>
      </c>
    </row>
    <row r="303" spans="1:6" ht="30" x14ac:dyDescent="0.3">
      <c r="A303" s="221" t="s">
        <v>355</v>
      </c>
      <c r="B303" s="74" t="s">
        <v>1128</v>
      </c>
      <c r="C303" s="74">
        <v>10</v>
      </c>
      <c r="D303" s="74" t="s">
        <v>120</v>
      </c>
      <c r="E303" s="74">
        <v>320</v>
      </c>
      <c r="F303" s="76">
        <v>2000</v>
      </c>
    </row>
    <row r="304" spans="1:6" ht="89.25" hidden="1" x14ac:dyDescent="0.3">
      <c r="A304" s="119" t="s">
        <v>432</v>
      </c>
      <c r="B304" s="101" t="s">
        <v>242</v>
      </c>
      <c r="C304" s="73"/>
      <c r="D304" s="73"/>
      <c r="E304" s="74"/>
      <c r="F304" s="88">
        <f>F305</f>
        <v>0</v>
      </c>
    </row>
    <row r="305" spans="1:6" ht="45" hidden="1" x14ac:dyDescent="0.3">
      <c r="A305" s="221" t="s">
        <v>243</v>
      </c>
      <c r="B305" s="74" t="s">
        <v>244</v>
      </c>
      <c r="C305" s="73"/>
      <c r="D305" s="73"/>
      <c r="E305" s="74"/>
      <c r="F305" s="76">
        <f>F306+F311+F316</f>
        <v>0</v>
      </c>
    </row>
    <row r="306" spans="1:6" ht="60" hidden="1" x14ac:dyDescent="0.3">
      <c r="A306" s="221" t="s">
        <v>245</v>
      </c>
      <c r="B306" s="74" t="s">
        <v>246</v>
      </c>
      <c r="C306" s="73"/>
      <c r="D306" s="73"/>
      <c r="E306" s="74"/>
      <c r="F306" s="76">
        <f t="shared" ref="F306:F309" si="35">F307</f>
        <v>0</v>
      </c>
    </row>
    <row r="307" spans="1:6" hidden="1" x14ac:dyDescent="0.3">
      <c r="A307" s="221" t="s">
        <v>212</v>
      </c>
      <c r="B307" s="74" t="s">
        <v>246</v>
      </c>
      <c r="C307" s="74" t="s">
        <v>132</v>
      </c>
      <c r="D307" s="73"/>
      <c r="E307" s="74"/>
      <c r="F307" s="76">
        <f t="shared" si="35"/>
        <v>0</v>
      </c>
    </row>
    <row r="308" spans="1:6" ht="30" hidden="1" x14ac:dyDescent="0.3">
      <c r="A308" s="221" t="s">
        <v>236</v>
      </c>
      <c r="B308" s="74" t="s">
        <v>246</v>
      </c>
      <c r="C308" s="74" t="s">
        <v>132</v>
      </c>
      <c r="D308" s="74">
        <v>12</v>
      </c>
      <c r="E308" s="74"/>
      <c r="F308" s="76">
        <f t="shared" si="35"/>
        <v>0</v>
      </c>
    </row>
    <row r="309" spans="1:6" ht="30" hidden="1" x14ac:dyDescent="0.3">
      <c r="A309" s="221" t="s">
        <v>127</v>
      </c>
      <c r="B309" s="74" t="s">
        <v>246</v>
      </c>
      <c r="C309" s="74" t="s">
        <v>132</v>
      </c>
      <c r="D309" s="74">
        <v>12</v>
      </c>
      <c r="E309" s="74">
        <v>200</v>
      </c>
      <c r="F309" s="76">
        <f t="shared" si="35"/>
        <v>0</v>
      </c>
    </row>
    <row r="310" spans="1:6" ht="45" hidden="1" x14ac:dyDescent="0.3">
      <c r="A310" s="221" t="s">
        <v>128</v>
      </c>
      <c r="B310" s="74" t="s">
        <v>246</v>
      </c>
      <c r="C310" s="74" t="s">
        <v>132</v>
      </c>
      <c r="D310" s="74">
        <v>12</v>
      </c>
      <c r="E310" s="74">
        <v>240</v>
      </c>
      <c r="F310" s="76"/>
    </row>
    <row r="311" spans="1:6" ht="60" hidden="1" x14ac:dyDescent="0.3">
      <c r="A311" s="221" t="s">
        <v>247</v>
      </c>
      <c r="B311" s="74" t="s">
        <v>248</v>
      </c>
      <c r="C311" s="73"/>
      <c r="D311" s="73"/>
      <c r="E311" s="74"/>
      <c r="F311" s="76">
        <f t="shared" ref="F311:F314" si="36">F312</f>
        <v>0</v>
      </c>
    </row>
    <row r="312" spans="1:6" hidden="1" x14ac:dyDescent="0.3">
      <c r="A312" s="221" t="s">
        <v>212</v>
      </c>
      <c r="B312" s="74" t="s">
        <v>248</v>
      </c>
      <c r="C312" s="74" t="s">
        <v>132</v>
      </c>
      <c r="D312" s="73"/>
      <c r="E312" s="74"/>
      <c r="F312" s="76">
        <f t="shared" si="36"/>
        <v>0</v>
      </c>
    </row>
    <row r="313" spans="1:6" ht="30" hidden="1" x14ac:dyDescent="0.3">
      <c r="A313" s="221" t="s">
        <v>236</v>
      </c>
      <c r="B313" s="74" t="s">
        <v>248</v>
      </c>
      <c r="C313" s="74" t="s">
        <v>132</v>
      </c>
      <c r="D313" s="74">
        <v>12</v>
      </c>
      <c r="E313" s="74"/>
      <c r="F313" s="76">
        <f t="shared" si="36"/>
        <v>0</v>
      </c>
    </row>
    <row r="314" spans="1:6" ht="30" hidden="1" x14ac:dyDescent="0.3">
      <c r="A314" s="221" t="s">
        <v>127</v>
      </c>
      <c r="B314" s="74" t="s">
        <v>248</v>
      </c>
      <c r="C314" s="74" t="s">
        <v>132</v>
      </c>
      <c r="D314" s="74">
        <v>12</v>
      </c>
      <c r="E314" s="74">
        <v>200</v>
      </c>
      <c r="F314" s="76">
        <f t="shared" si="36"/>
        <v>0</v>
      </c>
    </row>
    <row r="315" spans="1:6" ht="45" hidden="1" x14ac:dyDescent="0.3">
      <c r="A315" s="221" t="s">
        <v>128</v>
      </c>
      <c r="B315" s="74" t="s">
        <v>248</v>
      </c>
      <c r="C315" s="74" t="s">
        <v>132</v>
      </c>
      <c r="D315" s="74">
        <v>12</v>
      </c>
      <c r="E315" s="74">
        <v>240</v>
      </c>
      <c r="F315" s="76"/>
    </row>
    <row r="316" spans="1:6" ht="60" hidden="1" x14ac:dyDescent="0.3">
      <c r="A316" s="221" t="s">
        <v>433</v>
      </c>
      <c r="B316" s="74" t="s">
        <v>249</v>
      </c>
      <c r="C316" s="73"/>
      <c r="D316" s="73"/>
      <c r="E316" s="74"/>
      <c r="F316" s="76">
        <f t="shared" ref="F316:F319" si="37">F317</f>
        <v>0</v>
      </c>
    </row>
    <row r="317" spans="1:6" hidden="1" x14ac:dyDescent="0.3">
      <c r="A317" s="221" t="s">
        <v>212</v>
      </c>
      <c r="B317" s="74" t="s">
        <v>249</v>
      </c>
      <c r="C317" s="74" t="s">
        <v>132</v>
      </c>
      <c r="D317" s="73"/>
      <c r="E317" s="74"/>
      <c r="F317" s="76">
        <f t="shared" si="37"/>
        <v>0</v>
      </c>
    </row>
    <row r="318" spans="1:6" ht="30" hidden="1" x14ac:dyDescent="0.3">
      <c r="A318" s="221" t="s">
        <v>236</v>
      </c>
      <c r="B318" s="74" t="s">
        <v>249</v>
      </c>
      <c r="C318" s="74" t="s">
        <v>132</v>
      </c>
      <c r="D318" s="74">
        <v>12</v>
      </c>
      <c r="E318" s="74"/>
      <c r="F318" s="76">
        <f t="shared" si="37"/>
        <v>0</v>
      </c>
    </row>
    <row r="319" spans="1:6" ht="30" hidden="1" x14ac:dyDescent="0.3">
      <c r="A319" s="221" t="s">
        <v>127</v>
      </c>
      <c r="B319" s="74" t="s">
        <v>249</v>
      </c>
      <c r="C319" s="74" t="s">
        <v>132</v>
      </c>
      <c r="D319" s="74">
        <v>12</v>
      </c>
      <c r="E319" s="74">
        <v>200</v>
      </c>
      <c r="F319" s="76">
        <f t="shared" si="37"/>
        <v>0</v>
      </c>
    </row>
    <row r="320" spans="1:6" ht="45" hidden="1" x14ac:dyDescent="0.3">
      <c r="A320" s="221" t="s">
        <v>128</v>
      </c>
      <c r="B320" s="74" t="s">
        <v>249</v>
      </c>
      <c r="C320" s="74" t="s">
        <v>132</v>
      </c>
      <c r="D320" s="74">
        <v>12</v>
      </c>
      <c r="E320" s="74">
        <v>240</v>
      </c>
      <c r="F320" s="76"/>
    </row>
    <row r="321" spans="1:6" ht="42" customHeight="1" x14ac:dyDescent="0.3">
      <c r="A321" s="31" t="s">
        <v>1155</v>
      </c>
      <c r="B321" s="101" t="s">
        <v>375</v>
      </c>
      <c r="C321" s="73"/>
      <c r="D321" s="73"/>
      <c r="E321" s="74"/>
      <c r="F321" s="88">
        <f>F322+F347</f>
        <v>13153.9</v>
      </c>
    </row>
    <row r="322" spans="1:6" ht="30" customHeight="1" x14ac:dyDescent="0.3">
      <c r="A322" s="31" t="s">
        <v>1156</v>
      </c>
      <c r="B322" s="101" t="s">
        <v>387</v>
      </c>
      <c r="C322" s="73"/>
      <c r="D322" s="73"/>
      <c r="E322" s="74"/>
      <c r="F322" s="88">
        <f>F323+F341</f>
        <v>12173.9</v>
      </c>
    </row>
    <row r="323" spans="1:6" ht="30" x14ac:dyDescent="0.3">
      <c r="A323" s="221" t="s">
        <v>377</v>
      </c>
      <c r="B323" s="74" t="s">
        <v>435</v>
      </c>
      <c r="C323" s="73"/>
      <c r="D323" s="73"/>
      <c r="E323" s="74"/>
      <c r="F323" s="76">
        <f>F334+F338+F340</f>
        <v>781.4</v>
      </c>
    </row>
    <row r="324" spans="1:6" ht="30" x14ac:dyDescent="0.3">
      <c r="A324" s="221" t="s">
        <v>379</v>
      </c>
      <c r="B324" s="74" t="s">
        <v>380</v>
      </c>
      <c r="C324" s="73"/>
      <c r="D324" s="73"/>
      <c r="E324" s="74"/>
      <c r="F324" s="76">
        <f>F331</f>
        <v>380</v>
      </c>
    </row>
    <row r="325" spans="1:6" hidden="1" x14ac:dyDescent="0.3">
      <c r="A325" s="221" t="s">
        <v>372</v>
      </c>
      <c r="B325" s="74" t="s">
        <v>380</v>
      </c>
      <c r="C325" s="74">
        <v>11</v>
      </c>
      <c r="D325" s="73"/>
      <c r="E325" s="74"/>
      <c r="F325" s="76">
        <f t="shared" ref="F325" si="38">F326</f>
        <v>0</v>
      </c>
    </row>
    <row r="326" spans="1:6" hidden="1" x14ac:dyDescent="0.3">
      <c r="A326" s="221" t="s">
        <v>563</v>
      </c>
      <c r="B326" s="74" t="s">
        <v>380</v>
      </c>
      <c r="C326" s="74">
        <v>11</v>
      </c>
      <c r="D326" s="74" t="s">
        <v>103</v>
      </c>
      <c r="E326" s="74"/>
      <c r="F326" s="76">
        <f>F327+F329</f>
        <v>0</v>
      </c>
    </row>
    <row r="327" spans="1:6" ht="90" hidden="1" x14ac:dyDescent="0.3">
      <c r="A327" s="221" t="s">
        <v>115</v>
      </c>
      <c r="B327" s="74" t="s">
        <v>380</v>
      </c>
      <c r="C327" s="74">
        <v>11</v>
      </c>
      <c r="D327" s="74" t="s">
        <v>103</v>
      </c>
      <c r="E327" s="74">
        <v>100</v>
      </c>
      <c r="F327" s="76">
        <f>F328</f>
        <v>0</v>
      </c>
    </row>
    <row r="328" spans="1:6" ht="30" hidden="1" x14ac:dyDescent="0.3">
      <c r="A328" s="221" t="s">
        <v>173</v>
      </c>
      <c r="B328" s="74" t="s">
        <v>380</v>
      </c>
      <c r="C328" s="74">
        <v>11</v>
      </c>
      <c r="D328" s="74" t="s">
        <v>103</v>
      </c>
      <c r="E328" s="74">
        <v>110</v>
      </c>
      <c r="F328" s="76"/>
    </row>
    <row r="329" spans="1:6" ht="30" hidden="1" x14ac:dyDescent="0.3">
      <c r="A329" s="221" t="s">
        <v>127</v>
      </c>
      <c r="B329" s="74" t="s">
        <v>380</v>
      </c>
      <c r="C329" s="74">
        <v>11</v>
      </c>
      <c r="D329" s="74" t="s">
        <v>103</v>
      </c>
      <c r="E329" s="74" t="s">
        <v>545</v>
      </c>
      <c r="F329" s="76">
        <f>F330</f>
        <v>0</v>
      </c>
    </row>
    <row r="330" spans="1:6" ht="45" hidden="1" x14ac:dyDescent="0.3">
      <c r="A330" s="221" t="s">
        <v>128</v>
      </c>
      <c r="B330" s="74" t="s">
        <v>380</v>
      </c>
      <c r="C330" s="74">
        <v>11</v>
      </c>
      <c r="D330" s="74" t="s">
        <v>103</v>
      </c>
      <c r="E330" s="74" t="s">
        <v>541</v>
      </c>
      <c r="F330" s="76"/>
    </row>
    <row r="331" spans="1:6" x14ac:dyDescent="0.3">
      <c r="A331" s="33" t="s">
        <v>262</v>
      </c>
      <c r="B331" s="74" t="s">
        <v>380</v>
      </c>
      <c r="C331" s="74" t="s">
        <v>150</v>
      </c>
      <c r="D331" s="74"/>
      <c r="E331" s="74"/>
      <c r="F331" s="76">
        <f>F332</f>
        <v>380</v>
      </c>
    </row>
    <row r="332" spans="1:6" x14ac:dyDescent="0.3">
      <c r="A332" s="33" t="s">
        <v>299</v>
      </c>
      <c r="B332" s="74" t="s">
        <v>380</v>
      </c>
      <c r="C332" s="74" t="s">
        <v>150</v>
      </c>
      <c r="D332" s="74" t="s">
        <v>120</v>
      </c>
      <c r="E332" s="74"/>
      <c r="F332" s="76">
        <f>F333</f>
        <v>380</v>
      </c>
    </row>
    <row r="333" spans="1:6" ht="45" x14ac:dyDescent="0.3">
      <c r="A333" s="221" t="s">
        <v>210</v>
      </c>
      <c r="B333" s="74" t="s">
        <v>380</v>
      </c>
      <c r="C333" s="74" t="s">
        <v>150</v>
      </c>
      <c r="D333" s="74" t="s">
        <v>120</v>
      </c>
      <c r="E333" s="74" t="s">
        <v>558</v>
      </c>
      <c r="F333" s="76">
        <f>F334</f>
        <v>380</v>
      </c>
    </row>
    <row r="334" spans="1:6" x14ac:dyDescent="0.3">
      <c r="A334" s="221" t="s">
        <v>445</v>
      </c>
      <c r="B334" s="74" t="s">
        <v>380</v>
      </c>
      <c r="C334" s="74" t="s">
        <v>150</v>
      </c>
      <c r="D334" s="74" t="s">
        <v>120</v>
      </c>
      <c r="E334" s="74" t="s">
        <v>559</v>
      </c>
      <c r="F334" s="76">
        <v>380</v>
      </c>
    </row>
    <row r="335" spans="1:6" x14ac:dyDescent="0.3">
      <c r="A335" s="221" t="s">
        <v>372</v>
      </c>
      <c r="B335" s="74" t="s">
        <v>380</v>
      </c>
      <c r="C335" s="74" t="s">
        <v>373</v>
      </c>
      <c r="D335" s="74"/>
      <c r="E335" s="74"/>
      <c r="F335" s="76">
        <f>F336</f>
        <v>143.80000000000001</v>
      </c>
    </row>
    <row r="336" spans="1:6" ht="30" x14ac:dyDescent="0.3">
      <c r="A336" s="221" t="s">
        <v>377</v>
      </c>
      <c r="B336" s="74" t="s">
        <v>380</v>
      </c>
      <c r="C336" s="74" t="s">
        <v>373</v>
      </c>
      <c r="D336" s="74" t="s">
        <v>103</v>
      </c>
      <c r="E336" s="74"/>
      <c r="F336" s="76">
        <f>F337</f>
        <v>143.80000000000001</v>
      </c>
    </row>
    <row r="337" spans="1:6" ht="90" x14ac:dyDescent="0.3">
      <c r="A337" s="33" t="s">
        <v>115</v>
      </c>
      <c r="B337" s="74" t="s">
        <v>380</v>
      </c>
      <c r="C337" s="74" t="s">
        <v>373</v>
      </c>
      <c r="D337" s="74" t="s">
        <v>103</v>
      </c>
      <c r="E337" s="74" t="s">
        <v>539</v>
      </c>
      <c r="F337" s="76">
        <f>F338</f>
        <v>143.80000000000001</v>
      </c>
    </row>
    <row r="338" spans="1:6" ht="30" x14ac:dyDescent="0.3">
      <c r="A338" s="33" t="s">
        <v>173</v>
      </c>
      <c r="B338" s="74" t="s">
        <v>380</v>
      </c>
      <c r="C338" s="74" t="s">
        <v>373</v>
      </c>
      <c r="D338" s="74" t="s">
        <v>103</v>
      </c>
      <c r="E338" s="74" t="s">
        <v>586</v>
      </c>
      <c r="F338" s="76">
        <v>143.80000000000001</v>
      </c>
    </row>
    <row r="339" spans="1:6" ht="30" x14ac:dyDescent="0.3">
      <c r="A339" s="218" t="s">
        <v>127</v>
      </c>
      <c r="B339" s="74" t="s">
        <v>380</v>
      </c>
      <c r="C339" s="74" t="s">
        <v>373</v>
      </c>
      <c r="D339" s="74" t="s">
        <v>103</v>
      </c>
      <c r="E339" s="74" t="s">
        <v>545</v>
      </c>
      <c r="F339" s="76">
        <f>F340</f>
        <v>257.60000000000002</v>
      </c>
    </row>
    <row r="340" spans="1:6" ht="45" x14ac:dyDescent="0.3">
      <c r="A340" s="218" t="s">
        <v>128</v>
      </c>
      <c r="B340" s="74" t="s">
        <v>380</v>
      </c>
      <c r="C340" s="74" t="s">
        <v>373</v>
      </c>
      <c r="D340" s="74" t="s">
        <v>103</v>
      </c>
      <c r="E340" s="74" t="s">
        <v>541</v>
      </c>
      <c r="F340" s="76">
        <v>257.60000000000002</v>
      </c>
    </row>
    <row r="341" spans="1:6" ht="45" x14ac:dyDescent="0.3">
      <c r="A341" s="221" t="s">
        <v>388</v>
      </c>
      <c r="B341" s="74" t="s">
        <v>389</v>
      </c>
      <c r="C341" s="73"/>
      <c r="D341" s="73"/>
      <c r="E341" s="74"/>
      <c r="F341" s="76">
        <f t="shared" ref="F341:F345" si="39">F342</f>
        <v>11392.5</v>
      </c>
    </row>
    <row r="342" spans="1:6" x14ac:dyDescent="0.3">
      <c r="A342" s="221" t="s">
        <v>390</v>
      </c>
      <c r="B342" s="74" t="s">
        <v>391</v>
      </c>
      <c r="C342" s="73"/>
      <c r="D342" s="73"/>
      <c r="E342" s="74"/>
      <c r="F342" s="76">
        <f t="shared" si="39"/>
        <v>11392.5</v>
      </c>
    </row>
    <row r="343" spans="1:6" x14ac:dyDescent="0.3">
      <c r="A343" s="221" t="s">
        <v>372</v>
      </c>
      <c r="B343" s="74" t="s">
        <v>391</v>
      </c>
      <c r="C343" s="74">
        <v>11</v>
      </c>
      <c r="D343" s="73"/>
      <c r="E343" s="74"/>
      <c r="F343" s="76">
        <f t="shared" si="39"/>
        <v>11392.5</v>
      </c>
    </row>
    <row r="344" spans="1:6" x14ac:dyDescent="0.3">
      <c r="A344" s="221" t="s">
        <v>564</v>
      </c>
      <c r="B344" s="74" t="s">
        <v>391</v>
      </c>
      <c r="C344" s="74">
        <v>11</v>
      </c>
      <c r="D344" s="74" t="s">
        <v>108</v>
      </c>
      <c r="E344" s="74"/>
      <c r="F344" s="76">
        <f t="shared" si="39"/>
        <v>11392.5</v>
      </c>
    </row>
    <row r="345" spans="1:6" ht="45" x14ac:dyDescent="0.3">
      <c r="A345" s="221" t="s">
        <v>210</v>
      </c>
      <c r="B345" s="74" t="s">
        <v>391</v>
      </c>
      <c r="C345" s="74">
        <v>11</v>
      </c>
      <c r="D345" s="74" t="s">
        <v>108</v>
      </c>
      <c r="E345" s="74">
        <v>600</v>
      </c>
      <c r="F345" s="76">
        <f t="shared" si="39"/>
        <v>11392.5</v>
      </c>
    </row>
    <row r="346" spans="1:6" x14ac:dyDescent="0.3">
      <c r="A346" s="221" t="s">
        <v>445</v>
      </c>
      <c r="B346" s="74" t="s">
        <v>391</v>
      </c>
      <c r="C346" s="74">
        <v>11</v>
      </c>
      <c r="D346" s="74" t="s">
        <v>108</v>
      </c>
      <c r="E346" s="74">
        <v>620</v>
      </c>
      <c r="F346" s="76">
        <v>11392.5</v>
      </c>
    </row>
    <row r="347" spans="1:6" ht="30" customHeight="1" x14ac:dyDescent="0.3">
      <c r="A347" s="31" t="s">
        <v>1157</v>
      </c>
      <c r="B347" s="101" t="s">
        <v>381</v>
      </c>
      <c r="C347" s="73"/>
      <c r="D347" s="73"/>
      <c r="E347" s="74"/>
      <c r="F347" s="88">
        <f t="shared" ref="F347:F352" si="40">F348</f>
        <v>980</v>
      </c>
    </row>
    <row r="348" spans="1:6" ht="30" x14ac:dyDescent="0.3">
      <c r="A348" s="221" t="s">
        <v>382</v>
      </c>
      <c r="B348" s="74" t="s">
        <v>383</v>
      </c>
      <c r="C348" s="73"/>
      <c r="D348" s="73"/>
      <c r="E348" s="74"/>
      <c r="F348" s="76">
        <f t="shared" si="40"/>
        <v>980</v>
      </c>
    </row>
    <row r="349" spans="1:6" ht="45" x14ac:dyDescent="0.3">
      <c r="A349" s="221" t="s">
        <v>384</v>
      </c>
      <c r="B349" s="74" t="s">
        <v>385</v>
      </c>
      <c r="C349" s="73"/>
      <c r="D349" s="73"/>
      <c r="E349" s="74"/>
      <c r="F349" s="76">
        <f t="shared" si="40"/>
        <v>980</v>
      </c>
    </row>
    <row r="350" spans="1:6" x14ac:dyDescent="0.3">
      <c r="A350" s="221" t="s">
        <v>372</v>
      </c>
      <c r="B350" s="74" t="s">
        <v>385</v>
      </c>
      <c r="C350" s="74">
        <v>11</v>
      </c>
      <c r="D350" s="73"/>
      <c r="E350" s="74"/>
      <c r="F350" s="76">
        <f t="shared" si="40"/>
        <v>980</v>
      </c>
    </row>
    <row r="351" spans="1:6" x14ac:dyDescent="0.3">
      <c r="A351" s="221" t="s">
        <v>563</v>
      </c>
      <c r="B351" s="74" t="s">
        <v>385</v>
      </c>
      <c r="C351" s="74">
        <v>11</v>
      </c>
      <c r="D351" s="74" t="s">
        <v>103</v>
      </c>
      <c r="E351" s="74"/>
      <c r="F351" s="76">
        <f t="shared" si="40"/>
        <v>980</v>
      </c>
    </row>
    <row r="352" spans="1:6" ht="30" x14ac:dyDescent="0.3">
      <c r="A352" s="221" t="s">
        <v>127</v>
      </c>
      <c r="B352" s="74" t="s">
        <v>385</v>
      </c>
      <c r="C352" s="74">
        <v>11</v>
      </c>
      <c r="D352" s="74" t="s">
        <v>103</v>
      </c>
      <c r="E352" s="74">
        <v>200</v>
      </c>
      <c r="F352" s="76">
        <f t="shared" si="40"/>
        <v>980</v>
      </c>
    </row>
    <row r="353" spans="1:6" ht="45" x14ac:dyDescent="0.3">
      <c r="A353" s="221" t="s">
        <v>128</v>
      </c>
      <c r="B353" s="74" t="s">
        <v>385</v>
      </c>
      <c r="C353" s="74">
        <v>11</v>
      </c>
      <c r="D353" s="74" t="s">
        <v>103</v>
      </c>
      <c r="E353" s="74">
        <v>240</v>
      </c>
      <c r="F353" s="76">
        <v>980</v>
      </c>
    </row>
    <row r="354" spans="1:6" ht="63.75" x14ac:dyDescent="0.3">
      <c r="A354" s="124" t="s">
        <v>960</v>
      </c>
      <c r="B354" s="101" t="s">
        <v>356</v>
      </c>
      <c r="C354" s="73"/>
      <c r="D354" s="73"/>
      <c r="E354" s="74"/>
      <c r="F354" s="88">
        <f t="shared" ref="F354:F369" si="41">F355</f>
        <v>300</v>
      </c>
    </row>
    <row r="355" spans="1:6" ht="60" x14ac:dyDescent="0.3">
      <c r="A355" s="125" t="s">
        <v>961</v>
      </c>
      <c r="B355" s="74" t="s">
        <v>757</v>
      </c>
      <c r="C355" s="73"/>
      <c r="D355" s="73"/>
      <c r="E355" s="74"/>
      <c r="F355" s="76">
        <f>F366</f>
        <v>300</v>
      </c>
    </row>
    <row r="356" spans="1:6" ht="75" hidden="1" x14ac:dyDescent="0.3">
      <c r="A356" s="126" t="s">
        <v>986</v>
      </c>
      <c r="B356" s="28" t="s">
        <v>987</v>
      </c>
      <c r="C356" s="73"/>
      <c r="D356" s="73"/>
      <c r="E356" s="74"/>
      <c r="F356" s="76"/>
    </row>
    <row r="357" spans="1:6" hidden="1" x14ac:dyDescent="0.3">
      <c r="A357" s="33" t="s">
        <v>250</v>
      </c>
      <c r="B357" s="28" t="s">
        <v>987</v>
      </c>
      <c r="C357" s="74" t="s">
        <v>251</v>
      </c>
      <c r="D357" s="73"/>
      <c r="E357" s="74"/>
      <c r="F357" s="76"/>
    </row>
    <row r="358" spans="1:6" hidden="1" x14ac:dyDescent="0.3">
      <c r="A358" s="33" t="s">
        <v>252</v>
      </c>
      <c r="B358" s="28" t="s">
        <v>987</v>
      </c>
      <c r="C358" s="74" t="s">
        <v>251</v>
      </c>
      <c r="D358" s="74" t="s">
        <v>103</v>
      </c>
      <c r="E358" s="74"/>
      <c r="F358" s="76"/>
    </row>
    <row r="359" spans="1:6" ht="45" hidden="1" x14ac:dyDescent="0.3">
      <c r="A359" s="127" t="s">
        <v>903</v>
      </c>
      <c r="B359" s="28" t="s">
        <v>987</v>
      </c>
      <c r="C359" s="74" t="s">
        <v>251</v>
      </c>
      <c r="D359" s="74" t="s">
        <v>103</v>
      </c>
      <c r="E359" s="74" t="s">
        <v>904</v>
      </c>
      <c r="F359" s="76"/>
    </row>
    <row r="360" spans="1:6" hidden="1" x14ac:dyDescent="0.3">
      <c r="A360" s="127" t="s">
        <v>905</v>
      </c>
      <c r="B360" s="28" t="s">
        <v>987</v>
      </c>
      <c r="C360" s="74" t="s">
        <v>251</v>
      </c>
      <c r="D360" s="74" t="s">
        <v>103</v>
      </c>
      <c r="E360" s="74" t="s">
        <v>906</v>
      </c>
      <c r="F360" s="76"/>
    </row>
    <row r="361" spans="1:6" ht="75" hidden="1" x14ac:dyDescent="0.3">
      <c r="A361" s="126" t="s">
        <v>986</v>
      </c>
      <c r="B361" s="28" t="s">
        <v>989</v>
      </c>
      <c r="C361" s="73"/>
      <c r="D361" s="73"/>
      <c r="E361" s="74"/>
      <c r="F361" s="76"/>
    </row>
    <row r="362" spans="1:6" hidden="1" x14ac:dyDescent="0.3">
      <c r="A362" s="33" t="s">
        <v>250</v>
      </c>
      <c r="B362" s="28" t="s">
        <v>989</v>
      </c>
      <c r="C362" s="74" t="s">
        <v>251</v>
      </c>
      <c r="D362" s="73"/>
      <c r="E362" s="74"/>
      <c r="F362" s="76"/>
    </row>
    <row r="363" spans="1:6" hidden="1" x14ac:dyDescent="0.3">
      <c r="A363" s="33" t="s">
        <v>252</v>
      </c>
      <c r="B363" s="28" t="s">
        <v>989</v>
      </c>
      <c r="C363" s="74" t="s">
        <v>251</v>
      </c>
      <c r="D363" s="74" t="s">
        <v>103</v>
      </c>
      <c r="E363" s="74"/>
      <c r="F363" s="76"/>
    </row>
    <row r="364" spans="1:6" ht="45" hidden="1" x14ac:dyDescent="0.3">
      <c r="A364" s="127" t="s">
        <v>903</v>
      </c>
      <c r="B364" s="28" t="s">
        <v>989</v>
      </c>
      <c r="C364" s="74" t="s">
        <v>251</v>
      </c>
      <c r="D364" s="74" t="s">
        <v>103</v>
      </c>
      <c r="E364" s="74" t="s">
        <v>904</v>
      </c>
      <c r="F364" s="76"/>
    </row>
    <row r="365" spans="1:6" hidden="1" x14ac:dyDescent="0.3">
      <c r="A365" s="127" t="s">
        <v>905</v>
      </c>
      <c r="B365" s="28" t="s">
        <v>989</v>
      </c>
      <c r="C365" s="74" t="s">
        <v>251</v>
      </c>
      <c r="D365" s="74" t="s">
        <v>103</v>
      </c>
      <c r="E365" s="74" t="s">
        <v>906</v>
      </c>
      <c r="F365" s="76"/>
    </row>
    <row r="366" spans="1:6" ht="90" x14ac:dyDescent="0.3">
      <c r="A366" s="125" t="s">
        <v>963</v>
      </c>
      <c r="B366" s="74" t="s">
        <v>962</v>
      </c>
      <c r="C366" s="73"/>
      <c r="D366" s="73"/>
      <c r="E366" s="74"/>
      <c r="F366" s="76">
        <f t="shared" si="41"/>
        <v>300</v>
      </c>
    </row>
    <row r="367" spans="1:6" x14ac:dyDescent="0.3">
      <c r="A367" s="33" t="s">
        <v>250</v>
      </c>
      <c r="B367" s="74" t="s">
        <v>962</v>
      </c>
      <c r="C367" s="74" t="s">
        <v>251</v>
      </c>
      <c r="D367" s="73"/>
      <c r="E367" s="74"/>
      <c r="F367" s="76">
        <f t="shared" si="41"/>
        <v>300</v>
      </c>
    </row>
    <row r="368" spans="1:6" x14ac:dyDescent="0.3">
      <c r="A368" s="33" t="s">
        <v>252</v>
      </c>
      <c r="B368" s="74" t="s">
        <v>962</v>
      </c>
      <c r="C368" s="74" t="s">
        <v>251</v>
      </c>
      <c r="D368" s="74" t="s">
        <v>103</v>
      </c>
      <c r="E368" s="74"/>
      <c r="F368" s="76">
        <f t="shared" si="41"/>
        <v>300</v>
      </c>
    </row>
    <row r="369" spans="1:6" ht="45" x14ac:dyDescent="0.3">
      <c r="A369" s="127" t="s">
        <v>903</v>
      </c>
      <c r="B369" s="74" t="s">
        <v>962</v>
      </c>
      <c r="C369" s="74" t="s">
        <v>251</v>
      </c>
      <c r="D369" s="74" t="s">
        <v>103</v>
      </c>
      <c r="E369" s="74" t="s">
        <v>904</v>
      </c>
      <c r="F369" s="76">
        <f t="shared" si="41"/>
        <v>300</v>
      </c>
    </row>
    <row r="370" spans="1:6" x14ac:dyDescent="0.3">
      <c r="A370" s="127" t="s">
        <v>905</v>
      </c>
      <c r="B370" s="74" t="s">
        <v>962</v>
      </c>
      <c r="C370" s="74" t="s">
        <v>251</v>
      </c>
      <c r="D370" s="74" t="s">
        <v>103</v>
      </c>
      <c r="E370" s="74" t="s">
        <v>906</v>
      </c>
      <c r="F370" s="76">
        <v>300</v>
      </c>
    </row>
    <row r="371" spans="1:6" ht="51" x14ac:dyDescent="0.3">
      <c r="A371" s="34" t="s">
        <v>982</v>
      </c>
      <c r="B371" s="101" t="s">
        <v>161</v>
      </c>
      <c r="C371" s="73"/>
      <c r="D371" s="73"/>
      <c r="E371" s="74"/>
      <c r="F371" s="88">
        <f>F372+F379+F386</f>
        <v>3195.8</v>
      </c>
    </row>
    <row r="372" spans="1:6" ht="51" x14ac:dyDescent="0.3">
      <c r="A372" s="34" t="s">
        <v>969</v>
      </c>
      <c r="B372" s="101" t="s">
        <v>162</v>
      </c>
      <c r="C372" s="73"/>
      <c r="D372" s="73"/>
      <c r="E372" s="74"/>
      <c r="F372" s="88">
        <f>F373</f>
        <v>550</v>
      </c>
    </row>
    <row r="373" spans="1:6" ht="75" x14ac:dyDescent="0.3">
      <c r="A373" s="33" t="s">
        <v>970</v>
      </c>
      <c r="B373" s="74" t="s">
        <v>163</v>
      </c>
      <c r="C373" s="73"/>
      <c r="D373" s="73"/>
      <c r="E373" s="74"/>
      <c r="F373" s="76">
        <f>F374</f>
        <v>550</v>
      </c>
    </row>
    <row r="374" spans="1:6" ht="75" x14ac:dyDescent="0.3">
      <c r="A374" s="33" t="s">
        <v>848</v>
      </c>
      <c r="B374" s="74" t="s">
        <v>540</v>
      </c>
      <c r="C374" s="73"/>
      <c r="D374" s="73"/>
      <c r="E374" s="74"/>
      <c r="F374" s="76">
        <f t="shared" ref="F374:F377" si="42">F375</f>
        <v>550</v>
      </c>
    </row>
    <row r="375" spans="1:6" x14ac:dyDescent="0.3">
      <c r="A375" s="221" t="s">
        <v>102</v>
      </c>
      <c r="B375" s="74" t="s">
        <v>540</v>
      </c>
      <c r="C375" s="74" t="s">
        <v>103</v>
      </c>
      <c r="D375" s="73"/>
      <c r="E375" s="74"/>
      <c r="F375" s="76">
        <f t="shared" si="42"/>
        <v>550</v>
      </c>
    </row>
    <row r="376" spans="1:6" x14ac:dyDescent="0.3">
      <c r="A376" s="221" t="s">
        <v>160</v>
      </c>
      <c r="B376" s="74" t="s">
        <v>540</v>
      </c>
      <c r="C376" s="74" t="s">
        <v>103</v>
      </c>
      <c r="D376" s="74">
        <v>13</v>
      </c>
      <c r="E376" s="74"/>
      <c r="F376" s="76">
        <f t="shared" si="42"/>
        <v>550</v>
      </c>
    </row>
    <row r="377" spans="1:6" ht="30" x14ac:dyDescent="0.3">
      <c r="A377" s="221" t="s">
        <v>127</v>
      </c>
      <c r="B377" s="74" t="s">
        <v>540</v>
      </c>
      <c r="C377" s="74" t="s">
        <v>103</v>
      </c>
      <c r="D377" s="74">
        <v>13</v>
      </c>
      <c r="E377" s="74">
        <v>200</v>
      </c>
      <c r="F377" s="76">
        <f t="shared" si="42"/>
        <v>550</v>
      </c>
    </row>
    <row r="378" spans="1:6" ht="45" x14ac:dyDescent="0.3">
      <c r="A378" s="221" t="s">
        <v>128</v>
      </c>
      <c r="B378" s="74" t="s">
        <v>540</v>
      </c>
      <c r="C378" s="74" t="s">
        <v>103</v>
      </c>
      <c r="D378" s="74">
        <v>13</v>
      </c>
      <c r="E378" s="74">
        <v>240</v>
      </c>
      <c r="F378" s="76">
        <v>550</v>
      </c>
    </row>
    <row r="379" spans="1:6" ht="51" x14ac:dyDescent="0.3">
      <c r="A379" s="34" t="s">
        <v>886</v>
      </c>
      <c r="B379" s="101" t="s">
        <v>165</v>
      </c>
      <c r="C379" s="73"/>
      <c r="D379" s="73"/>
      <c r="E379" s="74"/>
      <c r="F379" s="88">
        <f t="shared" ref="F379:F384" si="43">F380</f>
        <v>2245.8000000000002</v>
      </c>
    </row>
    <row r="380" spans="1:6" ht="60" x14ac:dyDescent="0.3">
      <c r="A380" s="125" t="s">
        <v>741</v>
      </c>
      <c r="B380" s="74" t="s">
        <v>166</v>
      </c>
      <c r="C380" s="73"/>
      <c r="D380" s="73"/>
      <c r="E380" s="74"/>
      <c r="F380" s="76">
        <f t="shared" si="43"/>
        <v>2245.8000000000002</v>
      </c>
    </row>
    <row r="381" spans="1:6" ht="60" x14ac:dyDescent="0.3">
      <c r="A381" s="125" t="s">
        <v>887</v>
      </c>
      <c r="B381" s="74" t="s">
        <v>167</v>
      </c>
      <c r="C381" s="73"/>
      <c r="D381" s="73"/>
      <c r="E381" s="74"/>
      <c r="F381" s="76">
        <f t="shared" si="43"/>
        <v>2245.8000000000002</v>
      </c>
    </row>
    <row r="382" spans="1:6" x14ac:dyDescent="0.3">
      <c r="A382" s="33" t="s">
        <v>250</v>
      </c>
      <c r="B382" s="74" t="s">
        <v>167</v>
      </c>
      <c r="C382" s="74" t="s">
        <v>251</v>
      </c>
      <c r="D382" s="74"/>
      <c r="E382" s="74"/>
      <c r="F382" s="76">
        <f t="shared" si="43"/>
        <v>2245.8000000000002</v>
      </c>
    </row>
    <row r="383" spans="1:6" x14ac:dyDescent="0.3">
      <c r="A383" s="33" t="s">
        <v>252</v>
      </c>
      <c r="B383" s="74" t="s">
        <v>167</v>
      </c>
      <c r="C383" s="74" t="s">
        <v>251</v>
      </c>
      <c r="D383" s="74" t="s">
        <v>103</v>
      </c>
      <c r="E383" s="74"/>
      <c r="F383" s="76">
        <f t="shared" si="43"/>
        <v>2245.8000000000002</v>
      </c>
    </row>
    <row r="384" spans="1:6" ht="30" x14ac:dyDescent="0.3">
      <c r="A384" s="221" t="s">
        <v>127</v>
      </c>
      <c r="B384" s="74" t="s">
        <v>167</v>
      </c>
      <c r="C384" s="74" t="s">
        <v>251</v>
      </c>
      <c r="D384" s="74" t="s">
        <v>103</v>
      </c>
      <c r="E384" s="74">
        <v>200</v>
      </c>
      <c r="F384" s="76">
        <f t="shared" si="43"/>
        <v>2245.8000000000002</v>
      </c>
    </row>
    <row r="385" spans="1:6" ht="45" x14ac:dyDescent="0.3">
      <c r="A385" s="221" t="s">
        <v>128</v>
      </c>
      <c r="B385" s="74" t="s">
        <v>167</v>
      </c>
      <c r="C385" s="74" t="s">
        <v>251</v>
      </c>
      <c r="D385" s="74" t="s">
        <v>103</v>
      </c>
      <c r="E385" s="74">
        <v>240</v>
      </c>
      <c r="F385" s="76">
        <v>2245.8000000000002</v>
      </c>
    </row>
    <row r="386" spans="1:6" ht="43.15" customHeight="1" x14ac:dyDescent="0.3">
      <c r="A386" s="124" t="s">
        <v>726</v>
      </c>
      <c r="B386" s="101" t="s">
        <v>728</v>
      </c>
      <c r="C386" s="74"/>
      <c r="D386" s="74"/>
      <c r="E386" s="74"/>
      <c r="F386" s="88">
        <f t="shared" ref="F386:F389" si="44">F387</f>
        <v>400</v>
      </c>
    </row>
    <row r="387" spans="1:6" ht="76.5" x14ac:dyDescent="0.3">
      <c r="A387" s="124" t="s">
        <v>971</v>
      </c>
      <c r="B387" s="101" t="s">
        <v>785</v>
      </c>
      <c r="C387" s="74"/>
      <c r="D387" s="74"/>
      <c r="E387" s="74"/>
      <c r="F387" s="88">
        <f t="shared" si="44"/>
        <v>400</v>
      </c>
    </row>
    <row r="388" spans="1:6" ht="75" x14ac:dyDescent="0.3">
      <c r="A388" s="125" t="s">
        <v>727</v>
      </c>
      <c r="B388" s="74" t="s">
        <v>730</v>
      </c>
      <c r="C388" s="74"/>
      <c r="D388" s="74"/>
      <c r="E388" s="74"/>
      <c r="F388" s="76">
        <f t="shared" si="44"/>
        <v>400</v>
      </c>
    </row>
    <row r="389" spans="1:6" x14ac:dyDescent="0.3">
      <c r="A389" s="221" t="s">
        <v>102</v>
      </c>
      <c r="B389" s="74" t="s">
        <v>730</v>
      </c>
      <c r="C389" s="74" t="s">
        <v>103</v>
      </c>
      <c r="D389" s="73"/>
      <c r="E389" s="74"/>
      <c r="F389" s="76">
        <f t="shared" si="44"/>
        <v>400</v>
      </c>
    </row>
    <row r="390" spans="1:6" x14ac:dyDescent="0.3">
      <c r="A390" s="221" t="s">
        <v>160</v>
      </c>
      <c r="B390" s="74" t="s">
        <v>730</v>
      </c>
      <c r="C390" s="74" t="s">
        <v>103</v>
      </c>
      <c r="D390" s="74">
        <v>13</v>
      </c>
      <c r="E390" s="74"/>
      <c r="F390" s="76">
        <f>F391+F393</f>
        <v>400</v>
      </c>
    </row>
    <row r="391" spans="1:6" ht="30" x14ac:dyDescent="0.3">
      <c r="A391" s="221" t="s">
        <v>127</v>
      </c>
      <c r="B391" s="74" t="s">
        <v>730</v>
      </c>
      <c r="C391" s="74" t="s">
        <v>103</v>
      </c>
      <c r="D391" s="74">
        <v>13</v>
      </c>
      <c r="E391" s="74">
        <v>200</v>
      </c>
      <c r="F391" s="76">
        <f>F392</f>
        <v>390</v>
      </c>
    </row>
    <row r="392" spans="1:6" ht="45" x14ac:dyDescent="0.3">
      <c r="A392" s="221" t="s">
        <v>128</v>
      </c>
      <c r="B392" s="74" t="s">
        <v>730</v>
      </c>
      <c r="C392" s="74" t="s">
        <v>103</v>
      </c>
      <c r="D392" s="74">
        <v>13</v>
      </c>
      <c r="E392" s="74">
        <v>240</v>
      </c>
      <c r="F392" s="76">
        <v>390</v>
      </c>
    </row>
    <row r="393" spans="1:6" x14ac:dyDescent="0.3">
      <c r="A393" s="221" t="s">
        <v>129</v>
      </c>
      <c r="B393" s="74" t="s">
        <v>730</v>
      </c>
      <c r="C393" s="74" t="s">
        <v>103</v>
      </c>
      <c r="D393" s="74">
        <v>13</v>
      </c>
      <c r="E393" s="74" t="s">
        <v>549</v>
      </c>
      <c r="F393" s="76">
        <f>F394</f>
        <v>10</v>
      </c>
    </row>
    <row r="394" spans="1:6" x14ac:dyDescent="0.3">
      <c r="A394" s="221" t="s">
        <v>130</v>
      </c>
      <c r="B394" s="74" t="s">
        <v>730</v>
      </c>
      <c r="C394" s="74" t="s">
        <v>103</v>
      </c>
      <c r="D394" s="74">
        <v>13</v>
      </c>
      <c r="E394" s="74" t="s">
        <v>571</v>
      </c>
      <c r="F394" s="76">
        <v>10</v>
      </c>
    </row>
    <row r="395" spans="1:6" ht="51" x14ac:dyDescent="0.3">
      <c r="A395" s="119" t="s">
        <v>799</v>
      </c>
      <c r="B395" s="101" t="s">
        <v>230</v>
      </c>
      <c r="C395" s="73"/>
      <c r="D395" s="73"/>
      <c r="E395" s="74"/>
      <c r="F395" s="88">
        <f>F396</f>
        <v>80411.5</v>
      </c>
    </row>
    <row r="396" spans="1:6" ht="30" x14ac:dyDescent="0.3">
      <c r="A396" s="221" t="s">
        <v>232</v>
      </c>
      <c r="B396" s="74" t="s">
        <v>627</v>
      </c>
      <c r="C396" s="73"/>
      <c r="D396" s="73"/>
      <c r="E396" s="74"/>
      <c r="F396" s="76">
        <f>F397+F407+F421+F416+F426+F431+F438</f>
        <v>80411.5</v>
      </c>
    </row>
    <row r="397" spans="1:6" ht="30" x14ac:dyDescent="0.3">
      <c r="A397" s="221" t="s">
        <v>233</v>
      </c>
      <c r="B397" s="74" t="s">
        <v>628</v>
      </c>
      <c r="C397" s="73"/>
      <c r="D397" s="73"/>
      <c r="E397" s="74"/>
      <c r="F397" s="76">
        <f>F398+F402</f>
        <v>43343.100000000006</v>
      </c>
    </row>
    <row r="398" spans="1:6" x14ac:dyDescent="0.3">
      <c r="A398" s="221" t="s">
        <v>212</v>
      </c>
      <c r="B398" s="74" t="s">
        <v>628</v>
      </c>
      <c r="C398" s="74" t="s">
        <v>132</v>
      </c>
      <c r="D398" s="73"/>
      <c r="E398" s="74"/>
      <c r="F398" s="76">
        <f t="shared" ref="F398:F400" si="45">F399</f>
        <v>29914.400000000001</v>
      </c>
    </row>
    <row r="399" spans="1:6" x14ac:dyDescent="0.3">
      <c r="A399" s="221" t="s">
        <v>437</v>
      </c>
      <c r="B399" s="74" t="s">
        <v>628</v>
      </c>
      <c r="C399" s="74" t="s">
        <v>132</v>
      </c>
      <c r="D399" s="74" t="s">
        <v>184</v>
      </c>
      <c r="E399" s="74"/>
      <c r="F399" s="76">
        <f t="shared" si="45"/>
        <v>29914.400000000001</v>
      </c>
    </row>
    <row r="400" spans="1:6" ht="30" x14ac:dyDescent="0.3">
      <c r="A400" s="221" t="s">
        <v>127</v>
      </c>
      <c r="B400" s="74" t="s">
        <v>628</v>
      </c>
      <c r="C400" s="74" t="s">
        <v>132</v>
      </c>
      <c r="D400" s="74" t="s">
        <v>184</v>
      </c>
      <c r="E400" s="74">
        <v>200</v>
      </c>
      <c r="F400" s="76">
        <f t="shared" si="45"/>
        <v>29914.400000000001</v>
      </c>
    </row>
    <row r="401" spans="1:6" ht="45" x14ac:dyDescent="0.3">
      <c r="A401" s="221" t="s">
        <v>128</v>
      </c>
      <c r="B401" s="74" t="s">
        <v>628</v>
      </c>
      <c r="C401" s="74" t="s">
        <v>132</v>
      </c>
      <c r="D401" s="74" t="s">
        <v>184</v>
      </c>
      <c r="E401" s="74">
        <v>240</v>
      </c>
      <c r="F401" s="76">
        <v>29914.400000000001</v>
      </c>
    </row>
    <row r="402" spans="1:6" ht="45" x14ac:dyDescent="0.3">
      <c r="A402" s="221" t="s">
        <v>467</v>
      </c>
      <c r="B402" s="74" t="s">
        <v>628</v>
      </c>
      <c r="C402" s="74">
        <v>14</v>
      </c>
      <c r="D402" s="73"/>
      <c r="E402" s="74"/>
      <c r="F402" s="76">
        <f>F403</f>
        <v>13428.7</v>
      </c>
    </row>
    <row r="403" spans="1:6" ht="30" x14ac:dyDescent="0.3">
      <c r="A403" s="221" t="s">
        <v>470</v>
      </c>
      <c r="B403" s="74" t="s">
        <v>628</v>
      </c>
      <c r="C403" s="74">
        <v>14</v>
      </c>
      <c r="D403" s="74" t="s">
        <v>120</v>
      </c>
      <c r="E403" s="74"/>
      <c r="F403" s="76">
        <f>F404</f>
        <v>13428.7</v>
      </c>
    </row>
    <row r="404" spans="1:6" x14ac:dyDescent="0.3">
      <c r="A404" s="221" t="s">
        <v>180</v>
      </c>
      <c r="B404" s="74" t="s">
        <v>628</v>
      </c>
      <c r="C404" s="74">
        <v>14</v>
      </c>
      <c r="D404" s="74" t="s">
        <v>120</v>
      </c>
      <c r="E404" s="74">
        <v>500</v>
      </c>
      <c r="F404" s="76">
        <f>F405+F406</f>
        <v>13428.7</v>
      </c>
    </row>
    <row r="405" spans="1:6" x14ac:dyDescent="0.3">
      <c r="A405" s="221" t="s">
        <v>181</v>
      </c>
      <c r="B405" s="74" t="s">
        <v>628</v>
      </c>
      <c r="C405" s="74">
        <v>14</v>
      </c>
      <c r="D405" s="74" t="s">
        <v>120</v>
      </c>
      <c r="E405" s="74">
        <v>530</v>
      </c>
      <c r="F405" s="76">
        <v>5950</v>
      </c>
    </row>
    <row r="406" spans="1:6" x14ac:dyDescent="0.3">
      <c r="A406" s="221" t="s">
        <v>91</v>
      </c>
      <c r="B406" s="74" t="s">
        <v>628</v>
      </c>
      <c r="C406" s="74">
        <v>14</v>
      </c>
      <c r="D406" s="74" t="s">
        <v>120</v>
      </c>
      <c r="E406" s="74" t="s">
        <v>623</v>
      </c>
      <c r="F406" s="76">
        <v>7478.7</v>
      </c>
    </row>
    <row r="407" spans="1:6" ht="30" x14ac:dyDescent="0.3">
      <c r="A407" s="221" t="s">
        <v>438</v>
      </c>
      <c r="B407" s="74" t="s">
        <v>629</v>
      </c>
      <c r="C407" s="73"/>
      <c r="D407" s="73"/>
      <c r="E407" s="74"/>
      <c r="F407" s="76">
        <f t="shared" ref="F407:F410" si="46">F408</f>
        <v>1860</v>
      </c>
    </row>
    <row r="408" spans="1:6" x14ac:dyDescent="0.3">
      <c r="A408" s="221" t="s">
        <v>212</v>
      </c>
      <c r="B408" s="74" t="s">
        <v>629</v>
      </c>
      <c r="C408" s="74" t="s">
        <v>132</v>
      </c>
      <c r="D408" s="73"/>
      <c r="E408" s="74"/>
      <c r="F408" s="76">
        <f t="shared" si="46"/>
        <v>1860</v>
      </c>
    </row>
    <row r="409" spans="1:6" x14ac:dyDescent="0.3">
      <c r="A409" s="221" t="s">
        <v>437</v>
      </c>
      <c r="B409" s="74" t="s">
        <v>629</v>
      </c>
      <c r="C409" s="74" t="s">
        <v>132</v>
      </c>
      <c r="D409" s="74" t="s">
        <v>184</v>
      </c>
      <c r="E409" s="74"/>
      <c r="F409" s="76">
        <f t="shared" si="46"/>
        <v>1860</v>
      </c>
    </row>
    <row r="410" spans="1:6" ht="30" x14ac:dyDescent="0.3">
      <c r="A410" s="221" t="s">
        <v>127</v>
      </c>
      <c r="B410" s="74" t="s">
        <v>629</v>
      </c>
      <c r="C410" s="74" t="s">
        <v>132</v>
      </c>
      <c r="D410" s="74" t="s">
        <v>184</v>
      </c>
      <c r="E410" s="74">
        <v>200</v>
      </c>
      <c r="F410" s="76">
        <f t="shared" si="46"/>
        <v>1860</v>
      </c>
    </row>
    <row r="411" spans="1:6" ht="45" x14ac:dyDescent="0.3">
      <c r="A411" s="221" t="s">
        <v>128</v>
      </c>
      <c r="B411" s="74" t="s">
        <v>629</v>
      </c>
      <c r="C411" s="74" t="s">
        <v>132</v>
      </c>
      <c r="D411" s="74" t="s">
        <v>184</v>
      </c>
      <c r="E411" s="74">
        <v>240</v>
      </c>
      <c r="F411" s="76">
        <v>1860</v>
      </c>
    </row>
    <row r="412" spans="1:6" ht="30" hidden="1" x14ac:dyDescent="0.3">
      <c r="A412" s="221" t="s">
        <v>408</v>
      </c>
      <c r="B412" s="74" t="s">
        <v>628</v>
      </c>
      <c r="C412" s="74">
        <v>14</v>
      </c>
      <c r="D412" s="74" t="s">
        <v>120</v>
      </c>
      <c r="E412" s="74"/>
      <c r="F412" s="76">
        <f>F413</f>
        <v>0</v>
      </c>
    </row>
    <row r="413" spans="1:6" hidden="1" x14ac:dyDescent="0.3">
      <c r="A413" s="33" t="s">
        <v>180</v>
      </c>
      <c r="B413" s="74" t="s">
        <v>628</v>
      </c>
      <c r="C413" s="74">
        <v>14</v>
      </c>
      <c r="D413" s="74" t="s">
        <v>120</v>
      </c>
      <c r="E413" s="74" t="s">
        <v>580</v>
      </c>
      <c r="F413" s="76">
        <f>F415+F414</f>
        <v>0</v>
      </c>
    </row>
    <row r="414" spans="1:6" hidden="1" x14ac:dyDescent="0.3">
      <c r="A414" s="33" t="s">
        <v>181</v>
      </c>
      <c r="B414" s="74" t="s">
        <v>628</v>
      </c>
      <c r="C414" s="74">
        <v>14</v>
      </c>
      <c r="D414" s="74" t="s">
        <v>120</v>
      </c>
      <c r="E414" s="74" t="s">
        <v>581</v>
      </c>
      <c r="F414" s="76"/>
    </row>
    <row r="415" spans="1:6" hidden="1" x14ac:dyDescent="0.3">
      <c r="A415" s="33" t="s">
        <v>91</v>
      </c>
      <c r="B415" s="74" t="s">
        <v>628</v>
      </c>
      <c r="C415" s="74">
        <v>14</v>
      </c>
      <c r="D415" s="74" t="s">
        <v>120</v>
      </c>
      <c r="E415" s="74" t="s">
        <v>623</v>
      </c>
      <c r="F415" s="76"/>
    </row>
    <row r="416" spans="1:6" ht="30" hidden="1" x14ac:dyDescent="0.3">
      <c r="A416" s="221" t="s">
        <v>438</v>
      </c>
      <c r="B416" s="74" t="s">
        <v>629</v>
      </c>
      <c r="C416" s="73"/>
      <c r="D416" s="73"/>
      <c r="E416" s="74"/>
      <c r="F416" s="76">
        <f t="shared" ref="F416:F419" si="47">F417</f>
        <v>0</v>
      </c>
    </row>
    <row r="417" spans="1:6" hidden="1" x14ac:dyDescent="0.3">
      <c r="A417" s="221" t="s">
        <v>212</v>
      </c>
      <c r="B417" s="74" t="s">
        <v>629</v>
      </c>
      <c r="C417" s="74" t="s">
        <v>132</v>
      </c>
      <c r="D417" s="73"/>
      <c r="E417" s="74"/>
      <c r="F417" s="76">
        <f t="shared" si="47"/>
        <v>0</v>
      </c>
    </row>
    <row r="418" spans="1:6" hidden="1" x14ac:dyDescent="0.3">
      <c r="A418" s="221" t="s">
        <v>437</v>
      </c>
      <c r="B418" s="74" t="s">
        <v>629</v>
      </c>
      <c r="C418" s="74" t="s">
        <v>132</v>
      </c>
      <c r="D418" s="74" t="s">
        <v>184</v>
      </c>
      <c r="E418" s="74"/>
      <c r="F418" s="76">
        <f t="shared" si="47"/>
        <v>0</v>
      </c>
    </row>
    <row r="419" spans="1:6" ht="30" hidden="1" x14ac:dyDescent="0.3">
      <c r="A419" s="221" t="s">
        <v>127</v>
      </c>
      <c r="B419" s="74" t="s">
        <v>629</v>
      </c>
      <c r="C419" s="74" t="s">
        <v>132</v>
      </c>
      <c r="D419" s="74" t="s">
        <v>184</v>
      </c>
      <c r="E419" s="74">
        <v>200</v>
      </c>
      <c r="F419" s="76">
        <f t="shared" si="47"/>
        <v>0</v>
      </c>
    </row>
    <row r="420" spans="1:6" ht="45" hidden="1" x14ac:dyDescent="0.3">
      <c r="A420" s="221" t="s">
        <v>128</v>
      </c>
      <c r="B420" s="74" t="s">
        <v>629</v>
      </c>
      <c r="C420" s="74" t="s">
        <v>132</v>
      </c>
      <c r="D420" s="74" t="s">
        <v>184</v>
      </c>
      <c r="E420" s="74">
        <v>240</v>
      </c>
      <c r="F420" s="76"/>
    </row>
    <row r="421" spans="1:6" ht="30" x14ac:dyDescent="0.3">
      <c r="A421" s="221" t="s">
        <v>235</v>
      </c>
      <c r="B421" s="74" t="s">
        <v>630</v>
      </c>
      <c r="C421" s="73"/>
      <c r="D421" s="73"/>
      <c r="E421" s="74"/>
      <c r="F421" s="76">
        <f t="shared" ref="F421:F424" si="48">F422</f>
        <v>1165</v>
      </c>
    </row>
    <row r="422" spans="1:6" x14ac:dyDescent="0.3">
      <c r="A422" s="221" t="s">
        <v>212</v>
      </c>
      <c r="B422" s="74" t="s">
        <v>630</v>
      </c>
      <c r="C422" s="74" t="s">
        <v>132</v>
      </c>
      <c r="D422" s="73"/>
      <c r="E422" s="74"/>
      <c r="F422" s="76">
        <f t="shared" si="48"/>
        <v>1165</v>
      </c>
    </row>
    <row r="423" spans="1:6" x14ac:dyDescent="0.3">
      <c r="A423" s="221" t="s">
        <v>437</v>
      </c>
      <c r="B423" s="74" t="s">
        <v>630</v>
      </c>
      <c r="C423" s="74" t="s">
        <v>132</v>
      </c>
      <c r="D423" s="74" t="s">
        <v>184</v>
      </c>
      <c r="E423" s="74"/>
      <c r="F423" s="76">
        <f t="shared" si="48"/>
        <v>1165</v>
      </c>
    </row>
    <row r="424" spans="1:6" ht="30" x14ac:dyDescent="0.3">
      <c r="A424" s="221" t="s">
        <v>127</v>
      </c>
      <c r="B424" s="74" t="s">
        <v>630</v>
      </c>
      <c r="C424" s="74" t="s">
        <v>132</v>
      </c>
      <c r="D424" s="74" t="s">
        <v>184</v>
      </c>
      <c r="E424" s="74">
        <v>200</v>
      </c>
      <c r="F424" s="76">
        <f t="shared" si="48"/>
        <v>1165</v>
      </c>
    </row>
    <row r="425" spans="1:6" ht="45" x14ac:dyDescent="0.3">
      <c r="A425" s="221" t="s">
        <v>128</v>
      </c>
      <c r="B425" s="74" t="s">
        <v>630</v>
      </c>
      <c r="C425" s="74" t="s">
        <v>132</v>
      </c>
      <c r="D425" s="74" t="s">
        <v>184</v>
      </c>
      <c r="E425" s="74">
        <v>240</v>
      </c>
      <c r="F425" s="76">
        <v>1165</v>
      </c>
    </row>
    <row r="426" spans="1:6" ht="30" x14ac:dyDescent="0.3">
      <c r="A426" s="221" t="s">
        <v>235</v>
      </c>
      <c r="B426" s="74" t="s">
        <v>691</v>
      </c>
      <c r="C426" s="73"/>
      <c r="D426" s="73"/>
      <c r="E426" s="74"/>
      <c r="F426" s="76">
        <f t="shared" ref="F426:F429" si="49">F427</f>
        <v>220</v>
      </c>
    </row>
    <row r="427" spans="1:6" x14ac:dyDescent="0.3">
      <c r="A427" s="221" t="s">
        <v>212</v>
      </c>
      <c r="B427" s="74" t="s">
        <v>691</v>
      </c>
      <c r="C427" s="74" t="s">
        <v>132</v>
      </c>
      <c r="D427" s="73"/>
      <c r="E427" s="74"/>
      <c r="F427" s="76">
        <f t="shared" si="49"/>
        <v>220</v>
      </c>
    </row>
    <row r="428" spans="1:6" x14ac:dyDescent="0.3">
      <c r="A428" s="221" t="s">
        <v>437</v>
      </c>
      <c r="B428" s="74" t="s">
        <v>691</v>
      </c>
      <c r="C428" s="74" t="s">
        <v>132</v>
      </c>
      <c r="D428" s="74" t="s">
        <v>184</v>
      </c>
      <c r="E428" s="74"/>
      <c r="F428" s="76">
        <f t="shared" si="49"/>
        <v>220</v>
      </c>
    </row>
    <row r="429" spans="1:6" ht="30" x14ac:dyDescent="0.3">
      <c r="A429" s="221" t="s">
        <v>127</v>
      </c>
      <c r="B429" s="74" t="s">
        <v>691</v>
      </c>
      <c r="C429" s="74" t="s">
        <v>132</v>
      </c>
      <c r="D429" s="74" t="s">
        <v>184</v>
      </c>
      <c r="E429" s="74">
        <v>200</v>
      </c>
      <c r="F429" s="76">
        <f t="shared" si="49"/>
        <v>220</v>
      </c>
    </row>
    <row r="430" spans="1:6" ht="45" x14ac:dyDescent="0.3">
      <c r="A430" s="221" t="s">
        <v>128</v>
      </c>
      <c r="B430" s="74" t="s">
        <v>691</v>
      </c>
      <c r="C430" s="74" t="s">
        <v>132</v>
      </c>
      <c r="D430" s="74" t="s">
        <v>184</v>
      </c>
      <c r="E430" s="74">
        <v>240</v>
      </c>
      <c r="F430" s="76">
        <v>220</v>
      </c>
    </row>
    <row r="431" spans="1:6" ht="75" x14ac:dyDescent="0.3">
      <c r="A431" s="128" t="s">
        <v>711</v>
      </c>
      <c r="B431" s="86" t="s">
        <v>712</v>
      </c>
      <c r="C431" s="74"/>
      <c r="D431" s="74"/>
      <c r="E431" s="74"/>
      <c r="F431" s="76">
        <f>F432</f>
        <v>32131.4</v>
      </c>
    </row>
    <row r="432" spans="1:6" x14ac:dyDescent="0.3">
      <c r="A432" s="221" t="s">
        <v>212</v>
      </c>
      <c r="B432" s="86" t="s">
        <v>712</v>
      </c>
      <c r="C432" s="74" t="s">
        <v>132</v>
      </c>
      <c r="D432" s="73"/>
      <c r="E432" s="74"/>
      <c r="F432" s="76">
        <f>F433</f>
        <v>32131.4</v>
      </c>
    </row>
    <row r="433" spans="1:6" x14ac:dyDescent="0.3">
      <c r="A433" s="221" t="s">
        <v>437</v>
      </c>
      <c r="B433" s="86" t="s">
        <v>712</v>
      </c>
      <c r="C433" s="74" t="s">
        <v>132</v>
      </c>
      <c r="D433" s="74" t="s">
        <v>184</v>
      </c>
      <c r="E433" s="74"/>
      <c r="F433" s="76">
        <f>F434+F436</f>
        <v>32131.4</v>
      </c>
    </row>
    <row r="434" spans="1:6" ht="30" x14ac:dyDescent="0.3">
      <c r="A434" s="221" t="s">
        <v>127</v>
      </c>
      <c r="B434" s="86" t="s">
        <v>712</v>
      </c>
      <c r="C434" s="74" t="s">
        <v>132</v>
      </c>
      <c r="D434" s="74" t="s">
        <v>184</v>
      </c>
      <c r="E434" s="74">
        <v>200</v>
      </c>
      <c r="F434" s="76">
        <f>F435</f>
        <v>32131.4</v>
      </c>
    </row>
    <row r="435" spans="1:6" ht="45" x14ac:dyDescent="0.3">
      <c r="A435" s="221" t="s">
        <v>128</v>
      </c>
      <c r="B435" s="86" t="s">
        <v>712</v>
      </c>
      <c r="C435" s="74" t="s">
        <v>132</v>
      </c>
      <c r="D435" s="74" t="s">
        <v>184</v>
      </c>
      <c r="E435" s="74">
        <v>240</v>
      </c>
      <c r="F435" s="76">
        <v>32131.4</v>
      </c>
    </row>
    <row r="436" spans="1:6" hidden="1" x14ac:dyDescent="0.3">
      <c r="A436" s="221" t="s">
        <v>180</v>
      </c>
      <c r="B436" s="86" t="s">
        <v>712</v>
      </c>
      <c r="C436" s="74" t="s">
        <v>132</v>
      </c>
      <c r="D436" s="74" t="s">
        <v>184</v>
      </c>
      <c r="E436" s="74" t="s">
        <v>580</v>
      </c>
      <c r="F436" s="76">
        <f>F437</f>
        <v>0</v>
      </c>
    </row>
    <row r="437" spans="1:6" hidden="1" x14ac:dyDescent="0.3">
      <c r="A437" s="221" t="s">
        <v>91</v>
      </c>
      <c r="B437" s="86" t="s">
        <v>712</v>
      </c>
      <c r="C437" s="74" t="s">
        <v>132</v>
      </c>
      <c r="D437" s="74" t="s">
        <v>184</v>
      </c>
      <c r="E437" s="74" t="s">
        <v>623</v>
      </c>
      <c r="F437" s="76"/>
    </row>
    <row r="438" spans="1:6" ht="75" x14ac:dyDescent="0.3">
      <c r="A438" s="129" t="s">
        <v>713</v>
      </c>
      <c r="B438" s="86" t="s">
        <v>714</v>
      </c>
      <c r="C438" s="74"/>
      <c r="D438" s="74"/>
      <c r="E438" s="74"/>
      <c r="F438" s="76">
        <f>F439</f>
        <v>1692</v>
      </c>
    </row>
    <row r="439" spans="1:6" x14ac:dyDescent="0.3">
      <c r="A439" s="221" t="s">
        <v>212</v>
      </c>
      <c r="B439" s="86" t="s">
        <v>714</v>
      </c>
      <c r="C439" s="74" t="s">
        <v>132</v>
      </c>
      <c r="D439" s="73"/>
      <c r="E439" s="74"/>
      <c r="F439" s="76">
        <f>F440</f>
        <v>1692</v>
      </c>
    </row>
    <row r="440" spans="1:6" x14ac:dyDescent="0.3">
      <c r="A440" s="221" t="s">
        <v>437</v>
      </c>
      <c r="B440" s="86" t="s">
        <v>714</v>
      </c>
      <c r="C440" s="74" t="s">
        <v>132</v>
      </c>
      <c r="D440" s="74" t="s">
        <v>184</v>
      </c>
      <c r="E440" s="74"/>
      <c r="F440" s="76">
        <f>F441+F443</f>
        <v>1692</v>
      </c>
    </row>
    <row r="441" spans="1:6" ht="30" x14ac:dyDescent="0.3">
      <c r="A441" s="221" t="s">
        <v>127</v>
      </c>
      <c r="B441" s="86" t="s">
        <v>714</v>
      </c>
      <c r="C441" s="74" t="s">
        <v>132</v>
      </c>
      <c r="D441" s="74" t="s">
        <v>184</v>
      </c>
      <c r="E441" s="74">
        <v>200</v>
      </c>
      <c r="F441" s="76">
        <f>F442</f>
        <v>1692</v>
      </c>
    </row>
    <row r="442" spans="1:6" ht="45" x14ac:dyDescent="0.3">
      <c r="A442" s="221" t="s">
        <v>128</v>
      </c>
      <c r="B442" s="86" t="s">
        <v>714</v>
      </c>
      <c r="C442" s="74" t="s">
        <v>132</v>
      </c>
      <c r="D442" s="74" t="s">
        <v>184</v>
      </c>
      <c r="E442" s="74">
        <v>240</v>
      </c>
      <c r="F442" s="76">
        <v>1692</v>
      </c>
    </row>
    <row r="443" spans="1:6" hidden="1" x14ac:dyDescent="0.3">
      <c r="A443" s="221" t="s">
        <v>180</v>
      </c>
      <c r="B443" s="86" t="s">
        <v>714</v>
      </c>
      <c r="C443" s="74" t="s">
        <v>132</v>
      </c>
      <c r="D443" s="74" t="s">
        <v>184</v>
      </c>
      <c r="E443" s="74" t="s">
        <v>580</v>
      </c>
      <c r="F443" s="76">
        <f>F444</f>
        <v>0</v>
      </c>
    </row>
    <row r="444" spans="1:6" hidden="1" x14ac:dyDescent="0.3">
      <c r="A444" s="221" t="s">
        <v>91</v>
      </c>
      <c r="B444" s="86" t="s">
        <v>714</v>
      </c>
      <c r="C444" s="74" t="s">
        <v>132</v>
      </c>
      <c r="D444" s="74" t="s">
        <v>184</v>
      </c>
      <c r="E444" s="74" t="s">
        <v>623</v>
      </c>
      <c r="F444" s="76"/>
    </row>
    <row r="445" spans="1:6" ht="51" x14ac:dyDescent="0.3">
      <c r="A445" s="119" t="s">
        <v>800</v>
      </c>
      <c r="B445" s="101" t="s">
        <v>259</v>
      </c>
      <c r="C445" s="73"/>
      <c r="D445" s="73"/>
      <c r="E445" s="74"/>
      <c r="F445" s="88">
        <f t="shared" ref="F445:F450" si="50">F446</f>
        <v>705</v>
      </c>
    </row>
    <row r="446" spans="1:6" ht="75" x14ac:dyDescent="0.3">
      <c r="A446" s="221" t="s">
        <v>864</v>
      </c>
      <c r="B446" s="74" t="s">
        <v>599</v>
      </c>
      <c r="C446" s="73"/>
      <c r="D446" s="73"/>
      <c r="E446" s="74"/>
      <c r="F446" s="76">
        <f t="shared" si="50"/>
        <v>705</v>
      </c>
    </row>
    <row r="447" spans="1:6" ht="30" x14ac:dyDescent="0.3">
      <c r="A447" s="221" t="s">
        <v>643</v>
      </c>
      <c r="B447" s="74" t="s">
        <v>644</v>
      </c>
      <c r="C447" s="73"/>
      <c r="D447" s="73"/>
      <c r="E447" s="74"/>
      <c r="F447" s="76">
        <f t="shared" si="50"/>
        <v>705</v>
      </c>
    </row>
    <row r="448" spans="1:6" x14ac:dyDescent="0.3">
      <c r="A448" s="221" t="s">
        <v>212</v>
      </c>
      <c r="B448" s="74" t="s">
        <v>644</v>
      </c>
      <c r="C448" s="74" t="s">
        <v>132</v>
      </c>
      <c r="D448" s="73"/>
      <c r="E448" s="74"/>
      <c r="F448" s="76">
        <f t="shared" si="50"/>
        <v>705</v>
      </c>
    </row>
    <row r="449" spans="1:6" ht="30" x14ac:dyDescent="0.3">
      <c r="A449" s="221" t="s">
        <v>236</v>
      </c>
      <c r="B449" s="74" t="s">
        <v>644</v>
      </c>
      <c r="C449" s="74" t="s">
        <v>132</v>
      </c>
      <c r="D449" s="74" t="s">
        <v>237</v>
      </c>
      <c r="E449" s="74"/>
      <c r="F449" s="76">
        <f t="shared" si="50"/>
        <v>705</v>
      </c>
    </row>
    <row r="450" spans="1:6" ht="30" x14ac:dyDescent="0.3">
      <c r="A450" s="221" t="s">
        <v>127</v>
      </c>
      <c r="B450" s="74" t="s">
        <v>644</v>
      </c>
      <c r="C450" s="74" t="s">
        <v>132</v>
      </c>
      <c r="D450" s="74" t="s">
        <v>237</v>
      </c>
      <c r="E450" s="74">
        <v>200</v>
      </c>
      <c r="F450" s="76">
        <f t="shared" si="50"/>
        <v>705</v>
      </c>
    </row>
    <row r="451" spans="1:6" ht="45" x14ac:dyDescent="0.3">
      <c r="A451" s="221" t="s">
        <v>128</v>
      </c>
      <c r="B451" s="74" t="s">
        <v>644</v>
      </c>
      <c r="C451" s="74" t="s">
        <v>132</v>
      </c>
      <c r="D451" s="74" t="s">
        <v>237</v>
      </c>
      <c r="E451" s="74">
        <v>240</v>
      </c>
      <c r="F451" s="76">
        <v>705</v>
      </c>
    </row>
    <row r="452" spans="1:6" ht="25.5" x14ac:dyDescent="0.3">
      <c r="A452" s="119" t="s">
        <v>764</v>
      </c>
      <c r="B452" s="101" t="s">
        <v>346</v>
      </c>
      <c r="C452" s="73"/>
      <c r="D452" s="73"/>
      <c r="E452" s="74"/>
      <c r="F452" s="88">
        <f>F453+F460+F467</f>
        <v>11422.6</v>
      </c>
    </row>
    <row r="453" spans="1:6" ht="76.5" x14ac:dyDescent="0.3">
      <c r="A453" s="119" t="s">
        <v>860</v>
      </c>
      <c r="B453" s="101" t="s">
        <v>347</v>
      </c>
      <c r="C453" s="73"/>
      <c r="D453" s="73"/>
      <c r="E453" s="74"/>
      <c r="F453" s="88">
        <f t="shared" ref="F453:F455" si="51">F454</f>
        <v>10977.6</v>
      </c>
    </row>
    <row r="454" spans="1:6" ht="60" x14ac:dyDescent="0.3">
      <c r="A454" s="221" t="s">
        <v>664</v>
      </c>
      <c r="B454" s="74" t="s">
        <v>348</v>
      </c>
      <c r="C454" s="73"/>
      <c r="D454" s="73"/>
      <c r="E454" s="74"/>
      <c r="F454" s="76">
        <f t="shared" si="51"/>
        <v>10977.6</v>
      </c>
    </row>
    <row r="455" spans="1:6" ht="60" x14ac:dyDescent="0.3">
      <c r="A455" s="221" t="s">
        <v>668</v>
      </c>
      <c r="B455" s="74" t="s">
        <v>349</v>
      </c>
      <c r="C455" s="73"/>
      <c r="D455" s="73"/>
      <c r="E455" s="74"/>
      <c r="F455" s="76">
        <f t="shared" si="51"/>
        <v>10977.6</v>
      </c>
    </row>
    <row r="456" spans="1:6" x14ac:dyDescent="0.3">
      <c r="A456" s="221" t="s">
        <v>342</v>
      </c>
      <c r="B456" s="74" t="s">
        <v>349</v>
      </c>
      <c r="C456" s="74">
        <v>10</v>
      </c>
      <c r="D456" s="73"/>
      <c r="E456" s="74"/>
      <c r="F456" s="76">
        <f>F458</f>
        <v>10977.6</v>
      </c>
    </row>
    <row r="457" spans="1:6" x14ac:dyDescent="0.3">
      <c r="A457" s="221" t="s">
        <v>345</v>
      </c>
      <c r="B457" s="74" t="s">
        <v>349</v>
      </c>
      <c r="C457" s="74">
        <v>10</v>
      </c>
      <c r="D457" s="74" t="s">
        <v>103</v>
      </c>
      <c r="E457" s="74"/>
      <c r="F457" s="76">
        <f>F458</f>
        <v>10977.6</v>
      </c>
    </row>
    <row r="458" spans="1:6" ht="30" x14ac:dyDescent="0.3">
      <c r="A458" s="221" t="s">
        <v>350</v>
      </c>
      <c r="B458" s="74" t="s">
        <v>349</v>
      </c>
      <c r="C458" s="74">
        <v>10</v>
      </c>
      <c r="D458" s="74" t="s">
        <v>103</v>
      </c>
      <c r="E458" s="74">
        <v>300</v>
      </c>
      <c r="F458" s="76">
        <f>F459</f>
        <v>10977.6</v>
      </c>
    </row>
    <row r="459" spans="1:6" ht="30" x14ac:dyDescent="0.3">
      <c r="A459" s="221" t="s">
        <v>351</v>
      </c>
      <c r="B459" s="74" t="s">
        <v>349</v>
      </c>
      <c r="C459" s="74">
        <v>10</v>
      </c>
      <c r="D459" s="74" t="s">
        <v>103</v>
      </c>
      <c r="E459" s="74">
        <v>310</v>
      </c>
      <c r="F459" s="76">
        <v>10977.6</v>
      </c>
    </row>
    <row r="460" spans="1:6" ht="38.25" x14ac:dyDescent="0.3">
      <c r="A460" s="119" t="s">
        <v>357</v>
      </c>
      <c r="B460" s="101" t="s">
        <v>358</v>
      </c>
      <c r="C460" s="73"/>
      <c r="D460" s="73"/>
      <c r="E460" s="74"/>
      <c r="F460" s="88">
        <f t="shared" ref="F460:F465" si="52">F461</f>
        <v>345</v>
      </c>
    </row>
    <row r="461" spans="1:6" ht="60" x14ac:dyDescent="0.3">
      <c r="A461" s="221" t="s">
        <v>672</v>
      </c>
      <c r="B461" s="74" t="s">
        <v>359</v>
      </c>
      <c r="C461" s="73"/>
      <c r="D461" s="73"/>
      <c r="E461" s="74"/>
      <c r="F461" s="76">
        <f t="shared" si="52"/>
        <v>345</v>
      </c>
    </row>
    <row r="462" spans="1:6" ht="60" x14ac:dyDescent="0.3">
      <c r="A462" s="221" t="s">
        <v>670</v>
      </c>
      <c r="B462" s="74" t="s">
        <v>360</v>
      </c>
      <c r="C462" s="73"/>
      <c r="D462" s="73"/>
      <c r="E462" s="74"/>
      <c r="F462" s="76">
        <f t="shared" si="52"/>
        <v>345</v>
      </c>
    </row>
    <row r="463" spans="1:6" x14ac:dyDescent="0.3">
      <c r="A463" s="221" t="s">
        <v>342</v>
      </c>
      <c r="B463" s="74" t="s">
        <v>360</v>
      </c>
      <c r="C463" s="74">
        <v>10</v>
      </c>
      <c r="D463" s="73"/>
      <c r="E463" s="74"/>
      <c r="F463" s="76">
        <f t="shared" si="52"/>
        <v>345</v>
      </c>
    </row>
    <row r="464" spans="1:6" x14ac:dyDescent="0.3">
      <c r="A464" s="221" t="s">
        <v>494</v>
      </c>
      <c r="B464" s="74" t="s">
        <v>360</v>
      </c>
      <c r="C464" s="74">
        <v>10</v>
      </c>
      <c r="D464" s="74" t="s">
        <v>120</v>
      </c>
      <c r="E464" s="74"/>
      <c r="F464" s="76">
        <f t="shared" si="52"/>
        <v>345</v>
      </c>
    </row>
    <row r="465" spans="1:6" ht="30" x14ac:dyDescent="0.3">
      <c r="A465" s="221" t="s">
        <v>350</v>
      </c>
      <c r="B465" s="74" t="s">
        <v>360</v>
      </c>
      <c r="C465" s="74">
        <v>10</v>
      </c>
      <c r="D465" s="74" t="s">
        <v>120</v>
      </c>
      <c r="E465" s="74">
        <v>300</v>
      </c>
      <c r="F465" s="76">
        <f t="shared" si="52"/>
        <v>345</v>
      </c>
    </row>
    <row r="466" spans="1:6" ht="30" x14ac:dyDescent="0.3">
      <c r="A466" s="221" t="s">
        <v>355</v>
      </c>
      <c r="B466" s="74" t="s">
        <v>360</v>
      </c>
      <c r="C466" s="74">
        <v>10</v>
      </c>
      <c r="D466" s="74" t="s">
        <v>120</v>
      </c>
      <c r="E466" s="74">
        <v>320</v>
      </c>
      <c r="F466" s="76">
        <v>345</v>
      </c>
    </row>
    <row r="467" spans="1:6" ht="38.25" x14ac:dyDescent="0.3">
      <c r="A467" s="119" t="s">
        <v>663</v>
      </c>
      <c r="B467" s="101" t="s">
        <v>362</v>
      </c>
      <c r="C467" s="73"/>
      <c r="D467" s="73"/>
      <c r="E467" s="74"/>
      <c r="F467" s="88">
        <f t="shared" ref="F467:F472" si="53">F468</f>
        <v>100</v>
      </c>
    </row>
    <row r="468" spans="1:6" ht="45" x14ac:dyDescent="0.3">
      <c r="A468" s="221" t="s">
        <v>666</v>
      </c>
      <c r="B468" s="74" t="s">
        <v>363</v>
      </c>
      <c r="C468" s="73"/>
      <c r="D468" s="73"/>
      <c r="E468" s="74"/>
      <c r="F468" s="76">
        <f t="shared" si="53"/>
        <v>100</v>
      </c>
    </row>
    <row r="469" spans="1:6" ht="45" x14ac:dyDescent="0.3">
      <c r="A469" s="221" t="s">
        <v>665</v>
      </c>
      <c r="B469" s="74" t="s">
        <v>364</v>
      </c>
      <c r="C469" s="73"/>
      <c r="D469" s="73"/>
      <c r="E469" s="74"/>
      <c r="F469" s="76">
        <f t="shared" si="53"/>
        <v>100</v>
      </c>
    </row>
    <row r="470" spans="1:6" x14ac:dyDescent="0.3">
      <c r="A470" s="221" t="s">
        <v>342</v>
      </c>
      <c r="B470" s="74" t="s">
        <v>364</v>
      </c>
      <c r="C470" s="74">
        <v>10</v>
      </c>
      <c r="D470" s="73"/>
      <c r="E470" s="74"/>
      <c r="F470" s="76">
        <f t="shared" si="53"/>
        <v>100</v>
      </c>
    </row>
    <row r="471" spans="1:6" x14ac:dyDescent="0.3">
      <c r="A471" s="221" t="s">
        <v>495</v>
      </c>
      <c r="B471" s="74" t="s">
        <v>364</v>
      </c>
      <c r="C471" s="74">
        <v>10</v>
      </c>
      <c r="D471" s="74" t="s">
        <v>138</v>
      </c>
      <c r="E471" s="74"/>
      <c r="F471" s="76">
        <f t="shared" si="53"/>
        <v>100</v>
      </c>
    </row>
    <row r="472" spans="1:6" ht="45" x14ac:dyDescent="0.3">
      <c r="A472" s="221" t="s">
        <v>210</v>
      </c>
      <c r="B472" s="74" t="s">
        <v>364</v>
      </c>
      <c r="C472" s="74">
        <v>10</v>
      </c>
      <c r="D472" s="74" t="s">
        <v>138</v>
      </c>
      <c r="E472" s="74">
        <v>600</v>
      </c>
      <c r="F472" s="76">
        <f t="shared" si="53"/>
        <v>100</v>
      </c>
    </row>
    <row r="473" spans="1:6" ht="45" x14ac:dyDescent="0.3">
      <c r="A473" s="221" t="s">
        <v>365</v>
      </c>
      <c r="B473" s="74" t="s">
        <v>364</v>
      </c>
      <c r="C473" s="74">
        <v>10</v>
      </c>
      <c r="D473" s="74" t="s">
        <v>138</v>
      </c>
      <c r="E473" s="74">
        <v>630</v>
      </c>
      <c r="F473" s="76">
        <v>100</v>
      </c>
    </row>
    <row r="474" spans="1:6" ht="38.25" x14ac:dyDescent="0.3">
      <c r="A474" s="119" t="s">
        <v>786</v>
      </c>
      <c r="B474" s="101" t="s">
        <v>214</v>
      </c>
      <c r="C474" s="73"/>
      <c r="D474" s="73"/>
      <c r="E474" s="74"/>
      <c r="F474" s="88">
        <f>F475+F481</f>
        <v>1660</v>
      </c>
    </row>
    <row r="475" spans="1:6" ht="45" hidden="1" x14ac:dyDescent="0.3">
      <c r="A475" s="221" t="s">
        <v>447</v>
      </c>
      <c r="B475" s="74" t="s">
        <v>625</v>
      </c>
      <c r="C475" s="73"/>
      <c r="D475" s="73"/>
      <c r="E475" s="74"/>
      <c r="F475" s="76">
        <f t="shared" ref="F475:F479" si="54">F476</f>
        <v>0</v>
      </c>
    </row>
    <row r="476" spans="1:6" ht="45" hidden="1" x14ac:dyDescent="0.3">
      <c r="A476" s="221" t="s">
        <v>215</v>
      </c>
      <c r="B476" s="74" t="s">
        <v>626</v>
      </c>
      <c r="C476" s="73"/>
      <c r="D476" s="73"/>
      <c r="E476" s="74"/>
      <c r="F476" s="76">
        <f t="shared" si="54"/>
        <v>0</v>
      </c>
    </row>
    <row r="477" spans="1:6" hidden="1" x14ac:dyDescent="0.3">
      <c r="A477" s="221" t="s">
        <v>212</v>
      </c>
      <c r="B477" s="74" t="s">
        <v>626</v>
      </c>
      <c r="C477" s="74" t="s">
        <v>132</v>
      </c>
      <c r="D477" s="73"/>
      <c r="E477" s="74"/>
      <c r="F477" s="76">
        <f t="shared" si="54"/>
        <v>0</v>
      </c>
    </row>
    <row r="478" spans="1:6" hidden="1" x14ac:dyDescent="0.3">
      <c r="A478" s="221" t="s">
        <v>213</v>
      </c>
      <c r="B478" s="74" t="s">
        <v>626</v>
      </c>
      <c r="C478" s="74" t="s">
        <v>132</v>
      </c>
      <c r="D478" s="74" t="s">
        <v>103</v>
      </c>
      <c r="E478" s="74"/>
      <c r="F478" s="76">
        <f t="shared" si="54"/>
        <v>0</v>
      </c>
    </row>
    <row r="479" spans="1:6" ht="45" hidden="1" x14ac:dyDescent="0.3">
      <c r="A479" s="221" t="s">
        <v>210</v>
      </c>
      <c r="B479" s="74" t="s">
        <v>626</v>
      </c>
      <c r="C479" s="74" t="s">
        <v>132</v>
      </c>
      <c r="D479" s="74" t="s">
        <v>103</v>
      </c>
      <c r="E479" s="74">
        <v>600</v>
      </c>
      <c r="F479" s="76">
        <f t="shared" si="54"/>
        <v>0</v>
      </c>
    </row>
    <row r="480" spans="1:6" hidden="1" x14ac:dyDescent="0.3">
      <c r="A480" s="221" t="s">
        <v>218</v>
      </c>
      <c r="B480" s="74" t="s">
        <v>626</v>
      </c>
      <c r="C480" s="74" t="s">
        <v>132</v>
      </c>
      <c r="D480" s="74" t="s">
        <v>103</v>
      </c>
      <c r="E480" s="74">
        <v>610</v>
      </c>
      <c r="F480" s="76"/>
    </row>
    <row r="481" spans="1:6" ht="45" x14ac:dyDescent="0.3">
      <c r="A481" s="221" t="s">
        <v>216</v>
      </c>
      <c r="B481" s="74" t="s">
        <v>625</v>
      </c>
      <c r="C481" s="73"/>
      <c r="D481" s="73"/>
      <c r="E481" s="74"/>
      <c r="F481" s="76">
        <f t="shared" ref="F481:F487" si="55">F482</f>
        <v>1660</v>
      </c>
    </row>
    <row r="482" spans="1:6" ht="30" x14ac:dyDescent="0.3">
      <c r="A482" s="221" t="s">
        <v>217</v>
      </c>
      <c r="B482" s="74" t="s">
        <v>910</v>
      </c>
      <c r="C482" s="73"/>
      <c r="D482" s="73"/>
      <c r="E482" s="74"/>
      <c r="F482" s="76">
        <f t="shared" si="55"/>
        <v>1660</v>
      </c>
    </row>
    <row r="483" spans="1:6" x14ac:dyDescent="0.3">
      <c r="A483" s="221" t="s">
        <v>212</v>
      </c>
      <c r="B483" s="74" t="s">
        <v>910</v>
      </c>
      <c r="C483" s="74" t="s">
        <v>132</v>
      </c>
      <c r="D483" s="73"/>
      <c r="E483" s="74"/>
      <c r="F483" s="76">
        <f t="shared" si="55"/>
        <v>1660</v>
      </c>
    </row>
    <row r="484" spans="1:6" x14ac:dyDescent="0.3">
      <c r="A484" s="221" t="s">
        <v>213</v>
      </c>
      <c r="B484" s="74" t="s">
        <v>910</v>
      </c>
      <c r="C484" s="74" t="s">
        <v>132</v>
      </c>
      <c r="D484" s="74" t="s">
        <v>103</v>
      </c>
      <c r="E484" s="74"/>
      <c r="F484" s="76">
        <f>F487+F485</f>
        <v>1660</v>
      </c>
    </row>
    <row r="485" spans="1:6" ht="30" x14ac:dyDescent="0.3">
      <c r="A485" s="221" t="s">
        <v>127</v>
      </c>
      <c r="B485" s="74" t="s">
        <v>910</v>
      </c>
      <c r="C485" s="74" t="s">
        <v>132</v>
      </c>
      <c r="D485" s="74" t="s">
        <v>103</v>
      </c>
      <c r="E485" s="74" t="s">
        <v>545</v>
      </c>
      <c r="F485" s="76">
        <f>F486</f>
        <v>1100</v>
      </c>
    </row>
    <row r="486" spans="1:6" ht="45" x14ac:dyDescent="0.3">
      <c r="A486" s="221" t="s">
        <v>128</v>
      </c>
      <c r="B486" s="74" t="s">
        <v>910</v>
      </c>
      <c r="C486" s="74" t="s">
        <v>132</v>
      </c>
      <c r="D486" s="74" t="s">
        <v>103</v>
      </c>
      <c r="E486" s="74" t="s">
        <v>541</v>
      </c>
      <c r="F486" s="76">
        <v>1100</v>
      </c>
    </row>
    <row r="487" spans="1:6" ht="45" x14ac:dyDescent="0.3">
      <c r="A487" s="221" t="s">
        <v>210</v>
      </c>
      <c r="B487" s="74" t="s">
        <v>910</v>
      </c>
      <c r="C487" s="74" t="s">
        <v>132</v>
      </c>
      <c r="D487" s="74" t="s">
        <v>103</v>
      </c>
      <c r="E487" s="74">
        <v>600</v>
      </c>
      <c r="F487" s="76">
        <f t="shared" si="55"/>
        <v>560</v>
      </c>
    </row>
    <row r="488" spans="1:6" x14ac:dyDescent="0.3">
      <c r="A488" s="221" t="s">
        <v>218</v>
      </c>
      <c r="B488" s="74" t="s">
        <v>910</v>
      </c>
      <c r="C488" s="74" t="s">
        <v>132</v>
      </c>
      <c r="D488" s="74" t="s">
        <v>103</v>
      </c>
      <c r="E488" s="74">
        <v>610</v>
      </c>
      <c r="F488" s="76">
        <v>560</v>
      </c>
    </row>
    <row r="489" spans="1:6" ht="38.25" x14ac:dyDescent="0.3">
      <c r="A489" s="119" t="s">
        <v>777</v>
      </c>
      <c r="B489" s="101" t="s">
        <v>219</v>
      </c>
      <c r="C489" s="73"/>
      <c r="D489" s="73"/>
      <c r="E489" s="74"/>
      <c r="F489" s="88">
        <f>F490</f>
        <v>170</v>
      </c>
    </row>
    <row r="490" spans="1:6" ht="41.45" customHeight="1" x14ac:dyDescent="0.3">
      <c r="A490" s="119" t="s">
        <v>496</v>
      </c>
      <c r="B490" s="101" t="s">
        <v>221</v>
      </c>
      <c r="C490" s="73"/>
      <c r="D490" s="73"/>
      <c r="E490" s="74"/>
      <c r="F490" s="88">
        <f>F492+F497+F502</f>
        <v>170</v>
      </c>
    </row>
    <row r="491" spans="1:6" ht="30" x14ac:dyDescent="0.3">
      <c r="A491" s="221" t="s">
        <v>222</v>
      </c>
      <c r="B491" s="74" t="s">
        <v>223</v>
      </c>
      <c r="C491" s="73"/>
      <c r="D491" s="73"/>
      <c r="E491" s="74"/>
      <c r="F491" s="76">
        <f t="shared" ref="F491:F495" si="56">F492</f>
        <v>130</v>
      </c>
    </row>
    <row r="492" spans="1:6" ht="48" customHeight="1" x14ac:dyDescent="0.3">
      <c r="A492" s="221" t="s">
        <v>224</v>
      </c>
      <c r="B492" s="74" t="s">
        <v>225</v>
      </c>
      <c r="C492" s="73"/>
      <c r="D492" s="73"/>
      <c r="E492" s="74"/>
      <c r="F492" s="76">
        <f t="shared" si="56"/>
        <v>130</v>
      </c>
    </row>
    <row r="493" spans="1:6" x14ac:dyDescent="0.3">
      <c r="A493" s="221" t="s">
        <v>497</v>
      </c>
      <c r="B493" s="74" t="s">
        <v>225</v>
      </c>
      <c r="C493" s="74" t="s">
        <v>132</v>
      </c>
      <c r="D493" s="73"/>
      <c r="E493" s="74"/>
      <c r="F493" s="76">
        <f t="shared" si="56"/>
        <v>130</v>
      </c>
    </row>
    <row r="494" spans="1:6" x14ac:dyDescent="0.3">
      <c r="A494" s="221" t="s">
        <v>498</v>
      </c>
      <c r="B494" s="74" t="s">
        <v>225</v>
      </c>
      <c r="C494" s="74" t="s">
        <v>132</v>
      </c>
      <c r="D494" s="74" t="s">
        <v>103</v>
      </c>
      <c r="E494" s="74"/>
      <c r="F494" s="76">
        <f t="shared" si="56"/>
        <v>130</v>
      </c>
    </row>
    <row r="495" spans="1:6" ht="45" x14ac:dyDescent="0.3">
      <c r="A495" s="33" t="s">
        <v>210</v>
      </c>
      <c r="B495" s="74" t="s">
        <v>225</v>
      </c>
      <c r="C495" s="74" t="s">
        <v>132</v>
      </c>
      <c r="D495" s="74" t="s">
        <v>103</v>
      </c>
      <c r="E495" s="74" t="s">
        <v>558</v>
      </c>
      <c r="F495" s="76">
        <f t="shared" si="56"/>
        <v>130</v>
      </c>
    </row>
    <row r="496" spans="1:6" x14ac:dyDescent="0.3">
      <c r="A496" s="33" t="s">
        <v>218</v>
      </c>
      <c r="B496" s="74" t="s">
        <v>225</v>
      </c>
      <c r="C496" s="74" t="s">
        <v>132</v>
      </c>
      <c r="D496" s="74" t="s">
        <v>103</v>
      </c>
      <c r="E496" s="74" t="s">
        <v>559</v>
      </c>
      <c r="F496" s="76">
        <v>130</v>
      </c>
    </row>
    <row r="497" spans="1:6" ht="45" x14ac:dyDescent="0.3">
      <c r="A497" s="221" t="s">
        <v>413</v>
      </c>
      <c r="B497" s="74" t="s">
        <v>414</v>
      </c>
      <c r="C497" s="73"/>
      <c r="D497" s="73"/>
      <c r="E497" s="74"/>
      <c r="F497" s="76">
        <f t="shared" ref="F497:F500" si="57">F498</f>
        <v>22.4</v>
      </c>
    </row>
    <row r="498" spans="1:6" ht="45" x14ac:dyDescent="0.3">
      <c r="A498" s="221" t="s">
        <v>499</v>
      </c>
      <c r="B498" s="74" t="s">
        <v>414</v>
      </c>
      <c r="C498" s="74">
        <v>14</v>
      </c>
      <c r="D498" s="73"/>
      <c r="E498" s="74"/>
      <c r="F498" s="76">
        <f t="shared" si="57"/>
        <v>22.4</v>
      </c>
    </row>
    <row r="499" spans="1:6" ht="30" x14ac:dyDescent="0.3">
      <c r="A499" s="33" t="s">
        <v>408</v>
      </c>
      <c r="B499" s="74" t="s">
        <v>414</v>
      </c>
      <c r="C499" s="74">
        <v>14</v>
      </c>
      <c r="D499" s="74" t="s">
        <v>120</v>
      </c>
      <c r="E499" s="74"/>
      <c r="F499" s="76">
        <f t="shared" si="57"/>
        <v>22.4</v>
      </c>
    </row>
    <row r="500" spans="1:6" x14ac:dyDescent="0.3">
      <c r="A500" s="221" t="s">
        <v>180</v>
      </c>
      <c r="B500" s="74" t="s">
        <v>414</v>
      </c>
      <c r="C500" s="74">
        <v>14</v>
      </c>
      <c r="D500" s="74" t="s">
        <v>120</v>
      </c>
      <c r="E500" s="74">
        <v>500</v>
      </c>
      <c r="F500" s="76">
        <f t="shared" si="57"/>
        <v>22.4</v>
      </c>
    </row>
    <row r="501" spans="1:6" x14ac:dyDescent="0.3">
      <c r="A501" s="221" t="s">
        <v>91</v>
      </c>
      <c r="B501" s="74" t="s">
        <v>414</v>
      </c>
      <c r="C501" s="74">
        <v>14</v>
      </c>
      <c r="D501" s="74" t="s">
        <v>120</v>
      </c>
      <c r="E501" s="74">
        <v>540</v>
      </c>
      <c r="F501" s="76">
        <v>22.4</v>
      </c>
    </row>
    <row r="502" spans="1:6" ht="60" x14ac:dyDescent="0.3">
      <c r="A502" s="221" t="s">
        <v>415</v>
      </c>
      <c r="B502" s="74" t="s">
        <v>416</v>
      </c>
      <c r="C502" s="73"/>
      <c r="D502" s="73"/>
      <c r="E502" s="74"/>
      <c r="F502" s="76">
        <f t="shared" ref="F502:F505" si="58">F503</f>
        <v>17.600000000000001</v>
      </c>
    </row>
    <row r="503" spans="1:6" ht="45" x14ac:dyDescent="0.3">
      <c r="A503" s="221" t="s">
        <v>501</v>
      </c>
      <c r="B503" s="74" t="s">
        <v>416</v>
      </c>
      <c r="C503" s="74">
        <v>14</v>
      </c>
      <c r="D503" s="73"/>
      <c r="E503" s="74"/>
      <c r="F503" s="76">
        <f t="shared" si="58"/>
        <v>17.600000000000001</v>
      </c>
    </row>
    <row r="504" spans="1:6" ht="30" x14ac:dyDescent="0.3">
      <c r="A504" s="221" t="s">
        <v>500</v>
      </c>
      <c r="B504" s="74" t="s">
        <v>416</v>
      </c>
      <c r="C504" s="74">
        <v>14</v>
      </c>
      <c r="D504" s="74" t="s">
        <v>120</v>
      </c>
      <c r="E504" s="74"/>
      <c r="F504" s="76">
        <f t="shared" si="58"/>
        <v>17.600000000000001</v>
      </c>
    </row>
    <row r="505" spans="1:6" x14ac:dyDescent="0.3">
      <c r="A505" s="221" t="s">
        <v>180</v>
      </c>
      <c r="B505" s="74" t="s">
        <v>416</v>
      </c>
      <c r="C505" s="74">
        <v>14</v>
      </c>
      <c r="D505" s="74" t="s">
        <v>120</v>
      </c>
      <c r="E505" s="74">
        <v>500</v>
      </c>
      <c r="F505" s="76">
        <f t="shared" si="58"/>
        <v>17.600000000000001</v>
      </c>
    </row>
    <row r="506" spans="1:6" x14ac:dyDescent="0.3">
      <c r="A506" s="221" t="s">
        <v>91</v>
      </c>
      <c r="B506" s="74" t="s">
        <v>416</v>
      </c>
      <c r="C506" s="74">
        <v>14</v>
      </c>
      <c r="D506" s="74" t="s">
        <v>120</v>
      </c>
      <c r="E506" s="74">
        <v>540</v>
      </c>
      <c r="F506" s="76">
        <v>17.600000000000001</v>
      </c>
    </row>
    <row r="507" spans="1:6" ht="17.45" customHeight="1" x14ac:dyDescent="0.3">
      <c r="A507" s="119" t="s">
        <v>787</v>
      </c>
      <c r="B507" s="101" t="s">
        <v>555</v>
      </c>
      <c r="C507" s="73"/>
      <c r="D507" s="73"/>
      <c r="E507" s="74"/>
      <c r="F507" s="88">
        <f t="shared" ref="F507:F512" si="59">F508</f>
        <v>950</v>
      </c>
    </row>
    <row r="508" spans="1:6" ht="75" x14ac:dyDescent="0.3">
      <c r="A508" s="221" t="s">
        <v>556</v>
      </c>
      <c r="B508" s="74" t="s">
        <v>557</v>
      </c>
      <c r="C508" s="73"/>
      <c r="D508" s="73"/>
      <c r="E508" s="74"/>
      <c r="F508" s="76">
        <f>F509</f>
        <v>950</v>
      </c>
    </row>
    <row r="509" spans="1:6" ht="49.9" customHeight="1" x14ac:dyDescent="0.3">
      <c r="A509" s="33" t="s">
        <v>788</v>
      </c>
      <c r="B509" s="74" t="s">
        <v>650</v>
      </c>
      <c r="C509" s="73"/>
      <c r="D509" s="73"/>
      <c r="E509" s="74"/>
      <c r="F509" s="76">
        <f>F510+F514</f>
        <v>950</v>
      </c>
    </row>
    <row r="510" spans="1:6" hidden="1" x14ac:dyDescent="0.3">
      <c r="A510" s="221" t="s">
        <v>102</v>
      </c>
      <c r="B510" s="74" t="s">
        <v>650</v>
      </c>
      <c r="C510" s="74" t="s">
        <v>103</v>
      </c>
      <c r="D510" s="73"/>
      <c r="E510" s="74"/>
      <c r="F510" s="76">
        <f t="shared" si="59"/>
        <v>0</v>
      </c>
    </row>
    <row r="511" spans="1:6" hidden="1" x14ac:dyDescent="0.3">
      <c r="A511" s="221" t="s">
        <v>160</v>
      </c>
      <c r="B511" s="74" t="s">
        <v>650</v>
      </c>
      <c r="C511" s="74" t="s">
        <v>103</v>
      </c>
      <c r="D511" s="74" t="s">
        <v>175</v>
      </c>
      <c r="E511" s="74"/>
      <c r="F511" s="76">
        <f t="shared" si="59"/>
        <v>0</v>
      </c>
    </row>
    <row r="512" spans="1:6" ht="30" hidden="1" x14ac:dyDescent="0.3">
      <c r="A512" s="33" t="s">
        <v>127</v>
      </c>
      <c r="B512" s="74" t="s">
        <v>650</v>
      </c>
      <c r="C512" s="74" t="s">
        <v>103</v>
      </c>
      <c r="D512" s="74" t="s">
        <v>175</v>
      </c>
      <c r="E512" s="74" t="s">
        <v>545</v>
      </c>
      <c r="F512" s="76">
        <f t="shared" si="59"/>
        <v>0</v>
      </c>
    </row>
    <row r="513" spans="1:6" ht="45" hidden="1" x14ac:dyDescent="0.3">
      <c r="A513" s="33" t="s">
        <v>128</v>
      </c>
      <c r="B513" s="74" t="s">
        <v>650</v>
      </c>
      <c r="C513" s="74" t="s">
        <v>103</v>
      </c>
      <c r="D513" s="74" t="s">
        <v>175</v>
      </c>
      <c r="E513" s="74" t="s">
        <v>541</v>
      </c>
      <c r="F513" s="76"/>
    </row>
    <row r="514" spans="1:6" x14ac:dyDescent="0.3">
      <c r="A514" s="221" t="s">
        <v>262</v>
      </c>
      <c r="B514" s="74" t="s">
        <v>650</v>
      </c>
      <c r="C514" s="74" t="s">
        <v>150</v>
      </c>
      <c r="D514" s="73"/>
      <c r="E514" s="74"/>
      <c r="F514" s="76">
        <f>F515+F518</f>
        <v>950</v>
      </c>
    </row>
    <row r="515" spans="1:6" x14ac:dyDescent="0.3">
      <c r="A515" s="221" t="s">
        <v>263</v>
      </c>
      <c r="B515" s="74" t="s">
        <v>650</v>
      </c>
      <c r="C515" s="74" t="s">
        <v>150</v>
      </c>
      <c r="D515" s="74" t="s">
        <v>103</v>
      </c>
      <c r="E515" s="74"/>
      <c r="F515" s="76">
        <f>F517</f>
        <v>380</v>
      </c>
    </row>
    <row r="516" spans="1:6" ht="45" x14ac:dyDescent="0.3">
      <c r="A516" s="221" t="s">
        <v>210</v>
      </c>
      <c r="B516" s="74" t="s">
        <v>650</v>
      </c>
      <c r="C516" s="74" t="s">
        <v>150</v>
      </c>
      <c r="D516" s="74" t="s">
        <v>103</v>
      </c>
      <c r="E516" s="74">
        <v>600</v>
      </c>
      <c r="F516" s="76">
        <f>F517</f>
        <v>380</v>
      </c>
    </row>
    <row r="517" spans="1:6" x14ac:dyDescent="0.3">
      <c r="A517" s="221" t="s">
        <v>658</v>
      </c>
      <c r="B517" s="74" t="s">
        <v>650</v>
      </c>
      <c r="C517" s="74" t="s">
        <v>150</v>
      </c>
      <c r="D517" s="74" t="s">
        <v>103</v>
      </c>
      <c r="E517" s="74">
        <v>610</v>
      </c>
      <c r="F517" s="76">
        <v>380</v>
      </c>
    </row>
    <row r="518" spans="1:6" x14ac:dyDescent="0.3">
      <c r="A518" s="221" t="s">
        <v>286</v>
      </c>
      <c r="B518" s="74" t="s">
        <v>650</v>
      </c>
      <c r="C518" s="74" t="s">
        <v>150</v>
      </c>
      <c r="D518" s="74" t="s">
        <v>108</v>
      </c>
      <c r="E518" s="74"/>
      <c r="F518" s="76">
        <f>F519</f>
        <v>570</v>
      </c>
    </row>
    <row r="519" spans="1:6" ht="45" x14ac:dyDescent="0.3">
      <c r="A519" s="221" t="s">
        <v>210</v>
      </c>
      <c r="B519" s="74" t="s">
        <v>650</v>
      </c>
      <c r="C519" s="74" t="s">
        <v>150</v>
      </c>
      <c r="D519" s="74" t="s">
        <v>108</v>
      </c>
      <c r="E519" s="74">
        <v>600</v>
      </c>
      <c r="F519" s="76">
        <f>F520</f>
        <v>570</v>
      </c>
    </row>
    <row r="520" spans="1:6" x14ac:dyDescent="0.3">
      <c r="A520" s="221" t="s">
        <v>658</v>
      </c>
      <c r="B520" s="74" t="s">
        <v>650</v>
      </c>
      <c r="C520" s="74" t="s">
        <v>150</v>
      </c>
      <c r="D520" s="74" t="s">
        <v>108</v>
      </c>
      <c r="E520" s="74">
        <v>610</v>
      </c>
      <c r="F520" s="76">
        <v>570</v>
      </c>
    </row>
    <row r="521" spans="1:6" ht="96" customHeight="1" x14ac:dyDescent="0.3">
      <c r="A521" s="34" t="s">
        <v>801</v>
      </c>
      <c r="B521" s="101" t="s">
        <v>603</v>
      </c>
      <c r="C521" s="101"/>
      <c r="D521" s="101"/>
      <c r="E521" s="101"/>
      <c r="F521" s="88">
        <f t="shared" ref="F521:F526" si="60">F522</f>
        <v>3500</v>
      </c>
    </row>
    <row r="522" spans="1:6" ht="54.6" customHeight="1" x14ac:dyDescent="0.3">
      <c r="A522" s="33" t="s">
        <v>850</v>
      </c>
      <c r="B522" s="74" t="s">
        <v>604</v>
      </c>
      <c r="C522" s="74"/>
      <c r="D522" s="74"/>
      <c r="E522" s="74"/>
      <c r="F522" s="76">
        <f t="shared" si="60"/>
        <v>3500</v>
      </c>
    </row>
    <row r="523" spans="1:6" ht="45" x14ac:dyDescent="0.3">
      <c r="A523" s="33" t="s">
        <v>605</v>
      </c>
      <c r="B523" s="74" t="s">
        <v>606</v>
      </c>
      <c r="C523" s="74"/>
      <c r="D523" s="74"/>
      <c r="E523" s="74"/>
      <c r="F523" s="76">
        <f t="shared" si="60"/>
        <v>3500</v>
      </c>
    </row>
    <row r="524" spans="1:6" x14ac:dyDescent="0.3">
      <c r="A524" s="33" t="s">
        <v>102</v>
      </c>
      <c r="B524" s="74" t="s">
        <v>606</v>
      </c>
      <c r="C524" s="74" t="s">
        <v>103</v>
      </c>
      <c r="D524" s="74"/>
      <c r="E524" s="74"/>
      <c r="F524" s="76">
        <f t="shared" si="60"/>
        <v>3500</v>
      </c>
    </row>
    <row r="525" spans="1:6" x14ac:dyDescent="0.3">
      <c r="A525" s="33" t="s">
        <v>160</v>
      </c>
      <c r="B525" s="74" t="s">
        <v>606</v>
      </c>
      <c r="C525" s="74" t="s">
        <v>103</v>
      </c>
      <c r="D525" s="74" t="s">
        <v>175</v>
      </c>
      <c r="E525" s="74"/>
      <c r="F525" s="76">
        <f t="shared" si="60"/>
        <v>3500</v>
      </c>
    </row>
    <row r="526" spans="1:6" ht="30" x14ac:dyDescent="0.3">
      <c r="A526" s="33" t="s">
        <v>127</v>
      </c>
      <c r="B526" s="74" t="s">
        <v>606</v>
      </c>
      <c r="C526" s="74" t="s">
        <v>103</v>
      </c>
      <c r="D526" s="74" t="s">
        <v>175</v>
      </c>
      <c r="E526" s="74" t="s">
        <v>545</v>
      </c>
      <c r="F526" s="76">
        <f t="shared" si="60"/>
        <v>3500</v>
      </c>
    </row>
    <row r="527" spans="1:6" ht="45" x14ac:dyDescent="0.3">
      <c r="A527" s="33" t="s">
        <v>128</v>
      </c>
      <c r="B527" s="74" t="s">
        <v>606</v>
      </c>
      <c r="C527" s="74" t="s">
        <v>103</v>
      </c>
      <c r="D527" s="74" t="s">
        <v>175</v>
      </c>
      <c r="E527" s="74" t="s">
        <v>541</v>
      </c>
      <c r="F527" s="76">
        <v>3500</v>
      </c>
    </row>
    <row r="528" spans="1:6" ht="38.25" x14ac:dyDescent="0.3">
      <c r="A528" s="34" t="s">
        <v>802</v>
      </c>
      <c r="B528" s="101" t="s">
        <v>609</v>
      </c>
      <c r="C528" s="101"/>
      <c r="D528" s="101"/>
      <c r="E528" s="101"/>
      <c r="F528" s="88">
        <f t="shared" ref="F528:F533" si="61">F529</f>
        <v>20</v>
      </c>
    </row>
    <row r="529" spans="1:6" ht="90" x14ac:dyDescent="0.3">
      <c r="A529" s="33" t="s">
        <v>610</v>
      </c>
      <c r="B529" s="74" t="s">
        <v>611</v>
      </c>
      <c r="C529" s="74"/>
      <c r="D529" s="74"/>
      <c r="E529" s="74"/>
      <c r="F529" s="76">
        <f t="shared" si="61"/>
        <v>20</v>
      </c>
    </row>
    <row r="530" spans="1:6" ht="46.9" customHeight="1" x14ac:dyDescent="0.3">
      <c r="A530" s="33" t="s">
        <v>612</v>
      </c>
      <c r="B530" s="28" t="s">
        <v>613</v>
      </c>
      <c r="C530" s="74"/>
      <c r="D530" s="74"/>
      <c r="E530" s="74"/>
      <c r="F530" s="76">
        <f t="shared" si="61"/>
        <v>20</v>
      </c>
    </row>
    <row r="531" spans="1:6" ht="30" x14ac:dyDescent="0.3">
      <c r="A531" s="33" t="s">
        <v>182</v>
      </c>
      <c r="B531" s="28" t="s">
        <v>613</v>
      </c>
      <c r="C531" s="74" t="s">
        <v>120</v>
      </c>
      <c r="D531" s="74"/>
      <c r="E531" s="74"/>
      <c r="F531" s="76">
        <f t="shared" si="61"/>
        <v>20</v>
      </c>
    </row>
    <row r="532" spans="1:6" ht="30" customHeight="1" x14ac:dyDescent="0.3">
      <c r="A532" s="33" t="s">
        <v>201</v>
      </c>
      <c r="B532" s="28" t="s">
        <v>613</v>
      </c>
      <c r="C532" s="74" t="s">
        <v>120</v>
      </c>
      <c r="D532" s="74" t="s">
        <v>202</v>
      </c>
      <c r="E532" s="74"/>
      <c r="F532" s="76">
        <f t="shared" si="61"/>
        <v>20</v>
      </c>
    </row>
    <row r="533" spans="1:6" ht="30" x14ac:dyDescent="0.3">
      <c r="A533" s="33" t="s">
        <v>127</v>
      </c>
      <c r="B533" s="28" t="s">
        <v>613</v>
      </c>
      <c r="C533" s="74" t="s">
        <v>120</v>
      </c>
      <c r="D533" s="74" t="s">
        <v>202</v>
      </c>
      <c r="E533" s="74" t="s">
        <v>545</v>
      </c>
      <c r="F533" s="76">
        <f t="shared" si="61"/>
        <v>20</v>
      </c>
    </row>
    <row r="534" spans="1:6" ht="45" x14ac:dyDescent="0.3">
      <c r="A534" s="33" t="s">
        <v>128</v>
      </c>
      <c r="B534" s="28" t="s">
        <v>613</v>
      </c>
      <c r="C534" s="74" t="s">
        <v>120</v>
      </c>
      <c r="D534" s="74" t="s">
        <v>202</v>
      </c>
      <c r="E534" s="74" t="s">
        <v>541</v>
      </c>
      <c r="F534" s="76">
        <v>20</v>
      </c>
    </row>
    <row r="535" spans="1:6" ht="63.75" x14ac:dyDescent="0.3">
      <c r="A535" s="34" t="s">
        <v>865</v>
      </c>
      <c r="B535" s="101" t="s">
        <v>615</v>
      </c>
      <c r="C535" s="101"/>
      <c r="D535" s="101"/>
      <c r="E535" s="101"/>
      <c r="F535" s="88">
        <f t="shared" ref="F535:F540" si="62">F536</f>
        <v>50</v>
      </c>
    </row>
    <row r="536" spans="1:6" ht="90" x14ac:dyDescent="0.3">
      <c r="A536" s="33" t="s">
        <v>614</v>
      </c>
      <c r="B536" s="74" t="s">
        <v>616</v>
      </c>
      <c r="C536" s="74"/>
      <c r="D536" s="74"/>
      <c r="E536" s="74"/>
      <c r="F536" s="76">
        <f t="shared" si="62"/>
        <v>50</v>
      </c>
    </row>
    <row r="537" spans="1:6" ht="75" x14ac:dyDescent="0.3">
      <c r="A537" s="33" t="s">
        <v>617</v>
      </c>
      <c r="B537" s="28" t="s">
        <v>618</v>
      </c>
      <c r="C537" s="74"/>
      <c r="D537" s="74"/>
      <c r="E537" s="74"/>
      <c r="F537" s="76">
        <f t="shared" si="62"/>
        <v>50</v>
      </c>
    </row>
    <row r="538" spans="1:6" ht="30" x14ac:dyDescent="0.3">
      <c r="A538" s="33" t="s">
        <v>182</v>
      </c>
      <c r="B538" s="28" t="s">
        <v>618</v>
      </c>
      <c r="C538" s="74" t="s">
        <v>120</v>
      </c>
      <c r="D538" s="74"/>
      <c r="E538" s="74"/>
      <c r="F538" s="76">
        <f t="shared" si="62"/>
        <v>50</v>
      </c>
    </row>
    <row r="539" spans="1:6" ht="30.6" customHeight="1" x14ac:dyDescent="0.3">
      <c r="A539" s="33" t="s">
        <v>201</v>
      </c>
      <c r="B539" s="28" t="s">
        <v>618</v>
      </c>
      <c r="C539" s="74" t="s">
        <v>120</v>
      </c>
      <c r="D539" s="74" t="s">
        <v>202</v>
      </c>
      <c r="E539" s="74"/>
      <c r="F539" s="76">
        <f t="shared" si="62"/>
        <v>50</v>
      </c>
    </row>
    <row r="540" spans="1:6" ht="30" x14ac:dyDescent="0.3">
      <c r="A540" s="33" t="s">
        <v>127</v>
      </c>
      <c r="B540" s="28" t="s">
        <v>618</v>
      </c>
      <c r="C540" s="74" t="s">
        <v>120</v>
      </c>
      <c r="D540" s="74" t="s">
        <v>202</v>
      </c>
      <c r="E540" s="74" t="s">
        <v>545</v>
      </c>
      <c r="F540" s="76">
        <f t="shared" si="62"/>
        <v>50</v>
      </c>
    </row>
    <row r="541" spans="1:6" ht="45" x14ac:dyDescent="0.3">
      <c r="A541" s="33" t="s">
        <v>128</v>
      </c>
      <c r="B541" s="28" t="s">
        <v>618</v>
      </c>
      <c r="C541" s="74" t="s">
        <v>120</v>
      </c>
      <c r="D541" s="74" t="s">
        <v>202</v>
      </c>
      <c r="E541" s="74" t="s">
        <v>541</v>
      </c>
      <c r="F541" s="76">
        <v>50</v>
      </c>
    </row>
    <row r="542" spans="1:6" ht="51" x14ac:dyDescent="0.3">
      <c r="A542" s="34" t="s">
        <v>790</v>
      </c>
      <c r="B542" s="102" t="s">
        <v>619</v>
      </c>
      <c r="C542" s="101"/>
      <c r="D542" s="101"/>
      <c r="E542" s="101"/>
      <c r="F542" s="88">
        <f t="shared" ref="F542:F547" si="63">F543</f>
        <v>190</v>
      </c>
    </row>
    <row r="543" spans="1:6" ht="90" x14ac:dyDescent="0.3">
      <c r="A543" s="33" t="s">
        <v>791</v>
      </c>
      <c r="B543" s="28" t="s">
        <v>620</v>
      </c>
      <c r="C543" s="74"/>
      <c r="D543" s="74"/>
      <c r="E543" s="74"/>
      <c r="F543" s="76">
        <f t="shared" si="63"/>
        <v>190</v>
      </c>
    </row>
    <row r="544" spans="1:6" ht="75" x14ac:dyDescent="0.3">
      <c r="A544" s="33" t="s">
        <v>621</v>
      </c>
      <c r="B544" s="28" t="s">
        <v>622</v>
      </c>
      <c r="C544" s="74"/>
      <c r="D544" s="74"/>
      <c r="E544" s="74"/>
      <c r="F544" s="76">
        <f t="shared" si="63"/>
        <v>190</v>
      </c>
    </row>
    <row r="545" spans="1:6" x14ac:dyDescent="0.3">
      <c r="A545" s="33" t="s">
        <v>212</v>
      </c>
      <c r="B545" s="28" t="s">
        <v>622</v>
      </c>
      <c r="C545" s="74" t="s">
        <v>132</v>
      </c>
      <c r="D545" s="74"/>
      <c r="E545" s="74"/>
      <c r="F545" s="76">
        <f t="shared" si="63"/>
        <v>190</v>
      </c>
    </row>
    <row r="546" spans="1:6" ht="30" x14ac:dyDescent="0.3">
      <c r="A546" s="33" t="s">
        <v>236</v>
      </c>
      <c r="B546" s="28" t="s">
        <v>622</v>
      </c>
      <c r="C546" s="74" t="s">
        <v>132</v>
      </c>
      <c r="D546" s="74" t="s">
        <v>237</v>
      </c>
      <c r="E546" s="74"/>
      <c r="F546" s="76">
        <f t="shared" si="63"/>
        <v>190</v>
      </c>
    </row>
    <row r="547" spans="1:6" ht="45" x14ac:dyDescent="0.3">
      <c r="A547" s="33" t="s">
        <v>210</v>
      </c>
      <c r="B547" s="28" t="s">
        <v>622</v>
      </c>
      <c r="C547" s="74" t="s">
        <v>132</v>
      </c>
      <c r="D547" s="74" t="s">
        <v>237</v>
      </c>
      <c r="E547" s="74" t="s">
        <v>558</v>
      </c>
      <c r="F547" s="76">
        <f t="shared" si="63"/>
        <v>190</v>
      </c>
    </row>
    <row r="548" spans="1:6" x14ac:dyDescent="0.3">
      <c r="A548" s="33" t="s">
        <v>218</v>
      </c>
      <c r="B548" s="28" t="s">
        <v>622</v>
      </c>
      <c r="C548" s="74" t="s">
        <v>132</v>
      </c>
      <c r="D548" s="74" t="s">
        <v>237</v>
      </c>
      <c r="E548" s="74" t="s">
        <v>559</v>
      </c>
      <c r="F548" s="76">
        <v>190</v>
      </c>
    </row>
    <row r="549" spans="1:6" ht="86.45" customHeight="1" x14ac:dyDescent="0.3">
      <c r="A549" s="34" t="s">
        <v>803</v>
      </c>
      <c r="B549" s="102" t="s">
        <v>645</v>
      </c>
      <c r="C549" s="101"/>
      <c r="D549" s="101"/>
      <c r="E549" s="101"/>
      <c r="F549" s="88">
        <f t="shared" ref="F549:F554" si="64">F550</f>
        <v>450</v>
      </c>
    </row>
    <row r="550" spans="1:6" ht="120" x14ac:dyDescent="0.3">
      <c r="A550" s="33" t="s">
        <v>866</v>
      </c>
      <c r="B550" s="28" t="s">
        <v>647</v>
      </c>
      <c r="C550" s="74"/>
      <c r="D550" s="74"/>
      <c r="E550" s="74"/>
      <c r="F550" s="76">
        <f t="shared" si="64"/>
        <v>450</v>
      </c>
    </row>
    <row r="551" spans="1:6" ht="45" x14ac:dyDescent="0.3">
      <c r="A551" s="33" t="s">
        <v>648</v>
      </c>
      <c r="B551" s="28" t="s">
        <v>646</v>
      </c>
      <c r="C551" s="74"/>
      <c r="D551" s="74"/>
      <c r="E551" s="74"/>
      <c r="F551" s="76">
        <f t="shared" si="64"/>
        <v>450</v>
      </c>
    </row>
    <row r="552" spans="1:6" x14ac:dyDescent="0.3">
      <c r="A552" s="33" t="s">
        <v>212</v>
      </c>
      <c r="B552" s="28" t="s">
        <v>646</v>
      </c>
      <c r="C552" s="74" t="s">
        <v>132</v>
      </c>
      <c r="D552" s="74"/>
      <c r="E552" s="74"/>
      <c r="F552" s="76">
        <f t="shared" si="64"/>
        <v>450</v>
      </c>
    </row>
    <row r="553" spans="1:6" ht="30" x14ac:dyDescent="0.3">
      <c r="A553" s="33" t="s">
        <v>236</v>
      </c>
      <c r="B553" s="28" t="s">
        <v>646</v>
      </c>
      <c r="C553" s="74" t="s">
        <v>132</v>
      </c>
      <c r="D553" s="74" t="s">
        <v>237</v>
      </c>
      <c r="E553" s="74"/>
      <c r="F553" s="76">
        <f t="shared" si="64"/>
        <v>450</v>
      </c>
    </row>
    <row r="554" spans="1:6" ht="30" x14ac:dyDescent="0.3">
      <c r="A554" s="33" t="s">
        <v>127</v>
      </c>
      <c r="B554" s="28" t="s">
        <v>646</v>
      </c>
      <c r="C554" s="74" t="s">
        <v>132</v>
      </c>
      <c r="D554" s="74" t="s">
        <v>237</v>
      </c>
      <c r="E554" s="74" t="s">
        <v>545</v>
      </c>
      <c r="F554" s="76">
        <f t="shared" si="64"/>
        <v>450</v>
      </c>
    </row>
    <row r="555" spans="1:6" ht="45" x14ac:dyDescent="0.3">
      <c r="A555" s="33" t="s">
        <v>128</v>
      </c>
      <c r="B555" s="28" t="s">
        <v>646</v>
      </c>
      <c r="C555" s="74" t="s">
        <v>132</v>
      </c>
      <c r="D555" s="74" t="s">
        <v>237</v>
      </c>
      <c r="E555" s="74" t="s">
        <v>541</v>
      </c>
      <c r="F555" s="76">
        <v>450</v>
      </c>
    </row>
    <row r="556" spans="1:6" s="87" customFormat="1" ht="51" x14ac:dyDescent="0.2">
      <c r="A556" s="34" t="s">
        <v>804</v>
      </c>
      <c r="B556" s="102" t="s">
        <v>685</v>
      </c>
      <c r="C556" s="101"/>
      <c r="D556" s="101"/>
      <c r="E556" s="101"/>
      <c r="F556" s="88">
        <f t="shared" ref="F556:F561" si="65">F557</f>
        <v>455</v>
      </c>
    </row>
    <row r="557" spans="1:6" ht="81" customHeight="1" x14ac:dyDescent="0.3">
      <c r="A557" s="33" t="s">
        <v>687</v>
      </c>
      <c r="B557" s="108" t="s">
        <v>686</v>
      </c>
      <c r="C557" s="74"/>
      <c r="D557" s="74"/>
      <c r="E557" s="74"/>
      <c r="F557" s="76">
        <f t="shared" si="65"/>
        <v>455</v>
      </c>
    </row>
    <row r="558" spans="1:6" ht="45" x14ac:dyDescent="0.3">
      <c r="A558" s="33" t="s">
        <v>688</v>
      </c>
      <c r="B558" s="108" t="s">
        <v>689</v>
      </c>
      <c r="C558" s="74"/>
      <c r="D558" s="74"/>
      <c r="E558" s="74"/>
      <c r="F558" s="76">
        <f t="shared" si="65"/>
        <v>455</v>
      </c>
    </row>
    <row r="559" spans="1:6" x14ac:dyDescent="0.3">
      <c r="A559" s="221" t="s">
        <v>102</v>
      </c>
      <c r="B559" s="108" t="s">
        <v>689</v>
      </c>
      <c r="C559" s="74" t="s">
        <v>103</v>
      </c>
      <c r="D559" s="74"/>
      <c r="E559" s="74"/>
      <c r="F559" s="76">
        <f t="shared" si="65"/>
        <v>455</v>
      </c>
    </row>
    <row r="560" spans="1:6" x14ac:dyDescent="0.3">
      <c r="A560" s="33" t="s">
        <v>160</v>
      </c>
      <c r="B560" s="108" t="s">
        <v>689</v>
      </c>
      <c r="C560" s="74" t="s">
        <v>103</v>
      </c>
      <c r="D560" s="74" t="s">
        <v>175</v>
      </c>
      <c r="E560" s="74"/>
      <c r="F560" s="76">
        <f t="shared" si="65"/>
        <v>455</v>
      </c>
    </row>
    <row r="561" spans="1:6" ht="30" x14ac:dyDescent="0.3">
      <c r="A561" s="33" t="s">
        <v>127</v>
      </c>
      <c r="B561" s="108" t="s">
        <v>689</v>
      </c>
      <c r="C561" s="74" t="s">
        <v>103</v>
      </c>
      <c r="D561" s="74" t="s">
        <v>175</v>
      </c>
      <c r="E561" s="74" t="s">
        <v>545</v>
      </c>
      <c r="F561" s="76">
        <f t="shared" si="65"/>
        <v>455</v>
      </c>
    </row>
    <row r="562" spans="1:6" ht="45" x14ac:dyDescent="0.3">
      <c r="A562" s="33" t="s">
        <v>128</v>
      </c>
      <c r="B562" s="108" t="s">
        <v>689</v>
      </c>
      <c r="C562" s="74" t="s">
        <v>103</v>
      </c>
      <c r="D562" s="74" t="s">
        <v>175</v>
      </c>
      <c r="E562" s="74" t="s">
        <v>541</v>
      </c>
      <c r="F562" s="76">
        <v>455</v>
      </c>
    </row>
    <row r="563" spans="1:6" ht="25.5" x14ac:dyDescent="0.3">
      <c r="A563" s="34" t="s">
        <v>1154</v>
      </c>
      <c r="B563" s="102" t="s">
        <v>934</v>
      </c>
      <c r="C563" s="74"/>
      <c r="D563" s="74"/>
      <c r="E563" s="74"/>
      <c r="F563" s="88">
        <f>F564</f>
        <v>12440</v>
      </c>
    </row>
    <row r="564" spans="1:6" ht="75" x14ac:dyDescent="0.3">
      <c r="A564" s="33" t="s">
        <v>935</v>
      </c>
      <c r="B564" s="28" t="s">
        <v>936</v>
      </c>
      <c r="C564" s="74"/>
      <c r="D564" s="74"/>
      <c r="E564" s="74"/>
      <c r="F564" s="76">
        <f>F565+F570</f>
        <v>12440</v>
      </c>
    </row>
    <row r="565" spans="1:6" ht="54.6" customHeight="1" x14ac:dyDescent="0.3">
      <c r="A565" s="33" t="s">
        <v>937</v>
      </c>
      <c r="B565" s="28" t="s">
        <v>938</v>
      </c>
      <c r="C565" s="74"/>
      <c r="D565" s="74"/>
      <c r="E565" s="74"/>
      <c r="F565" s="76">
        <f t="shared" ref="F565:F568" si="66">F566</f>
        <v>11600</v>
      </c>
    </row>
    <row r="566" spans="1:6" x14ac:dyDescent="0.3">
      <c r="A566" s="33" t="s">
        <v>250</v>
      </c>
      <c r="B566" s="28" t="s">
        <v>938</v>
      </c>
      <c r="C566" s="74" t="s">
        <v>251</v>
      </c>
      <c r="D566" s="74"/>
      <c r="E566" s="74"/>
      <c r="F566" s="76">
        <f t="shared" si="66"/>
        <v>11600</v>
      </c>
    </row>
    <row r="567" spans="1:6" x14ac:dyDescent="0.3">
      <c r="A567" s="33" t="s">
        <v>932</v>
      </c>
      <c r="B567" s="28" t="s">
        <v>938</v>
      </c>
      <c r="C567" s="74" t="s">
        <v>251</v>
      </c>
      <c r="D567" s="74" t="s">
        <v>120</v>
      </c>
      <c r="E567" s="74" t="s">
        <v>106</v>
      </c>
      <c r="F567" s="76">
        <f t="shared" si="66"/>
        <v>11600</v>
      </c>
    </row>
    <row r="568" spans="1:6" x14ac:dyDescent="0.3">
      <c r="A568" s="33" t="s">
        <v>180</v>
      </c>
      <c r="B568" s="28" t="s">
        <v>938</v>
      </c>
      <c r="C568" s="74" t="s">
        <v>251</v>
      </c>
      <c r="D568" s="74" t="s">
        <v>120</v>
      </c>
      <c r="E568" s="74">
        <v>500</v>
      </c>
      <c r="F568" s="76">
        <f t="shared" si="66"/>
        <v>11600</v>
      </c>
    </row>
    <row r="569" spans="1:6" x14ac:dyDescent="0.3">
      <c r="A569" s="33" t="s">
        <v>91</v>
      </c>
      <c r="B569" s="28" t="s">
        <v>964</v>
      </c>
      <c r="C569" s="74" t="s">
        <v>251</v>
      </c>
      <c r="D569" s="74" t="s">
        <v>120</v>
      </c>
      <c r="E569" s="74">
        <v>540</v>
      </c>
      <c r="F569" s="76">
        <v>11600</v>
      </c>
    </row>
    <row r="570" spans="1:6" ht="30.6" customHeight="1" x14ac:dyDescent="0.3">
      <c r="A570" s="36" t="s">
        <v>939</v>
      </c>
      <c r="B570" s="28" t="s">
        <v>940</v>
      </c>
      <c r="C570" s="74"/>
      <c r="D570" s="74"/>
      <c r="E570" s="74"/>
      <c r="F570" s="76">
        <f t="shared" ref="F570:F573" si="67">F571</f>
        <v>840</v>
      </c>
    </row>
    <row r="571" spans="1:6" x14ac:dyDescent="0.3">
      <c r="A571" s="33" t="s">
        <v>250</v>
      </c>
      <c r="B571" s="28" t="s">
        <v>940</v>
      </c>
      <c r="C571" s="74" t="s">
        <v>251</v>
      </c>
      <c r="D571" s="74"/>
      <c r="E571" s="74"/>
      <c r="F571" s="76">
        <f t="shared" si="67"/>
        <v>840</v>
      </c>
    </row>
    <row r="572" spans="1:6" x14ac:dyDescent="0.3">
      <c r="A572" s="33" t="s">
        <v>932</v>
      </c>
      <c r="B572" s="28" t="s">
        <v>940</v>
      </c>
      <c r="C572" s="74" t="s">
        <v>251</v>
      </c>
      <c r="D572" s="74" t="s">
        <v>120</v>
      </c>
      <c r="E572" s="74" t="s">
        <v>106</v>
      </c>
      <c r="F572" s="76">
        <f t="shared" si="67"/>
        <v>840</v>
      </c>
    </row>
    <row r="573" spans="1:6" x14ac:dyDescent="0.3">
      <c r="A573" s="33" t="s">
        <v>180</v>
      </c>
      <c r="B573" s="28" t="s">
        <v>940</v>
      </c>
      <c r="C573" s="74" t="s">
        <v>251</v>
      </c>
      <c r="D573" s="74" t="s">
        <v>120</v>
      </c>
      <c r="E573" s="74">
        <v>500</v>
      </c>
      <c r="F573" s="76">
        <f t="shared" si="67"/>
        <v>840</v>
      </c>
    </row>
    <row r="574" spans="1:6" x14ac:dyDescent="0.3">
      <c r="A574" s="33" t="s">
        <v>91</v>
      </c>
      <c r="B574" s="28" t="s">
        <v>940</v>
      </c>
      <c r="C574" s="74" t="s">
        <v>251</v>
      </c>
      <c r="D574" s="74" t="s">
        <v>120</v>
      </c>
      <c r="E574" s="74">
        <v>540</v>
      </c>
      <c r="F574" s="76">
        <v>840</v>
      </c>
    </row>
    <row r="575" spans="1:6" ht="51" x14ac:dyDescent="0.3">
      <c r="A575" s="124" t="s">
        <v>731</v>
      </c>
      <c r="B575" s="130" t="s">
        <v>734</v>
      </c>
      <c r="C575" s="74"/>
      <c r="D575" s="74"/>
      <c r="E575" s="74"/>
      <c r="F575" s="88">
        <f t="shared" ref="F575:F580" si="68">F576</f>
        <v>5</v>
      </c>
    </row>
    <row r="576" spans="1:6" ht="51" x14ac:dyDescent="0.3">
      <c r="A576" s="124" t="s">
        <v>1021</v>
      </c>
      <c r="B576" s="130" t="s">
        <v>735</v>
      </c>
      <c r="C576" s="74"/>
      <c r="D576" s="74"/>
      <c r="E576" s="74"/>
      <c r="F576" s="88">
        <f t="shared" si="68"/>
        <v>5</v>
      </c>
    </row>
    <row r="577" spans="1:6" ht="60" x14ac:dyDescent="0.3">
      <c r="A577" s="125" t="s">
        <v>733</v>
      </c>
      <c r="B577" s="109" t="s">
        <v>736</v>
      </c>
      <c r="C577" s="74"/>
      <c r="D577" s="74"/>
      <c r="E577" s="74"/>
      <c r="F577" s="76">
        <f t="shared" si="68"/>
        <v>5</v>
      </c>
    </row>
    <row r="578" spans="1:6" x14ac:dyDescent="0.3">
      <c r="A578" s="221" t="s">
        <v>102</v>
      </c>
      <c r="B578" s="109" t="s">
        <v>736</v>
      </c>
      <c r="C578" s="74" t="s">
        <v>103</v>
      </c>
      <c r="D578" s="74"/>
      <c r="E578" s="74"/>
      <c r="F578" s="76">
        <f t="shared" si="68"/>
        <v>5</v>
      </c>
    </row>
    <row r="579" spans="1:6" x14ac:dyDescent="0.3">
      <c r="A579" s="33" t="s">
        <v>160</v>
      </c>
      <c r="B579" s="109" t="s">
        <v>736</v>
      </c>
      <c r="C579" s="74" t="s">
        <v>103</v>
      </c>
      <c r="D579" s="74" t="s">
        <v>175</v>
      </c>
      <c r="E579" s="74"/>
      <c r="F579" s="76">
        <f t="shared" si="68"/>
        <v>5</v>
      </c>
    </row>
    <row r="580" spans="1:6" ht="30" x14ac:dyDescent="0.3">
      <c r="A580" s="33" t="s">
        <v>127</v>
      </c>
      <c r="B580" s="109" t="s">
        <v>736</v>
      </c>
      <c r="C580" s="74" t="s">
        <v>103</v>
      </c>
      <c r="D580" s="74" t="s">
        <v>175</v>
      </c>
      <c r="E580" s="74" t="s">
        <v>545</v>
      </c>
      <c r="F580" s="76">
        <f t="shared" si="68"/>
        <v>5</v>
      </c>
    </row>
    <row r="581" spans="1:6" ht="45" x14ac:dyDescent="0.3">
      <c r="A581" s="33" t="s">
        <v>128</v>
      </c>
      <c r="B581" s="109" t="s">
        <v>736</v>
      </c>
      <c r="C581" s="74" t="s">
        <v>103</v>
      </c>
      <c r="D581" s="74" t="s">
        <v>175</v>
      </c>
      <c r="E581" s="74" t="s">
        <v>541</v>
      </c>
      <c r="F581" s="76">
        <v>5</v>
      </c>
    </row>
    <row r="582" spans="1:6" ht="63.75" x14ac:dyDescent="0.3">
      <c r="A582" s="31" t="s">
        <v>1124</v>
      </c>
      <c r="B582" s="130" t="s">
        <v>1120</v>
      </c>
      <c r="C582" s="74"/>
      <c r="D582" s="74"/>
      <c r="E582" s="74"/>
      <c r="F582" s="76">
        <f t="shared" ref="F582:F587" si="69">F583</f>
        <v>25000</v>
      </c>
    </row>
    <row r="583" spans="1:6" ht="63.75" x14ac:dyDescent="0.3">
      <c r="A583" s="31" t="s">
        <v>1125</v>
      </c>
      <c r="B583" s="130" t="s">
        <v>1121</v>
      </c>
      <c r="C583" s="74"/>
      <c r="D583" s="74"/>
      <c r="E583" s="74"/>
      <c r="F583" s="76">
        <f t="shared" si="69"/>
        <v>25000</v>
      </c>
    </row>
    <row r="584" spans="1:6" ht="45" x14ac:dyDescent="0.3">
      <c r="A584" s="32" t="s">
        <v>1126</v>
      </c>
      <c r="B584" s="109" t="s">
        <v>1122</v>
      </c>
      <c r="C584" s="74"/>
      <c r="D584" s="74"/>
      <c r="E584" s="74"/>
      <c r="F584" s="76">
        <f t="shared" si="69"/>
        <v>25000</v>
      </c>
    </row>
    <row r="585" spans="1:6" x14ac:dyDescent="0.3">
      <c r="A585" s="218" t="s">
        <v>212</v>
      </c>
      <c r="B585" s="109" t="s">
        <v>1122</v>
      </c>
      <c r="C585" s="74" t="s">
        <v>132</v>
      </c>
      <c r="D585" s="74"/>
      <c r="E585" s="74"/>
      <c r="F585" s="76">
        <f t="shared" si="69"/>
        <v>25000</v>
      </c>
    </row>
    <row r="586" spans="1:6" x14ac:dyDescent="0.3">
      <c r="A586" s="32" t="s">
        <v>1123</v>
      </c>
      <c r="B586" s="109" t="s">
        <v>1122</v>
      </c>
      <c r="C586" s="74" t="s">
        <v>132</v>
      </c>
      <c r="D586" s="74" t="s">
        <v>251</v>
      </c>
      <c r="E586" s="74"/>
      <c r="F586" s="76">
        <f t="shared" si="69"/>
        <v>25000</v>
      </c>
    </row>
    <row r="587" spans="1:6" ht="45" x14ac:dyDescent="0.3">
      <c r="A587" s="32" t="s">
        <v>903</v>
      </c>
      <c r="B587" s="109" t="s">
        <v>1122</v>
      </c>
      <c r="C587" s="74" t="s">
        <v>132</v>
      </c>
      <c r="D587" s="74" t="s">
        <v>251</v>
      </c>
      <c r="E587" s="74" t="s">
        <v>904</v>
      </c>
      <c r="F587" s="76">
        <f t="shared" si="69"/>
        <v>25000</v>
      </c>
    </row>
    <row r="588" spans="1:6" x14ac:dyDescent="0.3">
      <c r="A588" s="32" t="s">
        <v>905</v>
      </c>
      <c r="B588" s="109" t="s">
        <v>1122</v>
      </c>
      <c r="C588" s="74" t="s">
        <v>132</v>
      </c>
      <c r="D588" s="74" t="s">
        <v>251</v>
      </c>
      <c r="E588" s="74" t="s">
        <v>906</v>
      </c>
      <c r="F588" s="76">
        <v>25000</v>
      </c>
    </row>
    <row r="589" spans="1:6" ht="38.25" x14ac:dyDescent="0.3">
      <c r="A589" s="34" t="s">
        <v>109</v>
      </c>
      <c r="B589" s="101" t="s">
        <v>566</v>
      </c>
      <c r="C589" s="73"/>
      <c r="D589" s="73"/>
      <c r="E589" s="74"/>
      <c r="F589" s="88">
        <f>F590+F601</f>
        <v>51517.5</v>
      </c>
    </row>
    <row r="590" spans="1:6" x14ac:dyDescent="0.3">
      <c r="A590" s="119" t="s">
        <v>111</v>
      </c>
      <c r="B590" s="101" t="s">
        <v>568</v>
      </c>
      <c r="C590" s="73"/>
      <c r="D590" s="73"/>
      <c r="E590" s="74"/>
      <c r="F590" s="88">
        <f>F591+F596</f>
        <v>1897.8</v>
      </c>
    </row>
    <row r="591" spans="1:6" ht="30" x14ac:dyDescent="0.3">
      <c r="A591" s="33" t="s">
        <v>472</v>
      </c>
      <c r="B591" s="74" t="s">
        <v>114</v>
      </c>
      <c r="C591" s="73"/>
      <c r="D591" s="73"/>
      <c r="E591" s="74"/>
      <c r="F591" s="76">
        <f t="shared" ref="F591:F594" si="70">F592</f>
        <v>1798.3</v>
      </c>
    </row>
    <row r="592" spans="1:6" x14ac:dyDescent="0.3">
      <c r="A592" s="221" t="s">
        <v>102</v>
      </c>
      <c r="B592" s="74" t="s">
        <v>114</v>
      </c>
      <c r="C592" s="74" t="s">
        <v>103</v>
      </c>
      <c r="D592" s="73"/>
      <c r="E592" s="74"/>
      <c r="F592" s="76">
        <f t="shared" si="70"/>
        <v>1798.3</v>
      </c>
    </row>
    <row r="593" spans="1:6" ht="45" x14ac:dyDescent="0.3">
      <c r="A593" s="33" t="s">
        <v>107</v>
      </c>
      <c r="B593" s="74" t="s">
        <v>114</v>
      </c>
      <c r="C593" s="74" t="s">
        <v>103</v>
      </c>
      <c r="D593" s="74" t="s">
        <v>108</v>
      </c>
      <c r="E593" s="74"/>
      <c r="F593" s="76">
        <f t="shared" si="70"/>
        <v>1798.3</v>
      </c>
    </row>
    <row r="594" spans="1:6" ht="90" x14ac:dyDescent="0.3">
      <c r="A594" s="33" t="s">
        <v>115</v>
      </c>
      <c r="B594" s="74" t="s">
        <v>114</v>
      </c>
      <c r="C594" s="74" t="s">
        <v>103</v>
      </c>
      <c r="D594" s="74" t="s">
        <v>108</v>
      </c>
      <c r="E594" s="74" t="s">
        <v>539</v>
      </c>
      <c r="F594" s="76">
        <f t="shared" si="70"/>
        <v>1798.3</v>
      </c>
    </row>
    <row r="595" spans="1:6" ht="30" x14ac:dyDescent="0.3">
      <c r="A595" s="33" t="s">
        <v>116</v>
      </c>
      <c r="B595" s="74" t="s">
        <v>114</v>
      </c>
      <c r="C595" s="74" t="s">
        <v>103</v>
      </c>
      <c r="D595" s="74" t="s">
        <v>108</v>
      </c>
      <c r="E595" s="74" t="s">
        <v>538</v>
      </c>
      <c r="F595" s="76">
        <v>1798.3</v>
      </c>
    </row>
    <row r="596" spans="1:6" ht="30" x14ac:dyDescent="0.3">
      <c r="A596" s="33" t="s">
        <v>117</v>
      </c>
      <c r="B596" s="74" t="s">
        <v>118</v>
      </c>
      <c r="C596" s="73"/>
      <c r="D596" s="73"/>
      <c r="E596" s="74"/>
      <c r="F596" s="76">
        <f t="shared" ref="F596:F599" si="71">F597</f>
        <v>99.5</v>
      </c>
    </row>
    <row r="597" spans="1:6" x14ac:dyDescent="0.3">
      <c r="A597" s="221" t="s">
        <v>102</v>
      </c>
      <c r="B597" s="74" t="s">
        <v>118</v>
      </c>
      <c r="C597" s="74" t="s">
        <v>103</v>
      </c>
      <c r="D597" s="73"/>
      <c r="E597" s="74"/>
      <c r="F597" s="76">
        <f t="shared" si="71"/>
        <v>99.5</v>
      </c>
    </row>
    <row r="598" spans="1:6" ht="45" x14ac:dyDescent="0.3">
      <c r="A598" s="33" t="s">
        <v>107</v>
      </c>
      <c r="B598" s="74" t="s">
        <v>118</v>
      </c>
      <c r="C598" s="74" t="s">
        <v>103</v>
      </c>
      <c r="D598" s="74" t="s">
        <v>108</v>
      </c>
      <c r="E598" s="74"/>
      <c r="F598" s="76">
        <f t="shared" si="71"/>
        <v>99.5</v>
      </c>
    </row>
    <row r="599" spans="1:6" ht="90" x14ac:dyDescent="0.3">
      <c r="A599" s="33" t="s">
        <v>115</v>
      </c>
      <c r="B599" s="74" t="s">
        <v>118</v>
      </c>
      <c r="C599" s="74" t="s">
        <v>103</v>
      </c>
      <c r="D599" s="74" t="s">
        <v>108</v>
      </c>
      <c r="E599" s="74" t="s">
        <v>539</v>
      </c>
      <c r="F599" s="76">
        <f t="shared" si="71"/>
        <v>99.5</v>
      </c>
    </row>
    <row r="600" spans="1:6" ht="30" x14ac:dyDescent="0.3">
      <c r="A600" s="33" t="s">
        <v>116</v>
      </c>
      <c r="B600" s="74" t="s">
        <v>118</v>
      </c>
      <c r="C600" s="74" t="s">
        <v>103</v>
      </c>
      <c r="D600" s="74" t="s">
        <v>108</v>
      </c>
      <c r="E600" s="74" t="s">
        <v>538</v>
      </c>
      <c r="F600" s="76">
        <v>99.5</v>
      </c>
    </row>
    <row r="601" spans="1:6" x14ac:dyDescent="0.3">
      <c r="A601" s="34" t="s">
        <v>659</v>
      </c>
      <c r="B601" s="101" t="s">
        <v>569</v>
      </c>
      <c r="C601" s="73"/>
      <c r="D601" s="73"/>
      <c r="E601" s="74"/>
      <c r="F601" s="88">
        <f>F602+F607</f>
        <v>49619.7</v>
      </c>
    </row>
    <row r="602" spans="1:6" ht="30" x14ac:dyDescent="0.3">
      <c r="A602" s="33" t="s">
        <v>113</v>
      </c>
      <c r="B602" s="74" t="s">
        <v>570</v>
      </c>
      <c r="C602" s="73"/>
      <c r="D602" s="73"/>
      <c r="E602" s="74"/>
      <c r="F602" s="88">
        <f t="shared" ref="F602:F605" si="72">F603</f>
        <v>40416.400000000001</v>
      </c>
    </row>
    <row r="603" spans="1:6" x14ac:dyDescent="0.3">
      <c r="A603" s="221" t="s">
        <v>102</v>
      </c>
      <c r="B603" s="74" t="s">
        <v>570</v>
      </c>
      <c r="C603" s="74" t="s">
        <v>103</v>
      </c>
      <c r="D603" s="73"/>
      <c r="E603" s="74"/>
      <c r="F603" s="76">
        <f t="shared" si="72"/>
        <v>40416.400000000001</v>
      </c>
    </row>
    <row r="604" spans="1:6" ht="45" x14ac:dyDescent="0.3">
      <c r="A604" s="33" t="s">
        <v>131</v>
      </c>
      <c r="B604" s="74" t="s">
        <v>570</v>
      </c>
      <c r="C604" s="74" t="s">
        <v>103</v>
      </c>
      <c r="D604" s="74" t="s">
        <v>132</v>
      </c>
      <c r="E604" s="74"/>
      <c r="F604" s="76">
        <f t="shared" si="72"/>
        <v>40416.400000000001</v>
      </c>
    </row>
    <row r="605" spans="1:6" ht="90" x14ac:dyDescent="0.3">
      <c r="A605" s="33" t="s">
        <v>115</v>
      </c>
      <c r="B605" s="74" t="s">
        <v>570</v>
      </c>
      <c r="C605" s="74" t="s">
        <v>103</v>
      </c>
      <c r="D605" s="74" t="s">
        <v>132</v>
      </c>
      <c r="E605" s="74" t="s">
        <v>539</v>
      </c>
      <c r="F605" s="76">
        <f t="shared" si="72"/>
        <v>40416.400000000001</v>
      </c>
    </row>
    <row r="606" spans="1:6" ht="30" x14ac:dyDescent="0.3">
      <c r="A606" s="33" t="s">
        <v>116</v>
      </c>
      <c r="B606" s="74" t="s">
        <v>570</v>
      </c>
      <c r="C606" s="74" t="s">
        <v>103</v>
      </c>
      <c r="D606" s="74" t="s">
        <v>132</v>
      </c>
      <c r="E606" s="74" t="s">
        <v>538</v>
      </c>
      <c r="F606" s="76">
        <v>40416.400000000001</v>
      </c>
    </row>
    <row r="607" spans="1:6" ht="30" x14ac:dyDescent="0.3">
      <c r="A607" s="33" t="s">
        <v>117</v>
      </c>
      <c r="B607" s="74" t="s">
        <v>136</v>
      </c>
      <c r="C607" s="73"/>
      <c r="D607" s="73"/>
      <c r="E607" s="74"/>
      <c r="F607" s="76">
        <f>F608</f>
        <v>9203.2999999999993</v>
      </c>
    </row>
    <row r="608" spans="1:6" x14ac:dyDescent="0.3">
      <c r="A608" s="221" t="s">
        <v>102</v>
      </c>
      <c r="B608" s="74" t="s">
        <v>136</v>
      </c>
      <c r="C608" s="74" t="s">
        <v>103</v>
      </c>
      <c r="D608" s="73"/>
      <c r="E608" s="74"/>
      <c r="F608" s="76">
        <f>F609</f>
        <v>9203.2999999999993</v>
      </c>
    </row>
    <row r="609" spans="1:6" ht="45" x14ac:dyDescent="0.3">
      <c r="A609" s="33" t="s">
        <v>131</v>
      </c>
      <c r="B609" s="74" t="s">
        <v>136</v>
      </c>
      <c r="C609" s="74" t="s">
        <v>103</v>
      </c>
      <c r="D609" s="74" t="s">
        <v>132</v>
      </c>
      <c r="E609" s="74"/>
      <c r="F609" s="76">
        <f>F610+F612+F614</f>
        <v>9203.2999999999993</v>
      </c>
    </row>
    <row r="610" spans="1:6" ht="90" x14ac:dyDescent="0.3">
      <c r="A610" s="33" t="s">
        <v>115</v>
      </c>
      <c r="B610" s="74" t="s">
        <v>136</v>
      </c>
      <c r="C610" s="74" t="s">
        <v>103</v>
      </c>
      <c r="D610" s="74" t="s">
        <v>132</v>
      </c>
      <c r="E610" s="74" t="s">
        <v>539</v>
      </c>
      <c r="F610" s="76">
        <f>F611</f>
        <v>120</v>
      </c>
    </row>
    <row r="611" spans="1:6" ht="30" x14ac:dyDescent="0.3">
      <c r="A611" s="33" t="s">
        <v>116</v>
      </c>
      <c r="B611" s="74" t="s">
        <v>136</v>
      </c>
      <c r="C611" s="74" t="s">
        <v>103</v>
      </c>
      <c r="D611" s="74" t="s">
        <v>132</v>
      </c>
      <c r="E611" s="74" t="s">
        <v>538</v>
      </c>
      <c r="F611" s="76">
        <v>120</v>
      </c>
    </row>
    <row r="612" spans="1:6" ht="30" x14ac:dyDescent="0.3">
      <c r="A612" s="33" t="s">
        <v>127</v>
      </c>
      <c r="B612" s="74" t="s">
        <v>136</v>
      </c>
      <c r="C612" s="74" t="s">
        <v>103</v>
      </c>
      <c r="D612" s="74" t="s">
        <v>132</v>
      </c>
      <c r="E612" s="74" t="s">
        <v>545</v>
      </c>
      <c r="F612" s="76">
        <f>F613</f>
        <v>8536</v>
      </c>
    </row>
    <row r="613" spans="1:6" ht="45" x14ac:dyDescent="0.3">
      <c r="A613" s="33" t="s">
        <v>128</v>
      </c>
      <c r="B613" s="74" t="s">
        <v>136</v>
      </c>
      <c r="C613" s="74" t="s">
        <v>103</v>
      </c>
      <c r="D613" s="74" t="s">
        <v>132</v>
      </c>
      <c r="E613" s="74" t="s">
        <v>541</v>
      </c>
      <c r="F613" s="76">
        <v>8536</v>
      </c>
    </row>
    <row r="614" spans="1:6" x14ac:dyDescent="0.3">
      <c r="A614" s="33" t="s">
        <v>129</v>
      </c>
      <c r="B614" s="74" t="s">
        <v>136</v>
      </c>
      <c r="C614" s="74" t="s">
        <v>103</v>
      </c>
      <c r="D614" s="74" t="s">
        <v>132</v>
      </c>
      <c r="E614" s="74" t="s">
        <v>549</v>
      </c>
      <c r="F614" s="76">
        <f>F615</f>
        <v>547.29999999999995</v>
      </c>
    </row>
    <row r="615" spans="1:6" x14ac:dyDescent="0.3">
      <c r="A615" s="33" t="s">
        <v>130</v>
      </c>
      <c r="B615" s="74" t="s">
        <v>136</v>
      </c>
      <c r="C615" s="74" t="s">
        <v>103</v>
      </c>
      <c r="D615" s="74" t="s">
        <v>132</v>
      </c>
      <c r="E615" s="74" t="s">
        <v>571</v>
      </c>
      <c r="F615" s="76">
        <v>547.29999999999995</v>
      </c>
    </row>
    <row r="616" spans="1:6" ht="38.25" x14ac:dyDescent="0.3">
      <c r="A616" s="34" t="s">
        <v>121</v>
      </c>
      <c r="B616" s="101" t="s">
        <v>567</v>
      </c>
      <c r="C616" s="73"/>
      <c r="D616" s="73"/>
      <c r="E616" s="74"/>
      <c r="F616" s="88">
        <f>F617</f>
        <v>3887.8</v>
      </c>
    </row>
    <row r="617" spans="1:6" ht="25.5" x14ac:dyDescent="0.3">
      <c r="A617" s="34" t="s">
        <v>123</v>
      </c>
      <c r="B617" s="101" t="s">
        <v>572</v>
      </c>
      <c r="C617" s="73"/>
      <c r="D617" s="73"/>
      <c r="E617" s="74"/>
      <c r="F617" s="88">
        <f>F618+F622</f>
        <v>3887.8</v>
      </c>
    </row>
    <row r="618" spans="1:6" ht="30" x14ac:dyDescent="0.3">
      <c r="A618" s="33" t="s">
        <v>113</v>
      </c>
      <c r="B618" s="74" t="s">
        <v>125</v>
      </c>
      <c r="C618" s="74" t="s">
        <v>103</v>
      </c>
      <c r="D618" s="73"/>
      <c r="E618" s="74"/>
      <c r="F618" s="76">
        <f t="shared" ref="F618:F620" si="73">F619</f>
        <v>2674.6</v>
      </c>
    </row>
    <row r="619" spans="1:6" ht="60" x14ac:dyDescent="0.3">
      <c r="A619" s="33" t="s">
        <v>119</v>
      </c>
      <c r="B619" s="74" t="s">
        <v>125</v>
      </c>
      <c r="C619" s="74" t="s">
        <v>103</v>
      </c>
      <c r="D619" s="74" t="s">
        <v>120</v>
      </c>
      <c r="E619" s="74"/>
      <c r="F619" s="76">
        <f t="shared" si="73"/>
        <v>2674.6</v>
      </c>
    </row>
    <row r="620" spans="1:6" ht="90" x14ac:dyDescent="0.3">
      <c r="A620" s="33" t="s">
        <v>115</v>
      </c>
      <c r="B620" s="74" t="s">
        <v>125</v>
      </c>
      <c r="C620" s="74" t="s">
        <v>103</v>
      </c>
      <c r="D620" s="74" t="s">
        <v>120</v>
      </c>
      <c r="E620" s="74" t="s">
        <v>539</v>
      </c>
      <c r="F620" s="76">
        <f t="shared" si="73"/>
        <v>2674.6</v>
      </c>
    </row>
    <row r="621" spans="1:6" ht="30" x14ac:dyDescent="0.3">
      <c r="A621" s="33" t="s">
        <v>116</v>
      </c>
      <c r="B621" s="74" t="s">
        <v>125</v>
      </c>
      <c r="C621" s="74" t="s">
        <v>103</v>
      </c>
      <c r="D621" s="74" t="s">
        <v>120</v>
      </c>
      <c r="E621" s="74" t="s">
        <v>538</v>
      </c>
      <c r="F621" s="76">
        <v>2674.6</v>
      </c>
    </row>
    <row r="622" spans="1:6" ht="30" x14ac:dyDescent="0.3">
      <c r="A622" s="33" t="s">
        <v>117</v>
      </c>
      <c r="B622" s="74" t="s">
        <v>573</v>
      </c>
      <c r="C622" s="73"/>
      <c r="D622" s="73"/>
      <c r="E622" s="74"/>
      <c r="F622" s="76">
        <f>F623</f>
        <v>1213.2</v>
      </c>
    </row>
    <row r="623" spans="1:6" x14ac:dyDescent="0.3">
      <c r="A623" s="221" t="s">
        <v>102</v>
      </c>
      <c r="B623" s="74" t="s">
        <v>573</v>
      </c>
      <c r="C623" s="74" t="s">
        <v>103</v>
      </c>
      <c r="D623" s="73"/>
      <c r="E623" s="74"/>
      <c r="F623" s="76">
        <f>F624</f>
        <v>1213.2</v>
      </c>
    </row>
    <row r="624" spans="1:6" ht="60" x14ac:dyDescent="0.3">
      <c r="A624" s="33" t="s">
        <v>119</v>
      </c>
      <c r="B624" s="74" t="s">
        <v>573</v>
      </c>
      <c r="C624" s="74" t="s">
        <v>103</v>
      </c>
      <c r="D624" s="74" t="s">
        <v>120</v>
      </c>
      <c r="E624" s="74"/>
      <c r="F624" s="76">
        <f>F625+F627</f>
        <v>1213.2</v>
      </c>
    </row>
    <row r="625" spans="1:6" ht="30" x14ac:dyDescent="0.3">
      <c r="A625" s="33" t="s">
        <v>127</v>
      </c>
      <c r="B625" s="74" t="s">
        <v>573</v>
      </c>
      <c r="C625" s="74" t="s">
        <v>103</v>
      </c>
      <c r="D625" s="74" t="s">
        <v>120</v>
      </c>
      <c r="E625" s="74" t="s">
        <v>545</v>
      </c>
      <c r="F625" s="76">
        <f>F626</f>
        <v>1205.2</v>
      </c>
    </row>
    <row r="626" spans="1:6" ht="45" x14ac:dyDescent="0.3">
      <c r="A626" s="33" t="s">
        <v>128</v>
      </c>
      <c r="B626" s="74" t="s">
        <v>573</v>
      </c>
      <c r="C626" s="74" t="s">
        <v>103</v>
      </c>
      <c r="D626" s="74" t="s">
        <v>120</v>
      </c>
      <c r="E626" s="74" t="s">
        <v>541</v>
      </c>
      <c r="F626" s="76">
        <v>1205.2</v>
      </c>
    </row>
    <row r="627" spans="1:6" x14ac:dyDescent="0.3">
      <c r="A627" s="33" t="s">
        <v>129</v>
      </c>
      <c r="B627" s="74" t="s">
        <v>573</v>
      </c>
      <c r="C627" s="74" t="s">
        <v>103</v>
      </c>
      <c r="D627" s="74" t="s">
        <v>120</v>
      </c>
      <c r="E627" s="74" t="s">
        <v>549</v>
      </c>
      <c r="F627" s="76">
        <f>F628</f>
        <v>8</v>
      </c>
    </row>
    <row r="628" spans="1:6" x14ac:dyDescent="0.3">
      <c r="A628" s="33" t="s">
        <v>130</v>
      </c>
      <c r="B628" s="74" t="s">
        <v>573</v>
      </c>
      <c r="C628" s="74" t="s">
        <v>103</v>
      </c>
      <c r="D628" s="74" t="s">
        <v>120</v>
      </c>
      <c r="E628" s="74" t="s">
        <v>571</v>
      </c>
      <c r="F628" s="76">
        <v>8</v>
      </c>
    </row>
    <row r="629" spans="1:6" ht="25.5" x14ac:dyDescent="0.3">
      <c r="A629" s="34" t="s">
        <v>575</v>
      </c>
      <c r="B629" s="101" t="s">
        <v>574</v>
      </c>
      <c r="C629" s="73"/>
      <c r="D629" s="73"/>
      <c r="E629" s="74"/>
      <c r="F629" s="88">
        <f>F630+F646</f>
        <v>11995.5</v>
      </c>
    </row>
    <row r="630" spans="1:6" ht="25.5" x14ac:dyDescent="0.3">
      <c r="A630" s="34" t="s">
        <v>678</v>
      </c>
      <c r="B630" s="101" t="s">
        <v>141</v>
      </c>
      <c r="C630" s="73"/>
      <c r="D630" s="73"/>
      <c r="E630" s="74"/>
      <c r="F630" s="88">
        <f>F631+F635</f>
        <v>2549.6999999999998</v>
      </c>
    </row>
    <row r="631" spans="1:6" ht="30" x14ac:dyDescent="0.3">
      <c r="A631" s="33" t="s">
        <v>113</v>
      </c>
      <c r="B631" s="74" t="s">
        <v>143</v>
      </c>
      <c r="C631" s="74" t="s">
        <v>103</v>
      </c>
      <c r="D631" s="73"/>
      <c r="E631" s="74"/>
      <c r="F631" s="76">
        <f t="shared" ref="F631:F633" si="74">F632</f>
        <v>1957.2</v>
      </c>
    </row>
    <row r="632" spans="1:6" ht="45" x14ac:dyDescent="0.3">
      <c r="A632" s="33" t="s">
        <v>137</v>
      </c>
      <c r="B632" s="74" t="s">
        <v>143</v>
      </c>
      <c r="C632" s="74" t="s">
        <v>103</v>
      </c>
      <c r="D632" s="74" t="s">
        <v>138</v>
      </c>
      <c r="E632" s="74"/>
      <c r="F632" s="76">
        <f t="shared" si="74"/>
        <v>1957.2</v>
      </c>
    </row>
    <row r="633" spans="1:6" ht="90" x14ac:dyDescent="0.3">
      <c r="A633" s="33" t="s">
        <v>115</v>
      </c>
      <c r="B633" s="74" t="s">
        <v>143</v>
      </c>
      <c r="C633" s="74" t="s">
        <v>103</v>
      </c>
      <c r="D633" s="74" t="s">
        <v>138</v>
      </c>
      <c r="E633" s="74" t="s">
        <v>539</v>
      </c>
      <c r="F633" s="76">
        <f t="shared" si="74"/>
        <v>1957.2</v>
      </c>
    </row>
    <row r="634" spans="1:6" ht="30" x14ac:dyDescent="0.3">
      <c r="A634" s="33" t="s">
        <v>116</v>
      </c>
      <c r="B634" s="74" t="s">
        <v>143</v>
      </c>
      <c r="C634" s="74" t="s">
        <v>103</v>
      </c>
      <c r="D634" s="74" t="s">
        <v>138</v>
      </c>
      <c r="E634" s="74" t="s">
        <v>538</v>
      </c>
      <c r="F634" s="76">
        <v>1957.2</v>
      </c>
    </row>
    <row r="635" spans="1:6" ht="30" x14ac:dyDescent="0.3">
      <c r="A635" s="33" t="s">
        <v>117</v>
      </c>
      <c r="B635" s="74" t="s">
        <v>576</v>
      </c>
      <c r="C635" s="73"/>
      <c r="D635" s="73"/>
      <c r="E635" s="74"/>
      <c r="F635" s="76">
        <f>F636</f>
        <v>592.5</v>
      </c>
    </row>
    <row r="636" spans="1:6" x14ac:dyDescent="0.3">
      <c r="A636" s="221" t="s">
        <v>102</v>
      </c>
      <c r="B636" s="74" t="s">
        <v>576</v>
      </c>
      <c r="C636" s="74" t="s">
        <v>103</v>
      </c>
      <c r="D636" s="73"/>
      <c r="E636" s="74"/>
      <c r="F636" s="76">
        <f>F637</f>
        <v>592.5</v>
      </c>
    </row>
    <row r="637" spans="1:6" ht="45" x14ac:dyDescent="0.3">
      <c r="A637" s="33" t="s">
        <v>137</v>
      </c>
      <c r="B637" s="74" t="s">
        <v>576</v>
      </c>
      <c r="C637" s="74" t="s">
        <v>103</v>
      </c>
      <c r="D637" s="74" t="s">
        <v>138</v>
      </c>
      <c r="E637" s="74"/>
      <c r="F637" s="76">
        <f>F638+F640+F644</f>
        <v>592.5</v>
      </c>
    </row>
    <row r="638" spans="1:6" ht="90" x14ac:dyDescent="0.3">
      <c r="A638" s="33" t="s">
        <v>115</v>
      </c>
      <c r="B638" s="74" t="s">
        <v>576</v>
      </c>
      <c r="C638" s="74" t="s">
        <v>103</v>
      </c>
      <c r="D638" s="74" t="s">
        <v>138</v>
      </c>
      <c r="E638" s="74" t="s">
        <v>539</v>
      </c>
      <c r="F638" s="76">
        <f>F639</f>
        <v>43</v>
      </c>
    </row>
    <row r="639" spans="1:6" ht="30" x14ac:dyDescent="0.3">
      <c r="A639" s="33" t="s">
        <v>116</v>
      </c>
      <c r="B639" s="74" t="s">
        <v>576</v>
      </c>
      <c r="C639" s="74" t="s">
        <v>103</v>
      </c>
      <c r="D639" s="74" t="s">
        <v>138</v>
      </c>
      <c r="E639" s="74" t="s">
        <v>538</v>
      </c>
      <c r="F639" s="76">
        <v>43</v>
      </c>
    </row>
    <row r="640" spans="1:6" ht="30" x14ac:dyDescent="0.3">
      <c r="A640" s="33" t="s">
        <v>127</v>
      </c>
      <c r="B640" s="74" t="s">
        <v>576</v>
      </c>
      <c r="C640" s="74" t="s">
        <v>103</v>
      </c>
      <c r="D640" s="74" t="s">
        <v>138</v>
      </c>
      <c r="E640" s="74" t="s">
        <v>545</v>
      </c>
      <c r="F640" s="76">
        <f>F641</f>
        <v>542</v>
      </c>
    </row>
    <row r="641" spans="1:6" ht="45" x14ac:dyDescent="0.3">
      <c r="A641" s="33" t="s">
        <v>128</v>
      </c>
      <c r="B641" s="74" t="s">
        <v>576</v>
      </c>
      <c r="C641" s="74" t="s">
        <v>103</v>
      </c>
      <c r="D641" s="74" t="s">
        <v>138</v>
      </c>
      <c r="E641" s="74" t="s">
        <v>541</v>
      </c>
      <c r="F641" s="76">
        <v>542</v>
      </c>
    </row>
    <row r="642" spans="1:6" ht="30" hidden="1" x14ac:dyDescent="0.3">
      <c r="A642" s="33" t="s">
        <v>350</v>
      </c>
      <c r="B642" s="74" t="s">
        <v>576</v>
      </c>
      <c r="C642" s="74" t="s">
        <v>103</v>
      </c>
      <c r="D642" s="74" t="s">
        <v>138</v>
      </c>
      <c r="E642" s="74" t="s">
        <v>653</v>
      </c>
      <c r="F642" s="76"/>
    </row>
    <row r="643" spans="1:6" ht="30" hidden="1" x14ac:dyDescent="0.3">
      <c r="A643" s="122" t="s">
        <v>355</v>
      </c>
      <c r="B643" s="74" t="s">
        <v>576</v>
      </c>
      <c r="C643" s="74" t="s">
        <v>103</v>
      </c>
      <c r="D643" s="74" t="s">
        <v>138</v>
      </c>
      <c r="E643" s="74" t="s">
        <v>654</v>
      </c>
      <c r="F643" s="76"/>
    </row>
    <row r="644" spans="1:6" x14ac:dyDescent="0.3">
      <c r="A644" s="33" t="s">
        <v>129</v>
      </c>
      <c r="B644" s="74" t="s">
        <v>576</v>
      </c>
      <c r="C644" s="74" t="s">
        <v>103</v>
      </c>
      <c r="D644" s="74" t="s">
        <v>138</v>
      </c>
      <c r="E644" s="74" t="s">
        <v>549</v>
      </c>
      <c r="F644" s="76">
        <f>F645</f>
        <v>7.5</v>
      </c>
    </row>
    <row r="645" spans="1:6" x14ac:dyDescent="0.3">
      <c r="A645" s="33" t="s">
        <v>130</v>
      </c>
      <c r="B645" s="74" t="s">
        <v>576</v>
      </c>
      <c r="C645" s="74" t="s">
        <v>103</v>
      </c>
      <c r="D645" s="74" t="s">
        <v>138</v>
      </c>
      <c r="E645" s="74" t="s">
        <v>571</v>
      </c>
      <c r="F645" s="76">
        <v>7.5</v>
      </c>
    </row>
    <row r="646" spans="1:6" ht="25.5" x14ac:dyDescent="0.3">
      <c r="A646" s="34" t="s">
        <v>577</v>
      </c>
      <c r="B646" s="101" t="s">
        <v>146</v>
      </c>
      <c r="C646" s="73"/>
      <c r="D646" s="73"/>
      <c r="E646" s="74"/>
      <c r="F646" s="88">
        <f>F647+F651</f>
        <v>9445.7999999999993</v>
      </c>
    </row>
    <row r="647" spans="1:6" ht="30" x14ac:dyDescent="0.3">
      <c r="A647" s="33" t="s">
        <v>113</v>
      </c>
      <c r="B647" s="74" t="s">
        <v>147</v>
      </c>
      <c r="C647" s="74" t="s">
        <v>103</v>
      </c>
      <c r="D647" s="73"/>
      <c r="E647" s="74"/>
      <c r="F647" s="76">
        <f t="shared" ref="F647:F649" si="75">F648</f>
        <v>7959.5</v>
      </c>
    </row>
    <row r="648" spans="1:6" ht="45" x14ac:dyDescent="0.3">
      <c r="A648" s="33" t="s">
        <v>137</v>
      </c>
      <c r="B648" s="74" t="s">
        <v>147</v>
      </c>
      <c r="C648" s="74" t="s">
        <v>103</v>
      </c>
      <c r="D648" s="74" t="s">
        <v>138</v>
      </c>
      <c r="E648" s="74"/>
      <c r="F648" s="76">
        <f t="shared" si="75"/>
        <v>7959.5</v>
      </c>
    </row>
    <row r="649" spans="1:6" ht="90" x14ac:dyDescent="0.3">
      <c r="A649" s="33" t="s">
        <v>115</v>
      </c>
      <c r="B649" s="74" t="s">
        <v>147</v>
      </c>
      <c r="C649" s="74" t="s">
        <v>103</v>
      </c>
      <c r="D649" s="74" t="s">
        <v>138</v>
      </c>
      <c r="E649" s="74" t="s">
        <v>539</v>
      </c>
      <c r="F649" s="76">
        <f t="shared" si="75"/>
        <v>7959.5</v>
      </c>
    </row>
    <row r="650" spans="1:6" ht="30" x14ac:dyDescent="0.3">
      <c r="A650" s="33" t="s">
        <v>116</v>
      </c>
      <c r="B650" s="74" t="s">
        <v>147</v>
      </c>
      <c r="C650" s="74" t="s">
        <v>103</v>
      </c>
      <c r="D650" s="74" t="s">
        <v>138</v>
      </c>
      <c r="E650" s="74" t="s">
        <v>538</v>
      </c>
      <c r="F650" s="76">
        <v>7959.5</v>
      </c>
    </row>
    <row r="651" spans="1:6" ht="30" x14ac:dyDescent="0.3">
      <c r="A651" s="33" t="s">
        <v>117</v>
      </c>
      <c r="B651" s="74" t="s">
        <v>578</v>
      </c>
      <c r="C651" s="73"/>
      <c r="D651" s="73"/>
      <c r="E651" s="74"/>
      <c r="F651" s="76">
        <f>F652</f>
        <v>1486.3</v>
      </c>
    </row>
    <row r="652" spans="1:6" x14ac:dyDescent="0.3">
      <c r="A652" s="221" t="s">
        <v>102</v>
      </c>
      <c r="B652" s="74" t="s">
        <v>578</v>
      </c>
      <c r="C652" s="74" t="s">
        <v>103</v>
      </c>
      <c r="D652" s="73"/>
      <c r="E652" s="74"/>
      <c r="F652" s="76">
        <f>F653</f>
        <v>1486.3</v>
      </c>
    </row>
    <row r="653" spans="1:6" ht="45" x14ac:dyDescent="0.3">
      <c r="A653" s="33" t="s">
        <v>137</v>
      </c>
      <c r="B653" s="74" t="s">
        <v>578</v>
      </c>
      <c r="C653" s="74" t="s">
        <v>103</v>
      </c>
      <c r="D653" s="74" t="s">
        <v>138</v>
      </c>
      <c r="E653" s="74"/>
      <c r="F653" s="76">
        <f>F654+F656+F658</f>
        <v>1486.3</v>
      </c>
    </row>
    <row r="654" spans="1:6" ht="90" hidden="1" x14ac:dyDescent="0.3">
      <c r="A654" s="33" t="s">
        <v>115</v>
      </c>
      <c r="B654" s="74" t="s">
        <v>578</v>
      </c>
      <c r="C654" s="74" t="s">
        <v>103</v>
      </c>
      <c r="D654" s="74" t="s">
        <v>138</v>
      </c>
      <c r="E654" s="74" t="s">
        <v>539</v>
      </c>
      <c r="F654" s="76">
        <f>F655</f>
        <v>0</v>
      </c>
    </row>
    <row r="655" spans="1:6" ht="30" hidden="1" x14ac:dyDescent="0.3">
      <c r="A655" s="33" t="s">
        <v>116</v>
      </c>
      <c r="B655" s="74" t="s">
        <v>578</v>
      </c>
      <c r="C655" s="74" t="s">
        <v>103</v>
      </c>
      <c r="D655" s="74" t="s">
        <v>138</v>
      </c>
      <c r="E655" s="74" t="s">
        <v>538</v>
      </c>
      <c r="F655" s="76"/>
    </row>
    <row r="656" spans="1:6" ht="30" x14ac:dyDescent="0.3">
      <c r="A656" s="33" t="s">
        <v>127</v>
      </c>
      <c r="B656" s="74" t="s">
        <v>578</v>
      </c>
      <c r="C656" s="74" t="s">
        <v>103</v>
      </c>
      <c r="D656" s="74" t="s">
        <v>138</v>
      </c>
      <c r="E656" s="74" t="s">
        <v>545</v>
      </c>
      <c r="F656" s="76">
        <f>F657</f>
        <v>1484.6</v>
      </c>
    </row>
    <row r="657" spans="1:8" ht="45" x14ac:dyDescent="0.3">
      <c r="A657" s="33" t="s">
        <v>128</v>
      </c>
      <c r="B657" s="74" t="s">
        <v>578</v>
      </c>
      <c r="C657" s="74" t="s">
        <v>103</v>
      </c>
      <c r="D657" s="74" t="s">
        <v>138</v>
      </c>
      <c r="E657" s="74" t="s">
        <v>541</v>
      </c>
      <c r="F657" s="76">
        <v>1484.6</v>
      </c>
    </row>
    <row r="658" spans="1:8" x14ac:dyDescent="0.3">
      <c r="A658" s="33" t="s">
        <v>129</v>
      </c>
      <c r="B658" s="74" t="s">
        <v>578</v>
      </c>
      <c r="C658" s="74" t="s">
        <v>103</v>
      </c>
      <c r="D658" s="74" t="s">
        <v>138</v>
      </c>
      <c r="E658" s="74" t="s">
        <v>549</v>
      </c>
      <c r="F658" s="76">
        <f>F659</f>
        <v>1.7</v>
      </c>
    </row>
    <row r="659" spans="1:8" x14ac:dyDescent="0.3">
      <c r="A659" s="33" t="s">
        <v>130</v>
      </c>
      <c r="B659" s="74" t="s">
        <v>578</v>
      </c>
      <c r="C659" s="74" t="s">
        <v>103</v>
      </c>
      <c r="D659" s="74" t="s">
        <v>138</v>
      </c>
      <c r="E659" s="74" t="s">
        <v>571</v>
      </c>
      <c r="F659" s="76">
        <v>1.7</v>
      </c>
    </row>
    <row r="660" spans="1:8" x14ac:dyDescent="0.3">
      <c r="A660" s="34" t="s">
        <v>417</v>
      </c>
      <c r="B660" s="101" t="s">
        <v>579</v>
      </c>
      <c r="C660" s="73"/>
      <c r="D660" s="73"/>
      <c r="E660" s="74"/>
      <c r="F660" s="88">
        <f>F661+F744+F750</f>
        <v>62512.9</v>
      </c>
    </row>
    <row r="661" spans="1:8" ht="25.5" x14ac:dyDescent="0.3">
      <c r="A661" s="34" t="s">
        <v>168</v>
      </c>
      <c r="B661" s="101" t="s">
        <v>169</v>
      </c>
      <c r="C661" s="73"/>
      <c r="D661" s="73"/>
      <c r="E661" s="74"/>
      <c r="F661" s="88">
        <f>F667+F672+F677+F684+F694+F699+F734+F739+F689+F718+F704+F709+F729+F724+F662+F719</f>
        <v>51206.3</v>
      </c>
      <c r="H661" s="35"/>
    </row>
    <row r="662" spans="1:8" ht="60" hidden="1" x14ac:dyDescent="0.3">
      <c r="A662" s="33" t="s">
        <v>1075</v>
      </c>
      <c r="B662" s="74" t="s">
        <v>1063</v>
      </c>
      <c r="C662" s="74"/>
      <c r="D662" s="74"/>
      <c r="E662" s="74"/>
      <c r="F662" s="76">
        <f>F663</f>
        <v>0</v>
      </c>
      <c r="H662" s="35"/>
    </row>
    <row r="663" spans="1:8" hidden="1" x14ac:dyDescent="0.3">
      <c r="A663" s="33" t="s">
        <v>250</v>
      </c>
      <c r="B663" s="74" t="s">
        <v>1063</v>
      </c>
      <c r="C663" s="74" t="s">
        <v>251</v>
      </c>
      <c r="D663" s="74"/>
      <c r="E663" s="74"/>
      <c r="F663" s="76">
        <f>F664</f>
        <v>0</v>
      </c>
      <c r="H663" s="35"/>
    </row>
    <row r="664" spans="1:8" hidden="1" x14ac:dyDescent="0.3">
      <c r="A664" s="33" t="s">
        <v>252</v>
      </c>
      <c r="B664" s="74" t="s">
        <v>1063</v>
      </c>
      <c r="C664" s="74" t="s">
        <v>251</v>
      </c>
      <c r="D664" s="74" t="s">
        <v>103</v>
      </c>
      <c r="E664" s="74"/>
      <c r="F664" s="76">
        <f>F665</f>
        <v>0</v>
      </c>
      <c r="H664" s="35"/>
    </row>
    <row r="665" spans="1:8" hidden="1" x14ac:dyDescent="0.3">
      <c r="A665" s="33" t="s">
        <v>180</v>
      </c>
      <c r="B665" s="74" t="s">
        <v>1063</v>
      </c>
      <c r="C665" s="74" t="s">
        <v>251</v>
      </c>
      <c r="D665" s="74" t="s">
        <v>103</v>
      </c>
      <c r="E665" s="74" t="s">
        <v>580</v>
      </c>
      <c r="F665" s="76">
        <f>F666</f>
        <v>0</v>
      </c>
      <c r="H665" s="35"/>
    </row>
    <row r="666" spans="1:8" hidden="1" x14ac:dyDescent="0.3">
      <c r="A666" s="33" t="s">
        <v>1053</v>
      </c>
      <c r="B666" s="74" t="s">
        <v>1063</v>
      </c>
      <c r="C666" s="74" t="s">
        <v>251</v>
      </c>
      <c r="D666" s="74" t="s">
        <v>103</v>
      </c>
      <c r="E666" s="74" t="s">
        <v>1054</v>
      </c>
      <c r="F666" s="76"/>
      <c r="H666" s="35"/>
    </row>
    <row r="667" spans="1:8" ht="60" x14ac:dyDescent="0.3">
      <c r="A667" s="33" t="s">
        <v>637</v>
      </c>
      <c r="B667" s="74" t="s">
        <v>334</v>
      </c>
      <c r="C667" s="73"/>
      <c r="D667" s="73"/>
      <c r="E667" s="74"/>
      <c r="F667" s="76">
        <f t="shared" ref="F667:F670" si="76">F668</f>
        <v>15978.4</v>
      </c>
      <c r="H667" s="35"/>
    </row>
    <row r="668" spans="1:8" x14ac:dyDescent="0.3">
      <c r="A668" s="33" t="s">
        <v>315</v>
      </c>
      <c r="B668" s="74" t="s">
        <v>334</v>
      </c>
      <c r="C668" s="74" t="s">
        <v>227</v>
      </c>
      <c r="D668" s="73"/>
      <c r="E668" s="74"/>
      <c r="F668" s="76">
        <f t="shared" si="76"/>
        <v>15978.4</v>
      </c>
    </row>
    <row r="669" spans="1:8" x14ac:dyDescent="0.3">
      <c r="A669" s="33" t="s">
        <v>316</v>
      </c>
      <c r="B669" s="74" t="s">
        <v>334</v>
      </c>
      <c r="C669" s="74" t="s">
        <v>227</v>
      </c>
      <c r="D669" s="74" t="s">
        <v>103</v>
      </c>
      <c r="E669" s="74"/>
      <c r="F669" s="76">
        <f t="shared" si="76"/>
        <v>15978.4</v>
      </c>
    </row>
    <row r="670" spans="1:8" x14ac:dyDescent="0.3">
      <c r="A670" s="33" t="s">
        <v>180</v>
      </c>
      <c r="B670" s="74" t="s">
        <v>334</v>
      </c>
      <c r="C670" s="74" t="s">
        <v>227</v>
      </c>
      <c r="D670" s="74" t="s">
        <v>103</v>
      </c>
      <c r="E670" s="74" t="s">
        <v>580</v>
      </c>
      <c r="F670" s="76">
        <f t="shared" si="76"/>
        <v>15978.4</v>
      </c>
    </row>
    <row r="671" spans="1:8" x14ac:dyDescent="0.3">
      <c r="A671" s="33" t="s">
        <v>181</v>
      </c>
      <c r="B671" s="74" t="s">
        <v>334</v>
      </c>
      <c r="C671" s="74" t="s">
        <v>227</v>
      </c>
      <c r="D671" s="74" t="s">
        <v>103</v>
      </c>
      <c r="E671" s="74" t="s">
        <v>581</v>
      </c>
      <c r="F671" s="76">
        <v>15978.4</v>
      </c>
    </row>
    <row r="672" spans="1:8" ht="30" x14ac:dyDescent="0.3">
      <c r="A672" s="33" t="s">
        <v>403</v>
      </c>
      <c r="B672" s="74" t="s">
        <v>404</v>
      </c>
      <c r="C672" s="73"/>
      <c r="D672" s="73"/>
      <c r="E672" s="74"/>
      <c r="F672" s="76">
        <f t="shared" ref="F672:F675" si="77">F673</f>
        <v>5773</v>
      </c>
    </row>
    <row r="673" spans="1:6" ht="45" x14ac:dyDescent="0.3">
      <c r="A673" s="33" t="s">
        <v>400</v>
      </c>
      <c r="B673" s="74" t="s">
        <v>404</v>
      </c>
      <c r="C673" s="74" t="s">
        <v>202</v>
      </c>
      <c r="D673" s="73"/>
      <c r="E673" s="74"/>
      <c r="F673" s="76">
        <f t="shared" si="77"/>
        <v>5773</v>
      </c>
    </row>
    <row r="674" spans="1:6" ht="45" x14ac:dyDescent="0.3">
      <c r="A674" s="33" t="s">
        <v>401</v>
      </c>
      <c r="B674" s="74" t="s">
        <v>404</v>
      </c>
      <c r="C674" s="74" t="s">
        <v>202</v>
      </c>
      <c r="D674" s="74" t="s">
        <v>103</v>
      </c>
      <c r="E674" s="74"/>
      <c r="F674" s="76">
        <f t="shared" si="77"/>
        <v>5773</v>
      </c>
    </row>
    <row r="675" spans="1:6" x14ac:dyDescent="0.3">
      <c r="A675" s="33" t="s">
        <v>180</v>
      </c>
      <c r="B675" s="74" t="s">
        <v>404</v>
      </c>
      <c r="C675" s="74" t="s">
        <v>202</v>
      </c>
      <c r="D675" s="74" t="s">
        <v>103</v>
      </c>
      <c r="E675" s="74" t="s">
        <v>580</v>
      </c>
      <c r="F675" s="76">
        <f t="shared" si="77"/>
        <v>5773</v>
      </c>
    </row>
    <row r="676" spans="1:6" x14ac:dyDescent="0.3">
      <c r="A676" s="33" t="s">
        <v>405</v>
      </c>
      <c r="B676" s="74" t="s">
        <v>404</v>
      </c>
      <c r="C676" s="74" t="s">
        <v>202</v>
      </c>
      <c r="D676" s="74" t="s">
        <v>103</v>
      </c>
      <c r="E676" s="74" t="s">
        <v>582</v>
      </c>
      <c r="F676" s="76">
        <v>5773</v>
      </c>
    </row>
    <row r="677" spans="1:6" ht="75" x14ac:dyDescent="0.3">
      <c r="A677" s="33" t="s">
        <v>170</v>
      </c>
      <c r="B677" s="74" t="s">
        <v>171</v>
      </c>
      <c r="C677" s="74"/>
      <c r="D677" s="74"/>
      <c r="E677" s="74"/>
      <c r="F677" s="76">
        <f>F678</f>
        <v>804</v>
      </c>
    </row>
    <row r="678" spans="1:6" x14ac:dyDescent="0.3">
      <c r="A678" s="221" t="s">
        <v>102</v>
      </c>
      <c r="B678" s="74" t="s">
        <v>171</v>
      </c>
      <c r="C678" s="74" t="s">
        <v>103</v>
      </c>
      <c r="D678" s="73"/>
      <c r="E678" s="74"/>
      <c r="F678" s="76">
        <f>F679</f>
        <v>804</v>
      </c>
    </row>
    <row r="679" spans="1:6" x14ac:dyDescent="0.3">
      <c r="A679" s="33" t="s">
        <v>160</v>
      </c>
      <c r="B679" s="74" t="s">
        <v>171</v>
      </c>
      <c r="C679" s="74" t="s">
        <v>103</v>
      </c>
      <c r="D679" s="74" t="s">
        <v>175</v>
      </c>
      <c r="E679" s="74"/>
      <c r="F679" s="76">
        <f>F680+F682</f>
        <v>804</v>
      </c>
    </row>
    <row r="680" spans="1:6" ht="90" x14ac:dyDescent="0.3">
      <c r="A680" s="33" t="s">
        <v>115</v>
      </c>
      <c r="B680" s="74" t="s">
        <v>171</v>
      </c>
      <c r="C680" s="74" t="s">
        <v>103</v>
      </c>
      <c r="D680" s="74" t="s">
        <v>175</v>
      </c>
      <c r="E680" s="74" t="s">
        <v>539</v>
      </c>
      <c r="F680" s="76">
        <f>F681</f>
        <v>770.9</v>
      </c>
    </row>
    <row r="681" spans="1:6" ht="30" x14ac:dyDescent="0.3">
      <c r="A681" s="33" t="s">
        <v>116</v>
      </c>
      <c r="B681" s="74" t="s">
        <v>171</v>
      </c>
      <c r="C681" s="74" t="s">
        <v>103</v>
      </c>
      <c r="D681" s="74" t="s">
        <v>175</v>
      </c>
      <c r="E681" s="74" t="s">
        <v>538</v>
      </c>
      <c r="F681" s="76">
        <v>770.9</v>
      </c>
    </row>
    <row r="682" spans="1:6" ht="30" x14ac:dyDescent="0.3">
      <c r="A682" s="33" t="s">
        <v>127</v>
      </c>
      <c r="B682" s="74" t="s">
        <v>171</v>
      </c>
      <c r="C682" s="74" t="s">
        <v>103</v>
      </c>
      <c r="D682" s="74" t="s">
        <v>175</v>
      </c>
      <c r="E682" s="74" t="s">
        <v>545</v>
      </c>
      <c r="F682" s="76">
        <f>F683</f>
        <v>33.1</v>
      </c>
    </row>
    <row r="683" spans="1:6" ht="45" x14ac:dyDescent="0.3">
      <c r="A683" s="33" t="s">
        <v>128</v>
      </c>
      <c r="B683" s="74" t="s">
        <v>171</v>
      </c>
      <c r="C683" s="74" t="s">
        <v>103</v>
      </c>
      <c r="D683" s="74" t="s">
        <v>175</v>
      </c>
      <c r="E683" s="74" t="s">
        <v>541</v>
      </c>
      <c r="F683" s="76">
        <v>33.1</v>
      </c>
    </row>
    <row r="684" spans="1:6" ht="45" x14ac:dyDescent="0.3">
      <c r="A684" s="33" t="s">
        <v>178</v>
      </c>
      <c r="B684" s="74" t="s">
        <v>179</v>
      </c>
      <c r="C684" s="73"/>
      <c r="D684" s="73"/>
      <c r="E684" s="74"/>
      <c r="F684" s="76">
        <f t="shared" ref="F684:F687" si="78">F685</f>
        <v>3354.1</v>
      </c>
    </row>
    <row r="685" spans="1:6" x14ac:dyDescent="0.3">
      <c r="A685" s="33" t="s">
        <v>176</v>
      </c>
      <c r="B685" s="74" t="s">
        <v>179</v>
      </c>
      <c r="C685" s="74" t="s">
        <v>108</v>
      </c>
      <c r="D685" s="73"/>
      <c r="E685" s="74"/>
      <c r="F685" s="76">
        <f t="shared" si="78"/>
        <v>3354.1</v>
      </c>
    </row>
    <row r="686" spans="1:6" x14ac:dyDescent="0.3">
      <c r="A686" s="33" t="s">
        <v>177</v>
      </c>
      <c r="B686" s="74" t="s">
        <v>179</v>
      </c>
      <c r="C686" s="74" t="s">
        <v>108</v>
      </c>
      <c r="D686" s="74" t="s">
        <v>120</v>
      </c>
      <c r="E686" s="74"/>
      <c r="F686" s="76">
        <f t="shared" si="78"/>
        <v>3354.1</v>
      </c>
    </row>
    <row r="687" spans="1:6" x14ac:dyDescent="0.3">
      <c r="A687" s="33" t="s">
        <v>180</v>
      </c>
      <c r="B687" s="74" t="s">
        <v>179</v>
      </c>
      <c r="C687" s="74" t="s">
        <v>108</v>
      </c>
      <c r="D687" s="74" t="s">
        <v>120</v>
      </c>
      <c r="E687" s="74" t="s">
        <v>580</v>
      </c>
      <c r="F687" s="76">
        <f t="shared" si="78"/>
        <v>3354.1</v>
      </c>
    </row>
    <row r="688" spans="1:6" x14ac:dyDescent="0.3">
      <c r="A688" s="33" t="s">
        <v>181</v>
      </c>
      <c r="B688" s="74" t="s">
        <v>179</v>
      </c>
      <c r="C688" s="74" t="s">
        <v>108</v>
      </c>
      <c r="D688" s="74" t="s">
        <v>120</v>
      </c>
      <c r="E688" s="74" t="s">
        <v>581</v>
      </c>
      <c r="F688" s="76">
        <v>3354.1</v>
      </c>
    </row>
    <row r="689" spans="1:6" ht="90" hidden="1" x14ac:dyDescent="0.3">
      <c r="A689" s="33" t="s">
        <v>601</v>
      </c>
      <c r="B689" s="28" t="s">
        <v>602</v>
      </c>
      <c r="C689" s="74"/>
      <c r="D689" s="74"/>
      <c r="E689" s="74"/>
      <c r="F689" s="76">
        <f t="shared" ref="F689:F692" si="79">F690</f>
        <v>0</v>
      </c>
    </row>
    <row r="690" spans="1:6" hidden="1" x14ac:dyDescent="0.3">
      <c r="A690" s="221" t="s">
        <v>102</v>
      </c>
      <c r="B690" s="28" t="s">
        <v>602</v>
      </c>
      <c r="C690" s="74" t="s">
        <v>103</v>
      </c>
      <c r="D690" s="74"/>
      <c r="E690" s="74"/>
      <c r="F690" s="76">
        <f t="shared" si="79"/>
        <v>0</v>
      </c>
    </row>
    <row r="691" spans="1:6" hidden="1" x14ac:dyDescent="0.3">
      <c r="A691" s="33" t="s">
        <v>600</v>
      </c>
      <c r="B691" s="28" t="s">
        <v>602</v>
      </c>
      <c r="C691" s="74" t="s">
        <v>103</v>
      </c>
      <c r="D691" s="74" t="s">
        <v>251</v>
      </c>
      <c r="E691" s="74"/>
      <c r="F691" s="76">
        <f t="shared" si="79"/>
        <v>0</v>
      </c>
    </row>
    <row r="692" spans="1:6" ht="30" hidden="1" x14ac:dyDescent="0.3">
      <c r="A692" s="33" t="s">
        <v>127</v>
      </c>
      <c r="B692" s="28" t="s">
        <v>602</v>
      </c>
      <c r="C692" s="74" t="s">
        <v>103</v>
      </c>
      <c r="D692" s="74" t="s">
        <v>251</v>
      </c>
      <c r="E692" s="74" t="s">
        <v>545</v>
      </c>
      <c r="F692" s="76">
        <f t="shared" si="79"/>
        <v>0</v>
      </c>
    </row>
    <row r="693" spans="1:6" ht="45" hidden="1" x14ac:dyDescent="0.3">
      <c r="A693" s="33" t="s">
        <v>128</v>
      </c>
      <c r="B693" s="28" t="s">
        <v>602</v>
      </c>
      <c r="C693" s="74" t="s">
        <v>103</v>
      </c>
      <c r="D693" s="74" t="s">
        <v>251</v>
      </c>
      <c r="E693" s="74" t="s">
        <v>541</v>
      </c>
      <c r="F693" s="76"/>
    </row>
    <row r="694" spans="1:6" ht="94.15" customHeight="1" x14ac:dyDescent="0.3">
      <c r="A694" s="33" t="s">
        <v>1189</v>
      </c>
      <c r="B694" s="74" t="s">
        <v>418</v>
      </c>
      <c r="C694" s="73"/>
      <c r="D694" s="73"/>
      <c r="E694" s="74"/>
      <c r="F694" s="76">
        <f t="shared" ref="F694:F697" si="80">F695</f>
        <v>10034.9</v>
      </c>
    </row>
    <row r="695" spans="1:6" ht="45" x14ac:dyDescent="0.3">
      <c r="A695" s="33" t="s">
        <v>400</v>
      </c>
      <c r="B695" s="74" t="s">
        <v>418</v>
      </c>
      <c r="C695" s="74" t="s">
        <v>202</v>
      </c>
      <c r="D695" s="73"/>
      <c r="E695" s="74"/>
      <c r="F695" s="76">
        <f t="shared" si="80"/>
        <v>10034.9</v>
      </c>
    </row>
    <row r="696" spans="1:6" ht="30" x14ac:dyDescent="0.3">
      <c r="A696" s="33" t="s">
        <v>408</v>
      </c>
      <c r="B696" s="74" t="s">
        <v>418</v>
      </c>
      <c r="C696" s="74" t="s">
        <v>202</v>
      </c>
      <c r="D696" s="74" t="s">
        <v>120</v>
      </c>
      <c r="E696" s="74"/>
      <c r="F696" s="76">
        <f t="shared" si="80"/>
        <v>10034.9</v>
      </c>
    </row>
    <row r="697" spans="1:6" x14ac:dyDescent="0.3">
      <c r="A697" s="33" t="s">
        <v>180</v>
      </c>
      <c r="B697" s="74" t="s">
        <v>418</v>
      </c>
      <c r="C697" s="74" t="s">
        <v>202</v>
      </c>
      <c r="D697" s="74" t="s">
        <v>120</v>
      </c>
      <c r="E697" s="74" t="s">
        <v>580</v>
      </c>
      <c r="F697" s="76">
        <f t="shared" si="80"/>
        <v>10034.9</v>
      </c>
    </row>
    <row r="698" spans="1:6" x14ac:dyDescent="0.3">
      <c r="A698" s="33" t="s">
        <v>181</v>
      </c>
      <c r="B698" s="74" t="s">
        <v>418</v>
      </c>
      <c r="C698" s="74" t="s">
        <v>202</v>
      </c>
      <c r="D698" s="74" t="s">
        <v>120</v>
      </c>
      <c r="E698" s="74" t="s">
        <v>581</v>
      </c>
      <c r="F698" s="76">
        <v>10034.9</v>
      </c>
    </row>
    <row r="699" spans="1:6" ht="30" x14ac:dyDescent="0.3">
      <c r="A699" s="33" t="s">
        <v>406</v>
      </c>
      <c r="B699" s="74" t="s">
        <v>407</v>
      </c>
      <c r="C699" s="73"/>
      <c r="D699" s="73"/>
      <c r="E699" s="74"/>
      <c r="F699" s="76">
        <f t="shared" ref="F699:F702" si="81">F700</f>
        <v>13578</v>
      </c>
    </row>
    <row r="700" spans="1:6" ht="45" x14ac:dyDescent="0.3">
      <c r="A700" s="33" t="s">
        <v>400</v>
      </c>
      <c r="B700" s="74" t="s">
        <v>407</v>
      </c>
      <c r="C700" s="74" t="s">
        <v>202</v>
      </c>
      <c r="D700" s="73"/>
      <c r="E700" s="74"/>
      <c r="F700" s="76">
        <f t="shared" si="81"/>
        <v>13578</v>
      </c>
    </row>
    <row r="701" spans="1:6" ht="45" x14ac:dyDescent="0.3">
      <c r="A701" s="33" t="s">
        <v>401</v>
      </c>
      <c r="B701" s="74" t="s">
        <v>407</v>
      </c>
      <c r="C701" s="74" t="s">
        <v>202</v>
      </c>
      <c r="D701" s="74" t="s">
        <v>103</v>
      </c>
      <c r="E701" s="74"/>
      <c r="F701" s="76">
        <f t="shared" si="81"/>
        <v>13578</v>
      </c>
    </row>
    <row r="702" spans="1:6" x14ac:dyDescent="0.3">
      <c r="A702" s="33" t="s">
        <v>180</v>
      </c>
      <c r="B702" s="74" t="s">
        <v>407</v>
      </c>
      <c r="C702" s="74" t="s">
        <v>202</v>
      </c>
      <c r="D702" s="74" t="s">
        <v>103</v>
      </c>
      <c r="E702" s="74" t="s">
        <v>580</v>
      </c>
      <c r="F702" s="76">
        <f t="shared" si="81"/>
        <v>13578</v>
      </c>
    </row>
    <row r="703" spans="1:6" x14ac:dyDescent="0.3">
      <c r="A703" s="33" t="s">
        <v>405</v>
      </c>
      <c r="B703" s="74" t="s">
        <v>407</v>
      </c>
      <c r="C703" s="74" t="s">
        <v>202</v>
      </c>
      <c r="D703" s="74" t="s">
        <v>103</v>
      </c>
      <c r="E703" s="74" t="s">
        <v>582</v>
      </c>
      <c r="F703" s="76">
        <v>13578</v>
      </c>
    </row>
    <row r="704" spans="1:6" ht="45" x14ac:dyDescent="0.3">
      <c r="A704" s="33" t="s">
        <v>1076</v>
      </c>
      <c r="B704" s="74" t="s">
        <v>1077</v>
      </c>
      <c r="C704" s="74"/>
      <c r="D704" s="74"/>
      <c r="E704" s="74"/>
      <c r="F704" s="76">
        <f>F705</f>
        <v>738.1</v>
      </c>
    </row>
    <row r="705" spans="1:6" x14ac:dyDescent="0.3">
      <c r="A705" s="33" t="s">
        <v>315</v>
      </c>
      <c r="B705" s="74" t="s">
        <v>1077</v>
      </c>
      <c r="C705" s="74" t="s">
        <v>227</v>
      </c>
      <c r="D705" s="74"/>
      <c r="E705" s="74"/>
      <c r="F705" s="76">
        <f>F706</f>
        <v>738.1</v>
      </c>
    </row>
    <row r="706" spans="1:6" x14ac:dyDescent="0.3">
      <c r="A706" s="33" t="s">
        <v>316</v>
      </c>
      <c r="B706" s="74" t="s">
        <v>1077</v>
      </c>
      <c r="C706" s="74" t="s">
        <v>227</v>
      </c>
      <c r="D706" s="74" t="s">
        <v>132</v>
      </c>
      <c r="E706" s="74"/>
      <c r="F706" s="76">
        <f>F707</f>
        <v>738.1</v>
      </c>
    </row>
    <row r="707" spans="1:6" x14ac:dyDescent="0.3">
      <c r="A707" s="33" t="s">
        <v>180</v>
      </c>
      <c r="B707" s="74" t="s">
        <v>1077</v>
      </c>
      <c r="C707" s="74" t="s">
        <v>227</v>
      </c>
      <c r="D707" s="74" t="s">
        <v>132</v>
      </c>
      <c r="E707" s="74" t="s">
        <v>580</v>
      </c>
      <c r="F707" s="76">
        <f>F708</f>
        <v>738.1</v>
      </c>
    </row>
    <row r="708" spans="1:6" x14ac:dyDescent="0.3">
      <c r="A708" s="33" t="s">
        <v>91</v>
      </c>
      <c r="B708" s="74" t="s">
        <v>1077</v>
      </c>
      <c r="C708" s="74" t="s">
        <v>227</v>
      </c>
      <c r="D708" s="74" t="s">
        <v>132</v>
      </c>
      <c r="E708" s="74" t="s">
        <v>623</v>
      </c>
      <c r="F708" s="76">
        <v>738.1</v>
      </c>
    </row>
    <row r="709" spans="1:6" ht="45" x14ac:dyDescent="0.3">
      <c r="A709" s="33" t="s">
        <v>1078</v>
      </c>
      <c r="B709" s="74" t="s">
        <v>1079</v>
      </c>
      <c r="C709" s="74"/>
      <c r="D709" s="74"/>
      <c r="E709" s="74"/>
      <c r="F709" s="76">
        <f>F710</f>
        <v>0.5</v>
      </c>
    </row>
    <row r="710" spans="1:6" x14ac:dyDescent="0.3">
      <c r="A710" s="33" t="s">
        <v>315</v>
      </c>
      <c r="B710" s="74" t="s">
        <v>1079</v>
      </c>
      <c r="C710" s="74" t="s">
        <v>227</v>
      </c>
      <c r="D710" s="74"/>
      <c r="E710" s="74"/>
      <c r="F710" s="76">
        <f>F711</f>
        <v>0.5</v>
      </c>
    </row>
    <row r="711" spans="1:6" x14ac:dyDescent="0.3">
      <c r="A711" s="33" t="s">
        <v>316</v>
      </c>
      <c r="B711" s="74" t="s">
        <v>1079</v>
      </c>
      <c r="C711" s="74" t="s">
        <v>227</v>
      </c>
      <c r="D711" s="74" t="s">
        <v>132</v>
      </c>
      <c r="E711" s="74"/>
      <c r="F711" s="76">
        <f>F712</f>
        <v>0.5</v>
      </c>
    </row>
    <row r="712" spans="1:6" x14ac:dyDescent="0.3">
      <c r="A712" s="33" t="s">
        <v>180</v>
      </c>
      <c r="B712" s="74" t="s">
        <v>1079</v>
      </c>
      <c r="C712" s="74" t="s">
        <v>227</v>
      </c>
      <c r="D712" s="74" t="s">
        <v>132</v>
      </c>
      <c r="E712" s="74" t="s">
        <v>580</v>
      </c>
      <c r="F712" s="76">
        <f>F713</f>
        <v>0.5</v>
      </c>
    </row>
    <row r="713" spans="1:6" x14ac:dyDescent="0.3">
      <c r="A713" s="33" t="s">
        <v>91</v>
      </c>
      <c r="B713" s="74" t="s">
        <v>1079</v>
      </c>
      <c r="C713" s="74" t="s">
        <v>227</v>
      </c>
      <c r="D713" s="74" t="s">
        <v>132</v>
      </c>
      <c r="E713" s="74" t="s">
        <v>623</v>
      </c>
      <c r="F713" s="76">
        <v>0.5</v>
      </c>
    </row>
    <row r="714" spans="1:6" ht="43.9" customHeight="1" x14ac:dyDescent="0.3">
      <c r="A714" s="33" t="s">
        <v>941</v>
      </c>
      <c r="B714" s="74" t="s">
        <v>942</v>
      </c>
      <c r="C714" s="74"/>
      <c r="D714" s="74"/>
      <c r="E714" s="74"/>
      <c r="F714" s="76">
        <f t="shared" ref="F714:F717" si="82">F715</f>
        <v>935.3</v>
      </c>
    </row>
    <row r="715" spans="1:6" x14ac:dyDescent="0.3">
      <c r="A715" s="33" t="s">
        <v>315</v>
      </c>
      <c r="B715" s="74" t="s">
        <v>942</v>
      </c>
      <c r="C715" s="74" t="s">
        <v>227</v>
      </c>
      <c r="D715" s="74"/>
      <c r="E715" s="74"/>
      <c r="F715" s="76">
        <f t="shared" si="82"/>
        <v>935.3</v>
      </c>
    </row>
    <row r="716" spans="1:6" x14ac:dyDescent="0.3">
      <c r="A716" s="33" t="s">
        <v>316</v>
      </c>
      <c r="B716" s="74" t="s">
        <v>942</v>
      </c>
      <c r="C716" s="74" t="s">
        <v>227</v>
      </c>
      <c r="D716" s="74" t="s">
        <v>103</v>
      </c>
      <c r="E716" s="74"/>
      <c r="F716" s="76">
        <f t="shared" si="82"/>
        <v>935.3</v>
      </c>
    </row>
    <row r="717" spans="1:6" x14ac:dyDescent="0.3">
      <c r="A717" s="33" t="s">
        <v>180</v>
      </c>
      <c r="B717" s="74" t="s">
        <v>942</v>
      </c>
      <c r="C717" s="74" t="s">
        <v>227</v>
      </c>
      <c r="D717" s="74" t="s">
        <v>103</v>
      </c>
      <c r="E717" s="74" t="s">
        <v>580</v>
      </c>
      <c r="F717" s="76">
        <f t="shared" si="82"/>
        <v>935.3</v>
      </c>
    </row>
    <row r="718" spans="1:6" x14ac:dyDescent="0.3">
      <c r="A718" s="33" t="s">
        <v>91</v>
      </c>
      <c r="B718" s="74" t="s">
        <v>942</v>
      </c>
      <c r="C718" s="74" t="s">
        <v>227</v>
      </c>
      <c r="D718" s="74" t="s">
        <v>103</v>
      </c>
      <c r="E718" s="74" t="s">
        <v>623</v>
      </c>
      <c r="F718" s="76">
        <v>935.3</v>
      </c>
    </row>
    <row r="719" spans="1:6" ht="40.9" customHeight="1" x14ac:dyDescent="0.3">
      <c r="A719" s="33" t="s">
        <v>943</v>
      </c>
      <c r="B719" s="74" t="s">
        <v>944</v>
      </c>
      <c r="C719" s="74"/>
      <c r="D719" s="74"/>
      <c r="E719" s="74"/>
      <c r="F719" s="76">
        <f>F720</f>
        <v>9</v>
      </c>
    </row>
    <row r="720" spans="1:6" x14ac:dyDescent="0.3">
      <c r="A720" s="33" t="s">
        <v>315</v>
      </c>
      <c r="B720" s="74" t="s">
        <v>944</v>
      </c>
      <c r="C720" s="74" t="s">
        <v>227</v>
      </c>
      <c r="D720" s="74"/>
      <c r="E720" s="74"/>
      <c r="F720" s="76">
        <f>F721</f>
        <v>9</v>
      </c>
    </row>
    <row r="721" spans="1:6" x14ac:dyDescent="0.3">
      <c r="A721" s="33" t="s">
        <v>316</v>
      </c>
      <c r="B721" s="74" t="s">
        <v>944</v>
      </c>
      <c r="C721" s="74" t="s">
        <v>227</v>
      </c>
      <c r="D721" s="74" t="s">
        <v>103</v>
      </c>
      <c r="E721" s="74"/>
      <c r="F721" s="76">
        <f>F722</f>
        <v>9</v>
      </c>
    </row>
    <row r="722" spans="1:6" x14ac:dyDescent="0.3">
      <c r="A722" s="33" t="s">
        <v>180</v>
      </c>
      <c r="B722" s="74" t="s">
        <v>944</v>
      </c>
      <c r="C722" s="74" t="s">
        <v>227</v>
      </c>
      <c r="D722" s="74" t="s">
        <v>103</v>
      </c>
      <c r="E722" s="74" t="s">
        <v>580</v>
      </c>
      <c r="F722" s="76">
        <f>F723</f>
        <v>9</v>
      </c>
    </row>
    <row r="723" spans="1:6" x14ac:dyDescent="0.3">
      <c r="A723" s="33" t="s">
        <v>91</v>
      </c>
      <c r="B723" s="74" t="s">
        <v>944</v>
      </c>
      <c r="C723" s="74" t="s">
        <v>227</v>
      </c>
      <c r="D723" s="74" t="s">
        <v>103</v>
      </c>
      <c r="E723" s="74" t="s">
        <v>623</v>
      </c>
      <c r="F723" s="76">
        <v>9</v>
      </c>
    </row>
    <row r="724" spans="1:6" ht="45" hidden="1" x14ac:dyDescent="0.3">
      <c r="A724" s="180" t="s">
        <v>1003</v>
      </c>
      <c r="B724" s="74" t="s">
        <v>1004</v>
      </c>
      <c r="C724" s="74"/>
      <c r="D724" s="74"/>
      <c r="E724" s="74"/>
      <c r="F724" s="76">
        <f>F725</f>
        <v>0</v>
      </c>
    </row>
    <row r="725" spans="1:6" hidden="1" x14ac:dyDescent="0.3">
      <c r="A725" s="33" t="s">
        <v>315</v>
      </c>
      <c r="B725" s="74" t="s">
        <v>1004</v>
      </c>
      <c r="C725" s="74" t="s">
        <v>227</v>
      </c>
      <c r="D725" s="74"/>
      <c r="E725" s="74"/>
      <c r="F725" s="76">
        <f>F726</f>
        <v>0</v>
      </c>
    </row>
    <row r="726" spans="1:6" hidden="1" x14ac:dyDescent="0.3">
      <c r="A726" s="33" t="s">
        <v>316</v>
      </c>
      <c r="B726" s="74" t="s">
        <v>1004</v>
      </c>
      <c r="C726" s="74" t="s">
        <v>227</v>
      </c>
      <c r="D726" s="74" t="s">
        <v>103</v>
      </c>
      <c r="E726" s="74"/>
      <c r="F726" s="76">
        <f>F727</f>
        <v>0</v>
      </c>
    </row>
    <row r="727" spans="1:6" hidden="1" x14ac:dyDescent="0.3">
      <c r="A727" s="33" t="s">
        <v>180</v>
      </c>
      <c r="B727" s="74" t="s">
        <v>1004</v>
      </c>
      <c r="C727" s="74" t="s">
        <v>227</v>
      </c>
      <c r="D727" s="74" t="s">
        <v>103</v>
      </c>
      <c r="E727" s="74" t="s">
        <v>580</v>
      </c>
      <c r="F727" s="76">
        <f>F728</f>
        <v>0</v>
      </c>
    </row>
    <row r="728" spans="1:6" hidden="1" x14ac:dyDescent="0.3">
      <c r="A728" s="33" t="s">
        <v>91</v>
      </c>
      <c r="B728" s="74" t="s">
        <v>1004</v>
      </c>
      <c r="C728" s="74" t="s">
        <v>227</v>
      </c>
      <c r="D728" s="74" t="s">
        <v>103</v>
      </c>
      <c r="E728" s="74" t="s">
        <v>623</v>
      </c>
      <c r="F728" s="76"/>
    </row>
    <row r="729" spans="1:6" ht="30" x14ac:dyDescent="0.3">
      <c r="A729" s="126" t="s">
        <v>1022</v>
      </c>
      <c r="B729" s="74" t="s">
        <v>1006</v>
      </c>
      <c r="C729" s="74"/>
      <c r="D729" s="74"/>
      <c r="E729" s="74"/>
      <c r="F729" s="76">
        <f>F730</f>
        <v>1</v>
      </c>
    </row>
    <row r="730" spans="1:6" x14ac:dyDescent="0.3">
      <c r="A730" s="33" t="s">
        <v>315</v>
      </c>
      <c r="B730" s="74" t="s">
        <v>1006</v>
      </c>
      <c r="C730" s="74" t="s">
        <v>227</v>
      </c>
      <c r="D730" s="74"/>
      <c r="E730" s="74"/>
      <c r="F730" s="76">
        <f>F731</f>
        <v>1</v>
      </c>
    </row>
    <row r="731" spans="1:6" x14ac:dyDescent="0.3">
      <c r="A731" s="33" t="s">
        <v>316</v>
      </c>
      <c r="B731" s="74" t="s">
        <v>1006</v>
      </c>
      <c r="C731" s="74" t="s">
        <v>227</v>
      </c>
      <c r="D731" s="74" t="s">
        <v>103</v>
      </c>
      <c r="E731" s="74"/>
      <c r="F731" s="76">
        <f>F732</f>
        <v>1</v>
      </c>
    </row>
    <row r="732" spans="1:6" x14ac:dyDescent="0.3">
      <c r="A732" s="33" t="s">
        <v>180</v>
      </c>
      <c r="B732" s="74" t="s">
        <v>1006</v>
      </c>
      <c r="C732" s="74" t="s">
        <v>227</v>
      </c>
      <c r="D732" s="74" t="s">
        <v>103</v>
      </c>
      <c r="E732" s="74" t="s">
        <v>580</v>
      </c>
      <c r="F732" s="76">
        <f>F733</f>
        <v>1</v>
      </c>
    </row>
    <row r="733" spans="1:6" x14ac:dyDescent="0.3">
      <c r="A733" s="33" t="s">
        <v>91</v>
      </c>
      <c r="B733" s="74" t="s">
        <v>1006</v>
      </c>
      <c r="C733" s="74" t="s">
        <v>227</v>
      </c>
      <c r="D733" s="74" t="s">
        <v>103</v>
      </c>
      <c r="E733" s="74" t="s">
        <v>623</v>
      </c>
      <c r="F733" s="76">
        <v>1</v>
      </c>
    </row>
    <row r="734" spans="1:6" ht="45" hidden="1" x14ac:dyDescent="0.3">
      <c r="A734" s="33" t="s">
        <v>260</v>
      </c>
      <c r="B734" s="28" t="s">
        <v>553</v>
      </c>
      <c r="C734" s="73"/>
      <c r="D734" s="73"/>
      <c r="E734" s="74"/>
      <c r="F734" s="76">
        <f t="shared" ref="F734:F737" si="83">F735</f>
        <v>0</v>
      </c>
    </row>
    <row r="735" spans="1:6" hidden="1" x14ac:dyDescent="0.3">
      <c r="A735" s="33" t="s">
        <v>250</v>
      </c>
      <c r="B735" s="28" t="s">
        <v>553</v>
      </c>
      <c r="C735" s="74" t="s">
        <v>251</v>
      </c>
      <c r="D735" s="73"/>
      <c r="E735" s="74"/>
      <c r="F735" s="76">
        <f t="shared" si="83"/>
        <v>0</v>
      </c>
    </row>
    <row r="736" spans="1:6" hidden="1" x14ac:dyDescent="0.3">
      <c r="A736" s="33" t="s">
        <v>253</v>
      </c>
      <c r="B736" s="28" t="s">
        <v>553</v>
      </c>
      <c r="C736" s="74" t="s">
        <v>251</v>
      </c>
      <c r="D736" s="74" t="s">
        <v>108</v>
      </c>
      <c r="E736" s="74"/>
      <c r="F736" s="76">
        <f t="shared" si="83"/>
        <v>0</v>
      </c>
    </row>
    <row r="737" spans="1:6" hidden="1" x14ac:dyDescent="0.3">
      <c r="A737" s="33" t="s">
        <v>129</v>
      </c>
      <c r="B737" s="28" t="s">
        <v>553</v>
      </c>
      <c r="C737" s="74" t="s">
        <v>251</v>
      </c>
      <c r="D737" s="74" t="s">
        <v>108</v>
      </c>
      <c r="E737" s="74" t="s">
        <v>549</v>
      </c>
      <c r="F737" s="76">
        <f t="shared" si="83"/>
        <v>0</v>
      </c>
    </row>
    <row r="738" spans="1:6" ht="75" hidden="1" x14ac:dyDescent="0.3">
      <c r="A738" s="33" t="s">
        <v>228</v>
      </c>
      <c r="B738" s="28" t="s">
        <v>553</v>
      </c>
      <c r="C738" s="74" t="s">
        <v>251</v>
      </c>
      <c r="D738" s="74" t="s">
        <v>108</v>
      </c>
      <c r="E738" s="74" t="s">
        <v>550</v>
      </c>
      <c r="F738" s="76"/>
    </row>
    <row r="739" spans="1:6" ht="60" hidden="1" x14ac:dyDescent="0.3">
      <c r="A739" s="33" t="s">
        <v>551</v>
      </c>
      <c r="B739" s="28" t="s">
        <v>583</v>
      </c>
      <c r="C739" s="73"/>
      <c r="D739" s="73"/>
      <c r="E739" s="74"/>
      <c r="F739" s="76">
        <f t="shared" ref="F739:F742" si="84">F740</f>
        <v>0</v>
      </c>
    </row>
    <row r="740" spans="1:6" hidden="1" x14ac:dyDescent="0.3">
      <c r="A740" s="33" t="s">
        <v>250</v>
      </c>
      <c r="B740" s="28" t="s">
        <v>583</v>
      </c>
      <c r="C740" s="74" t="s">
        <v>251</v>
      </c>
      <c r="D740" s="73"/>
      <c r="E740" s="74"/>
      <c r="F740" s="76">
        <f t="shared" si="84"/>
        <v>0</v>
      </c>
    </row>
    <row r="741" spans="1:6" hidden="1" x14ac:dyDescent="0.3">
      <c r="A741" s="33" t="s">
        <v>253</v>
      </c>
      <c r="B741" s="28" t="s">
        <v>583</v>
      </c>
      <c r="C741" s="74" t="s">
        <v>251</v>
      </c>
      <c r="D741" s="74" t="s">
        <v>108</v>
      </c>
      <c r="E741" s="74"/>
      <c r="F741" s="76">
        <f t="shared" si="84"/>
        <v>0</v>
      </c>
    </row>
    <row r="742" spans="1:6" hidden="1" x14ac:dyDescent="0.3">
      <c r="A742" s="33" t="s">
        <v>129</v>
      </c>
      <c r="B742" s="28" t="s">
        <v>583</v>
      </c>
      <c r="C742" s="74" t="s">
        <v>251</v>
      </c>
      <c r="D742" s="74" t="s">
        <v>108</v>
      </c>
      <c r="E742" s="74" t="s">
        <v>549</v>
      </c>
      <c r="F742" s="76">
        <f t="shared" si="84"/>
        <v>0</v>
      </c>
    </row>
    <row r="743" spans="1:6" ht="75" hidden="1" x14ac:dyDescent="0.3">
      <c r="A743" s="33" t="s">
        <v>228</v>
      </c>
      <c r="B743" s="28" t="s">
        <v>583</v>
      </c>
      <c r="C743" s="74" t="s">
        <v>251</v>
      </c>
      <c r="D743" s="74" t="s">
        <v>108</v>
      </c>
      <c r="E743" s="74" t="s">
        <v>550</v>
      </c>
      <c r="F743" s="76"/>
    </row>
    <row r="744" spans="1:6" ht="25.5" x14ac:dyDescent="0.3">
      <c r="A744" s="34" t="s">
        <v>157</v>
      </c>
      <c r="B744" s="101" t="s">
        <v>584</v>
      </c>
      <c r="C744" s="73"/>
      <c r="D744" s="73"/>
      <c r="E744" s="74"/>
      <c r="F744" s="88">
        <f t="shared" ref="F744:F748" si="85">F745</f>
        <v>1000</v>
      </c>
    </row>
    <row r="745" spans="1:6" ht="30" x14ac:dyDescent="0.3">
      <c r="A745" s="33" t="s">
        <v>157</v>
      </c>
      <c r="B745" s="28" t="s">
        <v>158</v>
      </c>
      <c r="C745" s="73"/>
      <c r="D745" s="73"/>
      <c r="E745" s="74"/>
      <c r="F745" s="76">
        <f t="shared" si="85"/>
        <v>1000</v>
      </c>
    </row>
    <row r="746" spans="1:6" x14ac:dyDescent="0.3">
      <c r="A746" s="33" t="s">
        <v>102</v>
      </c>
      <c r="B746" s="28" t="s">
        <v>158</v>
      </c>
      <c r="C746" s="74" t="s">
        <v>103</v>
      </c>
      <c r="D746" s="73"/>
      <c r="E746" s="74"/>
      <c r="F746" s="76">
        <f t="shared" si="85"/>
        <v>1000</v>
      </c>
    </row>
    <row r="747" spans="1:6" x14ac:dyDescent="0.3">
      <c r="A747" s="33" t="s">
        <v>156</v>
      </c>
      <c r="B747" s="28" t="s">
        <v>158</v>
      </c>
      <c r="C747" s="74" t="s">
        <v>103</v>
      </c>
      <c r="D747" s="74" t="s">
        <v>373</v>
      </c>
      <c r="E747" s="74"/>
      <c r="F747" s="76">
        <f t="shared" si="85"/>
        <v>1000</v>
      </c>
    </row>
    <row r="748" spans="1:6" x14ac:dyDescent="0.3">
      <c r="A748" s="33" t="s">
        <v>129</v>
      </c>
      <c r="B748" s="28" t="s">
        <v>158</v>
      </c>
      <c r="C748" s="74" t="s">
        <v>103</v>
      </c>
      <c r="D748" s="74" t="s">
        <v>373</v>
      </c>
      <c r="E748" s="74" t="s">
        <v>549</v>
      </c>
      <c r="F748" s="76">
        <f t="shared" si="85"/>
        <v>1000</v>
      </c>
    </row>
    <row r="749" spans="1:6" x14ac:dyDescent="0.3">
      <c r="A749" s="33" t="s">
        <v>159</v>
      </c>
      <c r="B749" s="28" t="s">
        <v>158</v>
      </c>
      <c r="C749" s="74" t="s">
        <v>103</v>
      </c>
      <c r="D749" s="74" t="s">
        <v>373</v>
      </c>
      <c r="E749" s="74" t="s">
        <v>585</v>
      </c>
      <c r="F749" s="76">
        <v>1000</v>
      </c>
    </row>
    <row r="750" spans="1:6" x14ac:dyDescent="0.3">
      <c r="A750" s="34" t="s">
        <v>153</v>
      </c>
      <c r="B750" s="101" t="s">
        <v>154</v>
      </c>
      <c r="C750" s="73"/>
      <c r="D750" s="73"/>
      <c r="E750" s="74"/>
      <c r="F750" s="88">
        <f>F751+F758+F763+F768+F773+F782+F787+F792</f>
        <v>10306.599999999999</v>
      </c>
    </row>
    <row r="751" spans="1:6" ht="56.45" customHeight="1" x14ac:dyDescent="0.3">
      <c r="A751" s="32" t="s">
        <v>1180</v>
      </c>
      <c r="B751" s="28" t="s">
        <v>172</v>
      </c>
      <c r="C751" s="73"/>
      <c r="D751" s="73"/>
      <c r="E751" s="74"/>
      <c r="F751" s="76">
        <f>F752</f>
        <v>6088.5999999999995</v>
      </c>
    </row>
    <row r="752" spans="1:6" x14ac:dyDescent="0.3">
      <c r="A752" s="33" t="s">
        <v>102</v>
      </c>
      <c r="B752" s="28" t="s">
        <v>172</v>
      </c>
      <c r="C752" s="74" t="s">
        <v>103</v>
      </c>
      <c r="D752" s="73"/>
      <c r="E752" s="74"/>
      <c r="F752" s="76">
        <f>F753</f>
        <v>6088.5999999999995</v>
      </c>
    </row>
    <row r="753" spans="1:6" x14ac:dyDescent="0.3">
      <c r="A753" s="33" t="s">
        <v>160</v>
      </c>
      <c r="B753" s="28" t="s">
        <v>172</v>
      </c>
      <c r="C753" s="74" t="s">
        <v>103</v>
      </c>
      <c r="D753" s="74" t="s">
        <v>175</v>
      </c>
      <c r="E753" s="74"/>
      <c r="F753" s="76">
        <f>F754+F756</f>
        <v>6088.5999999999995</v>
      </c>
    </row>
    <row r="754" spans="1:6" ht="90" x14ac:dyDescent="0.3">
      <c r="A754" s="33" t="s">
        <v>115</v>
      </c>
      <c r="B754" s="28" t="s">
        <v>172</v>
      </c>
      <c r="C754" s="74" t="s">
        <v>103</v>
      </c>
      <c r="D754" s="74" t="s">
        <v>175</v>
      </c>
      <c r="E754" s="74" t="s">
        <v>539</v>
      </c>
      <c r="F754" s="76">
        <f>F755</f>
        <v>5323.9</v>
      </c>
    </row>
    <row r="755" spans="1:6" ht="30" x14ac:dyDescent="0.3">
      <c r="A755" s="33" t="s">
        <v>173</v>
      </c>
      <c r="B755" s="28" t="s">
        <v>172</v>
      </c>
      <c r="C755" s="74" t="s">
        <v>103</v>
      </c>
      <c r="D755" s="74" t="s">
        <v>175</v>
      </c>
      <c r="E755" s="74" t="s">
        <v>586</v>
      </c>
      <c r="F755" s="76">
        <v>5323.9</v>
      </c>
    </row>
    <row r="756" spans="1:6" ht="30" x14ac:dyDescent="0.3">
      <c r="A756" s="33" t="s">
        <v>127</v>
      </c>
      <c r="B756" s="28" t="s">
        <v>172</v>
      </c>
      <c r="C756" s="74" t="s">
        <v>103</v>
      </c>
      <c r="D756" s="74" t="s">
        <v>175</v>
      </c>
      <c r="E756" s="74" t="s">
        <v>545</v>
      </c>
      <c r="F756" s="76">
        <f>F757</f>
        <v>764.7</v>
      </c>
    </row>
    <row r="757" spans="1:6" ht="45" x14ac:dyDescent="0.3">
      <c r="A757" s="33" t="s">
        <v>128</v>
      </c>
      <c r="B757" s="28" t="s">
        <v>172</v>
      </c>
      <c r="C757" s="74" t="s">
        <v>103</v>
      </c>
      <c r="D757" s="74" t="s">
        <v>175</v>
      </c>
      <c r="E757" s="74" t="s">
        <v>541</v>
      </c>
      <c r="F757" s="76">
        <v>764.7</v>
      </c>
    </row>
    <row r="758" spans="1:6" ht="45" x14ac:dyDescent="0.3">
      <c r="A758" s="33" t="s">
        <v>634</v>
      </c>
      <c r="B758" s="28" t="s">
        <v>155</v>
      </c>
      <c r="C758" s="73"/>
      <c r="D758" s="73"/>
      <c r="E758" s="74"/>
      <c r="F758" s="76">
        <f t="shared" ref="F758:F761" si="86">F759</f>
        <v>330.5</v>
      </c>
    </row>
    <row r="759" spans="1:6" x14ac:dyDescent="0.3">
      <c r="A759" s="33" t="s">
        <v>102</v>
      </c>
      <c r="B759" s="28" t="s">
        <v>155</v>
      </c>
      <c r="C759" s="74" t="s">
        <v>103</v>
      </c>
      <c r="D759" s="73"/>
      <c r="E759" s="74"/>
      <c r="F759" s="76">
        <f t="shared" si="86"/>
        <v>330.5</v>
      </c>
    </row>
    <row r="760" spans="1:6" ht="30" x14ac:dyDescent="0.3">
      <c r="A760" s="33" t="s">
        <v>149</v>
      </c>
      <c r="B760" s="28" t="s">
        <v>155</v>
      </c>
      <c r="C760" s="74" t="s">
        <v>103</v>
      </c>
      <c r="D760" s="74" t="s">
        <v>150</v>
      </c>
      <c r="E760" s="74"/>
      <c r="F760" s="76">
        <f t="shared" si="86"/>
        <v>330.5</v>
      </c>
    </row>
    <row r="761" spans="1:6" ht="30" x14ac:dyDescent="0.3">
      <c r="A761" s="33" t="s">
        <v>127</v>
      </c>
      <c r="B761" s="28" t="s">
        <v>155</v>
      </c>
      <c r="C761" s="74" t="s">
        <v>103</v>
      </c>
      <c r="D761" s="74" t="s">
        <v>150</v>
      </c>
      <c r="E761" s="74" t="s">
        <v>545</v>
      </c>
      <c r="F761" s="76">
        <f t="shared" si="86"/>
        <v>330.5</v>
      </c>
    </row>
    <row r="762" spans="1:6" ht="45" x14ac:dyDescent="0.3">
      <c r="A762" s="33" t="s">
        <v>128</v>
      </c>
      <c r="B762" s="28" t="s">
        <v>155</v>
      </c>
      <c r="C762" s="74" t="s">
        <v>103</v>
      </c>
      <c r="D762" s="74" t="s">
        <v>150</v>
      </c>
      <c r="E762" s="74" t="s">
        <v>541</v>
      </c>
      <c r="F762" s="76">
        <v>330.5</v>
      </c>
    </row>
    <row r="763" spans="1:6" ht="45" x14ac:dyDescent="0.3">
      <c r="A763" s="33" t="s">
        <v>396</v>
      </c>
      <c r="B763" s="28" t="s">
        <v>397</v>
      </c>
      <c r="C763" s="73"/>
      <c r="D763" s="73"/>
      <c r="E763" s="74"/>
      <c r="F763" s="76">
        <f t="shared" ref="F763:F766" si="87">F764</f>
        <v>120</v>
      </c>
    </row>
    <row r="764" spans="1:6" ht="30" x14ac:dyDescent="0.3">
      <c r="A764" s="33" t="s">
        <v>393</v>
      </c>
      <c r="B764" s="28" t="s">
        <v>397</v>
      </c>
      <c r="C764" s="74" t="s">
        <v>175</v>
      </c>
      <c r="D764" s="73"/>
      <c r="E764" s="74"/>
      <c r="F764" s="76">
        <f t="shared" si="87"/>
        <v>120</v>
      </c>
    </row>
    <row r="765" spans="1:6" ht="30" x14ac:dyDescent="0.3">
      <c r="A765" s="33" t="s">
        <v>394</v>
      </c>
      <c r="B765" s="28" t="s">
        <v>397</v>
      </c>
      <c r="C765" s="74" t="s">
        <v>175</v>
      </c>
      <c r="D765" s="74" t="s">
        <v>103</v>
      </c>
      <c r="E765" s="74"/>
      <c r="F765" s="76">
        <f t="shared" si="87"/>
        <v>120</v>
      </c>
    </row>
    <row r="766" spans="1:6" ht="30" x14ac:dyDescent="0.3">
      <c r="A766" s="33" t="s">
        <v>398</v>
      </c>
      <c r="B766" s="28" t="s">
        <v>397</v>
      </c>
      <c r="C766" s="74" t="s">
        <v>175</v>
      </c>
      <c r="D766" s="74" t="s">
        <v>103</v>
      </c>
      <c r="E766" s="74" t="s">
        <v>587</v>
      </c>
      <c r="F766" s="76">
        <f t="shared" si="87"/>
        <v>120</v>
      </c>
    </row>
    <row r="767" spans="1:6" x14ac:dyDescent="0.3">
      <c r="A767" s="33" t="s">
        <v>399</v>
      </c>
      <c r="B767" s="28" t="s">
        <v>397</v>
      </c>
      <c r="C767" s="74" t="s">
        <v>175</v>
      </c>
      <c r="D767" s="74" t="s">
        <v>103</v>
      </c>
      <c r="E767" s="74" t="s">
        <v>588</v>
      </c>
      <c r="F767" s="76">
        <v>120</v>
      </c>
    </row>
    <row r="768" spans="1:6" ht="60" x14ac:dyDescent="0.3">
      <c r="A768" s="33" t="s">
        <v>693</v>
      </c>
      <c r="B768" s="74" t="s">
        <v>638</v>
      </c>
      <c r="C768" s="74"/>
      <c r="D768" s="74"/>
      <c r="E768" s="74"/>
      <c r="F768" s="76">
        <f t="shared" ref="F768:F771" si="88">F769</f>
        <v>388</v>
      </c>
    </row>
    <row r="769" spans="1:6" x14ac:dyDescent="0.3">
      <c r="A769" s="33" t="s">
        <v>102</v>
      </c>
      <c r="B769" s="74" t="s">
        <v>638</v>
      </c>
      <c r="C769" s="74" t="s">
        <v>103</v>
      </c>
      <c r="D769" s="74"/>
      <c r="E769" s="74"/>
      <c r="F769" s="76">
        <f t="shared" si="88"/>
        <v>388</v>
      </c>
    </row>
    <row r="770" spans="1:6" x14ac:dyDescent="0.3">
      <c r="A770" s="33" t="s">
        <v>160</v>
      </c>
      <c r="B770" s="74" t="s">
        <v>638</v>
      </c>
      <c r="C770" s="74" t="s">
        <v>103</v>
      </c>
      <c r="D770" s="74" t="s">
        <v>175</v>
      </c>
      <c r="E770" s="74"/>
      <c r="F770" s="76">
        <f t="shared" si="88"/>
        <v>388</v>
      </c>
    </row>
    <row r="771" spans="1:6" ht="30" x14ac:dyDescent="0.3">
      <c r="A771" s="33" t="s">
        <v>127</v>
      </c>
      <c r="B771" s="74" t="s">
        <v>638</v>
      </c>
      <c r="C771" s="74" t="s">
        <v>103</v>
      </c>
      <c r="D771" s="74" t="s">
        <v>175</v>
      </c>
      <c r="E771" s="74" t="s">
        <v>545</v>
      </c>
      <c r="F771" s="76">
        <f t="shared" si="88"/>
        <v>388</v>
      </c>
    </row>
    <row r="772" spans="1:6" ht="45" x14ac:dyDescent="0.3">
      <c r="A772" s="33" t="s">
        <v>128</v>
      </c>
      <c r="B772" s="74" t="s">
        <v>638</v>
      </c>
      <c r="C772" s="74" t="s">
        <v>103</v>
      </c>
      <c r="D772" s="74" t="s">
        <v>175</v>
      </c>
      <c r="E772" s="74" t="s">
        <v>541</v>
      </c>
      <c r="F772" s="76">
        <v>388</v>
      </c>
    </row>
    <row r="773" spans="1:6" ht="45" x14ac:dyDescent="0.3">
      <c r="A773" s="32" t="s">
        <v>1190</v>
      </c>
      <c r="B773" s="28" t="s">
        <v>261</v>
      </c>
      <c r="C773" s="73"/>
      <c r="D773" s="73"/>
      <c r="E773" s="74"/>
      <c r="F773" s="76">
        <f>F778+F777</f>
        <v>475</v>
      </c>
    </row>
    <row r="774" spans="1:6" x14ac:dyDescent="0.3">
      <c r="A774" s="33" t="s">
        <v>212</v>
      </c>
      <c r="B774" s="28" t="s">
        <v>261</v>
      </c>
      <c r="C774" s="74" t="s">
        <v>132</v>
      </c>
      <c r="D774" s="74"/>
      <c r="E774" s="74"/>
      <c r="F774" s="76">
        <f t="shared" ref="F774:F776" si="89">F775</f>
        <v>140</v>
      </c>
    </row>
    <row r="775" spans="1:6" ht="30" x14ac:dyDescent="0.3">
      <c r="A775" s="33" t="s">
        <v>236</v>
      </c>
      <c r="B775" s="28" t="s">
        <v>261</v>
      </c>
      <c r="C775" s="74" t="s">
        <v>132</v>
      </c>
      <c r="D775" s="74" t="s">
        <v>237</v>
      </c>
      <c r="E775" s="74"/>
      <c r="F775" s="76">
        <f t="shared" si="89"/>
        <v>140</v>
      </c>
    </row>
    <row r="776" spans="1:6" ht="30" x14ac:dyDescent="0.3">
      <c r="A776" s="33" t="s">
        <v>127</v>
      </c>
      <c r="B776" s="28" t="s">
        <v>261</v>
      </c>
      <c r="C776" s="74" t="s">
        <v>132</v>
      </c>
      <c r="D776" s="74" t="s">
        <v>237</v>
      </c>
      <c r="E776" s="74" t="s">
        <v>545</v>
      </c>
      <c r="F776" s="76">
        <f t="shared" si="89"/>
        <v>140</v>
      </c>
    </row>
    <row r="777" spans="1:6" ht="45" x14ac:dyDescent="0.3">
      <c r="A777" s="33" t="s">
        <v>128</v>
      </c>
      <c r="B777" s="28" t="s">
        <v>261</v>
      </c>
      <c r="C777" s="74" t="s">
        <v>132</v>
      </c>
      <c r="D777" s="74" t="s">
        <v>237</v>
      </c>
      <c r="E777" s="74" t="s">
        <v>541</v>
      </c>
      <c r="F777" s="76">
        <v>140</v>
      </c>
    </row>
    <row r="778" spans="1:6" x14ac:dyDescent="0.3">
      <c r="A778" s="33" t="s">
        <v>250</v>
      </c>
      <c r="B778" s="28" t="s">
        <v>261</v>
      </c>
      <c r="C778" s="74" t="s">
        <v>251</v>
      </c>
      <c r="D778" s="73"/>
      <c r="E778" s="74"/>
      <c r="F778" s="76">
        <f t="shared" ref="F778:F780" si="90">F779</f>
        <v>335</v>
      </c>
    </row>
    <row r="779" spans="1:6" x14ac:dyDescent="0.3">
      <c r="A779" s="33" t="s">
        <v>253</v>
      </c>
      <c r="B779" s="28" t="s">
        <v>261</v>
      </c>
      <c r="C779" s="74" t="s">
        <v>251</v>
      </c>
      <c r="D779" s="74" t="s">
        <v>108</v>
      </c>
      <c r="E779" s="74"/>
      <c r="F779" s="76">
        <f t="shared" si="90"/>
        <v>335</v>
      </c>
    </row>
    <row r="780" spans="1:6" ht="30" x14ac:dyDescent="0.3">
      <c r="A780" s="33" t="s">
        <v>127</v>
      </c>
      <c r="B780" s="28" t="s">
        <v>261</v>
      </c>
      <c r="C780" s="74" t="s">
        <v>251</v>
      </c>
      <c r="D780" s="74" t="s">
        <v>108</v>
      </c>
      <c r="E780" s="74" t="s">
        <v>545</v>
      </c>
      <c r="F780" s="76">
        <f t="shared" si="90"/>
        <v>335</v>
      </c>
    </row>
    <row r="781" spans="1:6" ht="45" x14ac:dyDescent="0.3">
      <c r="A781" s="33" t="s">
        <v>128</v>
      </c>
      <c r="B781" s="28" t="s">
        <v>261</v>
      </c>
      <c r="C781" s="74" t="s">
        <v>251</v>
      </c>
      <c r="D781" s="74" t="s">
        <v>108</v>
      </c>
      <c r="E781" s="74" t="s">
        <v>541</v>
      </c>
      <c r="F781" s="76">
        <v>335</v>
      </c>
    </row>
    <row r="782" spans="1:6" ht="45" x14ac:dyDescent="0.3">
      <c r="A782" s="125" t="s">
        <v>749</v>
      </c>
      <c r="B782" s="109" t="s">
        <v>750</v>
      </c>
      <c r="C782" s="74"/>
      <c r="D782" s="74"/>
      <c r="E782" s="74"/>
      <c r="F782" s="76">
        <f t="shared" ref="F782:F785" si="91">F783</f>
        <v>648</v>
      </c>
    </row>
    <row r="783" spans="1:6" ht="30" x14ac:dyDescent="0.3">
      <c r="A783" s="33" t="s">
        <v>182</v>
      </c>
      <c r="B783" s="109" t="s">
        <v>750</v>
      </c>
      <c r="C783" s="74" t="s">
        <v>120</v>
      </c>
      <c r="D783" s="74"/>
      <c r="E783" s="74"/>
      <c r="F783" s="76">
        <f t="shared" si="91"/>
        <v>648</v>
      </c>
    </row>
    <row r="784" spans="1:6" ht="45" x14ac:dyDescent="0.3">
      <c r="A784" s="33" t="s">
        <v>201</v>
      </c>
      <c r="B784" s="109" t="s">
        <v>750</v>
      </c>
      <c r="C784" s="74" t="s">
        <v>120</v>
      </c>
      <c r="D784" s="74" t="s">
        <v>202</v>
      </c>
      <c r="E784" s="74"/>
      <c r="F784" s="76">
        <f t="shared" si="91"/>
        <v>648</v>
      </c>
    </row>
    <row r="785" spans="1:6" ht="45" x14ac:dyDescent="0.3">
      <c r="A785" s="33" t="s">
        <v>210</v>
      </c>
      <c r="B785" s="109" t="s">
        <v>750</v>
      </c>
      <c r="C785" s="74" t="s">
        <v>120</v>
      </c>
      <c r="D785" s="74" t="s">
        <v>202</v>
      </c>
      <c r="E785" s="74" t="s">
        <v>558</v>
      </c>
      <c r="F785" s="76">
        <f t="shared" si="91"/>
        <v>648</v>
      </c>
    </row>
    <row r="786" spans="1:6" x14ac:dyDescent="0.3">
      <c r="A786" s="33" t="s">
        <v>218</v>
      </c>
      <c r="B786" s="109" t="s">
        <v>750</v>
      </c>
      <c r="C786" s="74" t="s">
        <v>120</v>
      </c>
      <c r="D786" s="74" t="s">
        <v>202</v>
      </c>
      <c r="E786" s="74" t="s">
        <v>559</v>
      </c>
      <c r="F786" s="76">
        <v>648</v>
      </c>
    </row>
    <row r="787" spans="1:6" ht="30" x14ac:dyDescent="0.3">
      <c r="A787" s="33" t="s">
        <v>607</v>
      </c>
      <c r="B787" s="28" t="s">
        <v>608</v>
      </c>
      <c r="C787" s="73"/>
      <c r="D787" s="73"/>
      <c r="E787" s="74"/>
      <c r="F787" s="76">
        <f t="shared" ref="F787:F795" si="92">F788</f>
        <v>1956.5</v>
      </c>
    </row>
    <row r="788" spans="1:6" x14ac:dyDescent="0.3">
      <c r="A788" s="33" t="s">
        <v>102</v>
      </c>
      <c r="B788" s="28" t="s">
        <v>608</v>
      </c>
      <c r="C788" s="74" t="s">
        <v>103</v>
      </c>
      <c r="D788" s="73"/>
      <c r="E788" s="74"/>
      <c r="F788" s="76">
        <f t="shared" si="92"/>
        <v>1956.5</v>
      </c>
    </row>
    <row r="789" spans="1:6" x14ac:dyDescent="0.3">
      <c r="A789" s="33" t="s">
        <v>160</v>
      </c>
      <c r="B789" s="28" t="s">
        <v>608</v>
      </c>
      <c r="C789" s="74" t="s">
        <v>103</v>
      </c>
      <c r="D789" s="74" t="s">
        <v>175</v>
      </c>
      <c r="E789" s="74"/>
      <c r="F789" s="76">
        <f t="shared" si="92"/>
        <v>1956.5</v>
      </c>
    </row>
    <row r="790" spans="1:6" ht="30" x14ac:dyDescent="0.3">
      <c r="A790" s="33" t="s">
        <v>127</v>
      </c>
      <c r="B790" s="28" t="s">
        <v>608</v>
      </c>
      <c r="C790" s="74" t="s">
        <v>103</v>
      </c>
      <c r="D790" s="74" t="s">
        <v>175</v>
      </c>
      <c r="E790" s="74" t="s">
        <v>545</v>
      </c>
      <c r="F790" s="76">
        <f t="shared" si="92"/>
        <v>1956.5</v>
      </c>
    </row>
    <row r="791" spans="1:6" ht="45" x14ac:dyDescent="0.3">
      <c r="A791" s="33" t="s">
        <v>128</v>
      </c>
      <c r="B791" s="28" t="s">
        <v>608</v>
      </c>
      <c r="C791" s="74" t="s">
        <v>103</v>
      </c>
      <c r="D791" s="74" t="s">
        <v>175</v>
      </c>
      <c r="E791" s="74" t="s">
        <v>541</v>
      </c>
      <c r="F791" s="76">
        <v>1956.5</v>
      </c>
    </row>
    <row r="792" spans="1:6" ht="42.6" customHeight="1" x14ac:dyDescent="0.3">
      <c r="A792" s="33" t="s">
        <v>1170</v>
      </c>
      <c r="B792" s="28" t="s">
        <v>1169</v>
      </c>
      <c r="C792" s="73"/>
      <c r="D792" s="73"/>
      <c r="E792" s="74"/>
      <c r="F792" s="76">
        <f t="shared" si="92"/>
        <v>300</v>
      </c>
    </row>
    <row r="793" spans="1:6" x14ac:dyDescent="0.3">
      <c r="A793" s="33" t="s">
        <v>102</v>
      </c>
      <c r="B793" s="28" t="s">
        <v>1169</v>
      </c>
      <c r="C793" s="74" t="s">
        <v>103</v>
      </c>
      <c r="D793" s="73"/>
      <c r="E793" s="74"/>
      <c r="F793" s="76">
        <f t="shared" si="92"/>
        <v>300</v>
      </c>
    </row>
    <row r="794" spans="1:6" x14ac:dyDescent="0.3">
      <c r="A794" s="33" t="s">
        <v>160</v>
      </c>
      <c r="B794" s="28" t="s">
        <v>1169</v>
      </c>
      <c r="C794" s="74" t="s">
        <v>103</v>
      </c>
      <c r="D794" s="74" t="s">
        <v>175</v>
      </c>
      <c r="E794" s="74"/>
      <c r="F794" s="76">
        <f t="shared" si="92"/>
        <v>300</v>
      </c>
    </row>
    <row r="795" spans="1:6" ht="30" x14ac:dyDescent="0.3">
      <c r="A795" s="33" t="s">
        <v>127</v>
      </c>
      <c r="B795" s="28" t="s">
        <v>1169</v>
      </c>
      <c r="C795" s="74" t="s">
        <v>103</v>
      </c>
      <c r="D795" s="74" t="s">
        <v>175</v>
      </c>
      <c r="E795" s="74" t="s">
        <v>545</v>
      </c>
      <c r="F795" s="76">
        <f t="shared" si="92"/>
        <v>300</v>
      </c>
    </row>
    <row r="796" spans="1:6" ht="45" x14ac:dyDescent="0.3">
      <c r="A796" s="33" t="s">
        <v>128</v>
      </c>
      <c r="B796" s="28" t="s">
        <v>1169</v>
      </c>
      <c r="C796" s="74" t="s">
        <v>103</v>
      </c>
      <c r="D796" s="74" t="s">
        <v>175</v>
      </c>
      <c r="E796" s="74" t="s">
        <v>541</v>
      </c>
      <c r="F796" s="76">
        <v>300</v>
      </c>
    </row>
  </sheetData>
  <mergeCells count="14">
    <mergeCell ref="F167:F168"/>
    <mergeCell ref="A167:A168"/>
    <mergeCell ref="B167:B168"/>
    <mergeCell ref="C167:C168"/>
    <mergeCell ref="D167:D168"/>
    <mergeCell ref="E167:E168"/>
    <mergeCell ref="A1:F1"/>
    <mergeCell ref="A2:F2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8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781"/>
  <sheetViews>
    <sheetView zoomScale="80" zoomScaleNormal="80" workbookViewId="0">
      <selection sqref="A1:G1"/>
    </sheetView>
  </sheetViews>
  <sheetFormatPr defaultColWidth="9.140625" defaultRowHeight="15" x14ac:dyDescent="0.3"/>
  <cols>
    <col min="1" max="1" width="48.42578125" style="89" customWidth="1"/>
    <col min="2" max="2" width="17.28515625" style="83" customWidth="1"/>
    <col min="3" max="4" width="11.28515625" style="83" customWidth="1"/>
    <col min="5" max="5" width="10.85546875" style="90" customWidth="1"/>
    <col min="6" max="7" width="18.140625" style="91" customWidth="1"/>
    <col min="8" max="9" width="9.140625" style="20"/>
    <col min="10" max="10" width="8.85546875" style="20" customWidth="1"/>
    <col min="11" max="16384" width="9.140625" style="20"/>
  </cols>
  <sheetData>
    <row r="1" spans="1:7" ht="54.75" customHeight="1" x14ac:dyDescent="0.3">
      <c r="A1" s="263" t="s">
        <v>1221</v>
      </c>
      <c r="B1" s="263"/>
      <c r="C1" s="263"/>
      <c r="D1" s="263"/>
      <c r="E1" s="263"/>
      <c r="F1" s="263"/>
      <c r="G1" s="263"/>
    </row>
    <row r="2" spans="1:7" ht="100.9" customHeight="1" x14ac:dyDescent="0.3">
      <c r="A2" s="283" t="s">
        <v>1153</v>
      </c>
      <c r="B2" s="283"/>
      <c r="C2" s="283"/>
      <c r="D2" s="283"/>
      <c r="E2" s="283"/>
      <c r="F2" s="283"/>
      <c r="G2" s="283"/>
    </row>
    <row r="3" spans="1:7" x14ac:dyDescent="0.3">
      <c r="A3" s="113"/>
      <c r="B3" s="113"/>
      <c r="C3" s="113"/>
      <c r="D3" s="113"/>
      <c r="E3" s="113"/>
      <c r="F3" s="114"/>
      <c r="G3" s="114" t="s">
        <v>502</v>
      </c>
    </row>
    <row r="4" spans="1:7" ht="15" customHeight="1" x14ac:dyDescent="0.3">
      <c r="A4" s="284" t="s">
        <v>531</v>
      </c>
      <c r="B4" s="285" t="s">
        <v>537</v>
      </c>
      <c r="C4" s="285" t="s">
        <v>98</v>
      </c>
      <c r="D4" s="285" t="s">
        <v>99</v>
      </c>
      <c r="E4" s="285" t="s">
        <v>420</v>
      </c>
      <c r="F4" s="280" t="s">
        <v>1023</v>
      </c>
      <c r="G4" s="280" t="s">
        <v>1114</v>
      </c>
    </row>
    <row r="5" spans="1:7" x14ac:dyDescent="0.3">
      <c r="A5" s="284"/>
      <c r="B5" s="285"/>
      <c r="C5" s="285"/>
      <c r="D5" s="285"/>
      <c r="E5" s="285"/>
      <c r="F5" s="280"/>
      <c r="G5" s="280"/>
    </row>
    <row r="6" spans="1:7" x14ac:dyDescent="0.3">
      <c r="A6" s="115" t="s">
        <v>475</v>
      </c>
      <c r="B6" s="116"/>
      <c r="C6" s="116"/>
      <c r="D6" s="116"/>
      <c r="E6" s="117"/>
      <c r="F6" s="118">
        <f>F8+F85+F100+F252+F259+F288+F317+F349+F366+F390+F440+F447+F469+F484+F502+F516+F523+F530+F537+F544+F558+F570+F584+F611+F624+F655+F551+F7+F577</f>
        <v>1644458.1</v>
      </c>
      <c r="G6" s="118">
        <f>G8+G85+G100+G252+G259+G288+G317+G349+G366+G390+G440+G447+G469+G484+G502+G516+G523+G530+G537+G544+G558+G570+G584+G611+G624+G655+G551+G7+G577</f>
        <v>1680589.9</v>
      </c>
    </row>
    <row r="7" spans="1:7" x14ac:dyDescent="0.3">
      <c r="A7" s="115" t="s">
        <v>1051</v>
      </c>
      <c r="B7" s="116"/>
      <c r="C7" s="116"/>
      <c r="D7" s="116"/>
      <c r="E7" s="117"/>
      <c r="F7" s="100">
        <v>17053.400000000001</v>
      </c>
      <c r="G7" s="100">
        <v>35604.9</v>
      </c>
    </row>
    <row r="8" spans="1:7" ht="38.25" x14ac:dyDescent="0.3">
      <c r="A8" s="119" t="s">
        <v>1181</v>
      </c>
      <c r="B8" s="101" t="s">
        <v>300</v>
      </c>
      <c r="C8" s="73"/>
      <c r="D8" s="73"/>
      <c r="E8" s="74"/>
      <c r="F8" s="88">
        <f>F9+F16+F59</f>
        <v>63219.8</v>
      </c>
      <c r="G8" s="88">
        <f>G9+G16+G59</f>
        <v>64853.599999999999</v>
      </c>
    </row>
    <row r="9" spans="1:7" ht="51" x14ac:dyDescent="0.3">
      <c r="A9" s="119" t="s">
        <v>440</v>
      </c>
      <c r="B9" s="101" t="s">
        <v>302</v>
      </c>
      <c r="C9" s="73"/>
      <c r="D9" s="73"/>
      <c r="E9" s="74"/>
      <c r="F9" s="88">
        <f t="shared" ref="F9:G14" si="0">F10</f>
        <v>26216.6</v>
      </c>
      <c r="G9" s="88">
        <f t="shared" si="0"/>
        <v>25946.7</v>
      </c>
    </row>
    <row r="10" spans="1:7" ht="38.25" x14ac:dyDescent="0.3">
      <c r="A10" s="119" t="s">
        <v>319</v>
      </c>
      <c r="B10" s="120" t="s">
        <v>303</v>
      </c>
      <c r="C10" s="73"/>
      <c r="D10" s="73"/>
      <c r="E10" s="74"/>
      <c r="F10" s="121">
        <f t="shared" si="0"/>
        <v>26216.6</v>
      </c>
      <c r="G10" s="121">
        <f t="shared" si="0"/>
        <v>25946.7</v>
      </c>
    </row>
    <row r="11" spans="1:7" ht="60" x14ac:dyDescent="0.3">
      <c r="A11" s="221" t="s">
        <v>441</v>
      </c>
      <c r="B11" s="74" t="s">
        <v>305</v>
      </c>
      <c r="C11" s="73"/>
      <c r="D11" s="73"/>
      <c r="E11" s="74"/>
      <c r="F11" s="76">
        <f t="shared" si="0"/>
        <v>26216.6</v>
      </c>
      <c r="G11" s="76">
        <f t="shared" si="0"/>
        <v>25946.7</v>
      </c>
    </row>
    <row r="12" spans="1:7" x14ac:dyDescent="0.3">
      <c r="A12" s="221" t="s">
        <v>262</v>
      </c>
      <c r="B12" s="74" t="s">
        <v>305</v>
      </c>
      <c r="C12" s="74" t="s">
        <v>150</v>
      </c>
      <c r="D12" s="73"/>
      <c r="E12" s="74"/>
      <c r="F12" s="76">
        <f t="shared" si="0"/>
        <v>26216.6</v>
      </c>
      <c r="G12" s="76">
        <f t="shared" si="0"/>
        <v>25946.7</v>
      </c>
    </row>
    <row r="13" spans="1:7" x14ac:dyDescent="0.3">
      <c r="A13" s="221" t="s">
        <v>286</v>
      </c>
      <c r="B13" s="74" t="s">
        <v>305</v>
      </c>
      <c r="C13" s="74" t="s">
        <v>150</v>
      </c>
      <c r="D13" s="74" t="s">
        <v>120</v>
      </c>
      <c r="E13" s="74"/>
      <c r="F13" s="76">
        <f t="shared" si="0"/>
        <v>26216.6</v>
      </c>
      <c r="G13" s="76">
        <f t="shared" si="0"/>
        <v>25946.7</v>
      </c>
    </row>
    <row r="14" spans="1:7" ht="45" x14ac:dyDescent="0.3">
      <c r="A14" s="221" t="s">
        <v>210</v>
      </c>
      <c r="B14" s="74" t="s">
        <v>305</v>
      </c>
      <c r="C14" s="74" t="s">
        <v>150</v>
      </c>
      <c r="D14" s="74" t="s">
        <v>120</v>
      </c>
      <c r="E14" s="74">
        <v>600</v>
      </c>
      <c r="F14" s="76">
        <f t="shared" si="0"/>
        <v>26216.6</v>
      </c>
      <c r="G14" s="76">
        <f t="shared" si="0"/>
        <v>25946.7</v>
      </c>
    </row>
    <row r="15" spans="1:7" x14ac:dyDescent="0.3">
      <c r="A15" s="221" t="s">
        <v>218</v>
      </c>
      <c r="B15" s="74" t="s">
        <v>305</v>
      </c>
      <c r="C15" s="74" t="s">
        <v>150</v>
      </c>
      <c r="D15" s="74" t="s">
        <v>120</v>
      </c>
      <c r="E15" s="74">
        <v>610</v>
      </c>
      <c r="F15" s="76">
        <v>26216.6</v>
      </c>
      <c r="G15" s="76">
        <v>25946.7</v>
      </c>
    </row>
    <row r="16" spans="1:7" ht="38.25" x14ac:dyDescent="0.3">
      <c r="A16" s="119" t="s">
        <v>317</v>
      </c>
      <c r="B16" s="101" t="s">
        <v>318</v>
      </c>
      <c r="C16" s="73"/>
      <c r="D16" s="73"/>
      <c r="E16" s="74"/>
      <c r="F16" s="88">
        <f>F17+F38</f>
        <v>32501.300000000003</v>
      </c>
      <c r="G16" s="88">
        <f>G17+G38</f>
        <v>34447</v>
      </c>
    </row>
    <row r="17" spans="1:7" ht="38.25" x14ac:dyDescent="0.3">
      <c r="A17" s="119" t="s">
        <v>319</v>
      </c>
      <c r="B17" s="120" t="s">
        <v>320</v>
      </c>
      <c r="C17" s="73"/>
      <c r="D17" s="73"/>
      <c r="E17" s="74"/>
      <c r="F17" s="121">
        <f>F18+F23+F33+F32</f>
        <v>15336.699999999999</v>
      </c>
      <c r="G17" s="121">
        <f>G18+G23+G33+G32</f>
        <v>17559.599999999999</v>
      </c>
    </row>
    <row r="18" spans="1:7" ht="45" x14ac:dyDescent="0.3">
      <c r="A18" s="221" t="s">
        <v>321</v>
      </c>
      <c r="B18" s="74" t="s">
        <v>322</v>
      </c>
      <c r="C18" s="73"/>
      <c r="D18" s="73"/>
      <c r="E18" s="74"/>
      <c r="F18" s="76">
        <f t="shared" ref="F18:G21" si="1">F19</f>
        <v>11858.5</v>
      </c>
      <c r="G18" s="76">
        <f t="shared" si="1"/>
        <v>13340.9</v>
      </c>
    </row>
    <row r="19" spans="1:7" x14ac:dyDescent="0.3">
      <c r="A19" s="221" t="s">
        <v>315</v>
      </c>
      <c r="B19" s="74" t="s">
        <v>322</v>
      </c>
      <c r="C19" s="74" t="s">
        <v>227</v>
      </c>
      <c r="D19" s="73"/>
      <c r="E19" s="74"/>
      <c r="F19" s="76">
        <f t="shared" si="1"/>
        <v>11858.5</v>
      </c>
      <c r="G19" s="76">
        <f t="shared" si="1"/>
        <v>13340.9</v>
      </c>
    </row>
    <row r="20" spans="1:7" x14ac:dyDescent="0.3">
      <c r="A20" s="221" t="s">
        <v>316</v>
      </c>
      <c r="B20" s="74" t="s">
        <v>322</v>
      </c>
      <c r="C20" s="74" t="s">
        <v>227</v>
      </c>
      <c r="D20" s="74" t="s">
        <v>103</v>
      </c>
      <c r="E20" s="74"/>
      <c r="F20" s="76">
        <f t="shared" si="1"/>
        <v>11858.5</v>
      </c>
      <c r="G20" s="76">
        <f t="shared" si="1"/>
        <v>13340.9</v>
      </c>
    </row>
    <row r="21" spans="1:7" ht="45" x14ac:dyDescent="0.3">
      <c r="A21" s="221" t="s">
        <v>210</v>
      </c>
      <c r="B21" s="74" t="s">
        <v>322</v>
      </c>
      <c r="C21" s="74" t="s">
        <v>227</v>
      </c>
      <c r="D21" s="74" t="s">
        <v>103</v>
      </c>
      <c r="E21" s="74">
        <v>600</v>
      </c>
      <c r="F21" s="76">
        <f t="shared" si="1"/>
        <v>11858.5</v>
      </c>
      <c r="G21" s="76">
        <f t="shared" si="1"/>
        <v>13340.9</v>
      </c>
    </row>
    <row r="22" spans="1:7" x14ac:dyDescent="0.3">
      <c r="A22" s="221" t="s">
        <v>218</v>
      </c>
      <c r="B22" s="74" t="s">
        <v>322</v>
      </c>
      <c r="C22" s="74" t="s">
        <v>227</v>
      </c>
      <c r="D22" s="74" t="s">
        <v>103</v>
      </c>
      <c r="E22" s="74">
        <v>610</v>
      </c>
      <c r="F22" s="76">
        <v>11858.5</v>
      </c>
      <c r="G22" s="76">
        <v>13340.9</v>
      </c>
    </row>
    <row r="23" spans="1:7" ht="45" x14ac:dyDescent="0.3">
      <c r="A23" s="221" t="s">
        <v>323</v>
      </c>
      <c r="B23" s="74" t="s">
        <v>324</v>
      </c>
      <c r="C23" s="73"/>
      <c r="D23" s="73"/>
      <c r="E23" s="74"/>
      <c r="F23" s="76">
        <f t="shared" ref="F23:G26" si="2">F24</f>
        <v>3107.9</v>
      </c>
      <c r="G23" s="76">
        <f t="shared" si="2"/>
        <v>3207.2</v>
      </c>
    </row>
    <row r="24" spans="1:7" x14ac:dyDescent="0.3">
      <c r="A24" s="221" t="s">
        <v>315</v>
      </c>
      <c r="B24" s="74" t="s">
        <v>324</v>
      </c>
      <c r="C24" s="74" t="s">
        <v>227</v>
      </c>
      <c r="D24" s="73"/>
      <c r="E24" s="74"/>
      <c r="F24" s="76">
        <f t="shared" si="2"/>
        <v>3107.9</v>
      </c>
      <c r="G24" s="76">
        <f t="shared" si="2"/>
        <v>3207.2</v>
      </c>
    </row>
    <row r="25" spans="1:7" x14ac:dyDescent="0.3">
      <c r="A25" s="221" t="s">
        <v>316</v>
      </c>
      <c r="B25" s="74" t="s">
        <v>324</v>
      </c>
      <c r="C25" s="74" t="s">
        <v>227</v>
      </c>
      <c r="D25" s="74" t="s">
        <v>103</v>
      </c>
      <c r="E25" s="74"/>
      <c r="F25" s="76">
        <f t="shared" si="2"/>
        <v>3107.9</v>
      </c>
      <c r="G25" s="76">
        <f t="shared" si="2"/>
        <v>3207.2</v>
      </c>
    </row>
    <row r="26" spans="1:7" ht="45" x14ac:dyDescent="0.3">
      <c r="A26" s="221" t="s">
        <v>210</v>
      </c>
      <c r="B26" s="74" t="s">
        <v>324</v>
      </c>
      <c r="C26" s="74" t="s">
        <v>227</v>
      </c>
      <c r="D26" s="74" t="s">
        <v>103</v>
      </c>
      <c r="E26" s="74">
        <v>600</v>
      </c>
      <c r="F26" s="76">
        <f t="shared" si="2"/>
        <v>3107.9</v>
      </c>
      <c r="G26" s="76">
        <f t="shared" si="2"/>
        <v>3207.2</v>
      </c>
    </row>
    <row r="27" spans="1:7" x14ac:dyDescent="0.3">
      <c r="A27" s="221" t="s">
        <v>218</v>
      </c>
      <c r="B27" s="74" t="s">
        <v>324</v>
      </c>
      <c r="C27" s="74" t="s">
        <v>227</v>
      </c>
      <c r="D27" s="74" t="s">
        <v>103</v>
      </c>
      <c r="E27" s="74">
        <v>610</v>
      </c>
      <c r="F27" s="76">
        <v>3107.9</v>
      </c>
      <c r="G27" s="76">
        <v>3207.2</v>
      </c>
    </row>
    <row r="28" spans="1:7" ht="45" customHeight="1" x14ac:dyDescent="0.3">
      <c r="A28" s="33" t="s">
        <v>990</v>
      </c>
      <c r="B28" s="74" t="s">
        <v>1018</v>
      </c>
      <c r="C28" s="74"/>
      <c r="D28" s="74"/>
      <c r="E28" s="74"/>
      <c r="F28" s="76">
        <f>F29</f>
        <v>370.3</v>
      </c>
      <c r="G28" s="76">
        <f>G29</f>
        <v>1011.5</v>
      </c>
    </row>
    <row r="29" spans="1:7" x14ac:dyDescent="0.3">
      <c r="A29" s="221" t="s">
        <v>315</v>
      </c>
      <c r="B29" s="74" t="s">
        <v>1018</v>
      </c>
      <c r="C29" s="74" t="s">
        <v>227</v>
      </c>
      <c r="D29" s="73"/>
      <c r="E29" s="74"/>
      <c r="F29" s="76">
        <f>F30</f>
        <v>370.3</v>
      </c>
      <c r="G29" s="76">
        <f>G30</f>
        <v>1011.5</v>
      </c>
    </row>
    <row r="30" spans="1:7" x14ac:dyDescent="0.3">
      <c r="A30" s="221" t="s">
        <v>316</v>
      </c>
      <c r="B30" s="74" t="s">
        <v>1018</v>
      </c>
      <c r="C30" s="74" t="s">
        <v>227</v>
      </c>
      <c r="D30" s="74" t="s">
        <v>103</v>
      </c>
      <c r="E30" s="74"/>
      <c r="F30" s="76">
        <f>F32</f>
        <v>370.3</v>
      </c>
      <c r="G30" s="76">
        <f>G32</f>
        <v>1011.5</v>
      </c>
    </row>
    <row r="31" spans="1:7" ht="45" x14ac:dyDescent="0.3">
      <c r="A31" s="221" t="s">
        <v>210</v>
      </c>
      <c r="B31" s="74" t="s">
        <v>1018</v>
      </c>
      <c r="C31" s="74" t="s">
        <v>227</v>
      </c>
      <c r="D31" s="74" t="s">
        <v>103</v>
      </c>
      <c r="E31" s="74">
        <v>600</v>
      </c>
      <c r="F31" s="76">
        <f>F32</f>
        <v>370.3</v>
      </c>
      <c r="G31" s="76">
        <f>G32</f>
        <v>1011.5</v>
      </c>
    </row>
    <row r="32" spans="1:7" x14ac:dyDescent="0.3">
      <c r="A32" s="221" t="s">
        <v>218</v>
      </c>
      <c r="B32" s="74" t="s">
        <v>1018</v>
      </c>
      <c r="C32" s="74" t="s">
        <v>227</v>
      </c>
      <c r="D32" s="74" t="s">
        <v>103</v>
      </c>
      <c r="E32" s="74">
        <v>610</v>
      </c>
      <c r="F32" s="76">
        <v>370.3</v>
      </c>
      <c r="G32" s="76">
        <v>1011.5</v>
      </c>
    </row>
    <row r="33" spans="1:7" ht="45" hidden="1" x14ac:dyDescent="0.3">
      <c r="A33" s="33" t="s">
        <v>907</v>
      </c>
      <c r="B33" s="74" t="s">
        <v>909</v>
      </c>
      <c r="C33" s="74"/>
      <c r="D33" s="74"/>
      <c r="E33" s="74"/>
      <c r="F33" s="76">
        <f t="shared" ref="F33:G36" si="3">F34</f>
        <v>0</v>
      </c>
      <c r="G33" s="76">
        <f t="shared" si="3"/>
        <v>0</v>
      </c>
    </row>
    <row r="34" spans="1:7" hidden="1" x14ac:dyDescent="0.3">
      <c r="A34" s="221" t="s">
        <v>315</v>
      </c>
      <c r="B34" s="74" t="s">
        <v>909</v>
      </c>
      <c r="C34" s="74" t="s">
        <v>227</v>
      </c>
      <c r="D34" s="73"/>
      <c r="E34" s="74"/>
      <c r="F34" s="76">
        <f t="shared" si="3"/>
        <v>0</v>
      </c>
      <c r="G34" s="76">
        <f t="shared" si="3"/>
        <v>0</v>
      </c>
    </row>
    <row r="35" spans="1:7" hidden="1" x14ac:dyDescent="0.3">
      <c r="A35" s="221" t="s">
        <v>316</v>
      </c>
      <c r="B35" s="74" t="s">
        <v>909</v>
      </c>
      <c r="C35" s="74" t="s">
        <v>227</v>
      </c>
      <c r="D35" s="74" t="s">
        <v>103</v>
      </c>
      <c r="E35" s="74"/>
      <c r="F35" s="76">
        <f t="shared" si="3"/>
        <v>0</v>
      </c>
      <c r="G35" s="76">
        <f t="shared" si="3"/>
        <v>0</v>
      </c>
    </row>
    <row r="36" spans="1:7" ht="45" hidden="1" x14ac:dyDescent="0.3">
      <c r="A36" s="221" t="s">
        <v>210</v>
      </c>
      <c r="B36" s="74" t="s">
        <v>909</v>
      </c>
      <c r="C36" s="74" t="s">
        <v>227</v>
      </c>
      <c r="D36" s="74" t="s">
        <v>103</v>
      </c>
      <c r="E36" s="74">
        <v>600</v>
      </c>
      <c r="F36" s="76">
        <f t="shared" si="3"/>
        <v>0</v>
      </c>
      <c r="G36" s="76">
        <f t="shared" si="3"/>
        <v>0</v>
      </c>
    </row>
    <row r="37" spans="1:7" hidden="1" x14ac:dyDescent="0.3">
      <c r="A37" s="221" t="s">
        <v>218</v>
      </c>
      <c r="B37" s="74" t="s">
        <v>909</v>
      </c>
      <c r="C37" s="74" t="s">
        <v>227</v>
      </c>
      <c r="D37" s="74" t="s">
        <v>103</v>
      </c>
      <c r="E37" s="74">
        <v>610</v>
      </c>
      <c r="F37" s="76"/>
      <c r="G37" s="76"/>
    </row>
    <row r="38" spans="1:7" ht="25.5" x14ac:dyDescent="0.3">
      <c r="A38" s="119" t="s">
        <v>442</v>
      </c>
      <c r="B38" s="120" t="s">
        <v>326</v>
      </c>
      <c r="C38" s="73"/>
      <c r="D38" s="73"/>
      <c r="E38" s="74"/>
      <c r="F38" s="121">
        <f>F39+F49+F44</f>
        <v>17164.600000000002</v>
      </c>
      <c r="G38" s="121">
        <f>G39+G49+G44</f>
        <v>16887.399999999998</v>
      </c>
    </row>
    <row r="39" spans="1:7" ht="45" x14ac:dyDescent="0.3">
      <c r="A39" s="221" t="s">
        <v>327</v>
      </c>
      <c r="B39" s="74" t="s">
        <v>328</v>
      </c>
      <c r="C39" s="73"/>
      <c r="D39" s="73"/>
      <c r="E39" s="74"/>
      <c r="F39" s="76">
        <f t="shared" ref="F39:G42" si="4">F40</f>
        <v>16734.400000000001</v>
      </c>
      <c r="G39" s="76">
        <f t="shared" si="4"/>
        <v>16602.3</v>
      </c>
    </row>
    <row r="40" spans="1:7" x14ac:dyDescent="0.3">
      <c r="A40" s="221" t="s">
        <v>315</v>
      </c>
      <c r="B40" s="74" t="s">
        <v>328</v>
      </c>
      <c r="C40" s="74" t="s">
        <v>227</v>
      </c>
      <c r="D40" s="73"/>
      <c r="E40" s="74"/>
      <c r="F40" s="76">
        <f t="shared" si="4"/>
        <v>16734.400000000001</v>
      </c>
      <c r="G40" s="76">
        <f t="shared" si="4"/>
        <v>16602.3</v>
      </c>
    </row>
    <row r="41" spans="1:7" x14ac:dyDescent="0.3">
      <c r="A41" s="221" t="s">
        <v>316</v>
      </c>
      <c r="B41" s="74" t="s">
        <v>328</v>
      </c>
      <c r="C41" s="74" t="s">
        <v>227</v>
      </c>
      <c r="D41" s="74" t="s">
        <v>103</v>
      </c>
      <c r="E41" s="74"/>
      <c r="F41" s="76">
        <f t="shared" si="4"/>
        <v>16734.400000000001</v>
      </c>
      <c r="G41" s="76">
        <f t="shared" si="4"/>
        <v>16602.3</v>
      </c>
    </row>
    <row r="42" spans="1:7" ht="45" x14ac:dyDescent="0.3">
      <c r="A42" s="221" t="s">
        <v>210</v>
      </c>
      <c r="B42" s="74" t="s">
        <v>328</v>
      </c>
      <c r="C42" s="74" t="s">
        <v>227</v>
      </c>
      <c r="D42" s="74" t="s">
        <v>103</v>
      </c>
      <c r="E42" s="74">
        <v>600</v>
      </c>
      <c r="F42" s="76">
        <f t="shared" si="4"/>
        <v>16734.400000000001</v>
      </c>
      <c r="G42" s="76">
        <f t="shared" si="4"/>
        <v>16602.3</v>
      </c>
    </row>
    <row r="43" spans="1:7" x14ac:dyDescent="0.3">
      <c r="A43" s="221" t="s">
        <v>218</v>
      </c>
      <c r="B43" s="74" t="s">
        <v>328</v>
      </c>
      <c r="C43" s="74" t="s">
        <v>227</v>
      </c>
      <c r="D43" s="74" t="s">
        <v>103</v>
      </c>
      <c r="E43" s="74">
        <v>610</v>
      </c>
      <c r="F43" s="76">
        <v>16734.400000000001</v>
      </c>
      <c r="G43" s="76">
        <v>16602.3</v>
      </c>
    </row>
    <row r="44" spans="1:7" ht="30" x14ac:dyDescent="0.3">
      <c r="A44" s="33" t="s">
        <v>1127</v>
      </c>
      <c r="B44" s="74" t="s">
        <v>1117</v>
      </c>
      <c r="C44" s="74"/>
      <c r="D44" s="74"/>
      <c r="E44" s="74"/>
      <c r="F44" s="76">
        <f t="shared" ref="F44:G47" si="5">F45</f>
        <v>429.2</v>
      </c>
      <c r="G44" s="76">
        <f t="shared" si="5"/>
        <v>284.10000000000002</v>
      </c>
    </row>
    <row r="45" spans="1:7" x14ac:dyDescent="0.3">
      <c r="A45" s="221" t="s">
        <v>315</v>
      </c>
      <c r="B45" s="74" t="s">
        <v>1117</v>
      </c>
      <c r="C45" s="74" t="s">
        <v>227</v>
      </c>
      <c r="D45" s="73"/>
      <c r="E45" s="74"/>
      <c r="F45" s="76">
        <f t="shared" si="5"/>
        <v>429.2</v>
      </c>
      <c r="G45" s="76">
        <f t="shared" si="5"/>
        <v>284.10000000000002</v>
      </c>
    </row>
    <row r="46" spans="1:7" x14ac:dyDescent="0.3">
      <c r="A46" s="221" t="s">
        <v>316</v>
      </c>
      <c r="B46" s="74" t="s">
        <v>1117</v>
      </c>
      <c r="C46" s="74" t="s">
        <v>227</v>
      </c>
      <c r="D46" s="74" t="s">
        <v>103</v>
      </c>
      <c r="E46" s="74"/>
      <c r="F46" s="76">
        <f t="shared" si="5"/>
        <v>429.2</v>
      </c>
      <c r="G46" s="76">
        <f t="shared" si="5"/>
        <v>284.10000000000002</v>
      </c>
    </row>
    <row r="47" spans="1:7" ht="45" x14ac:dyDescent="0.3">
      <c r="A47" s="221" t="s">
        <v>210</v>
      </c>
      <c r="B47" s="74" t="s">
        <v>1117</v>
      </c>
      <c r="C47" s="74" t="s">
        <v>227</v>
      </c>
      <c r="D47" s="74" t="s">
        <v>103</v>
      </c>
      <c r="E47" s="74">
        <v>600</v>
      </c>
      <c r="F47" s="76">
        <f t="shared" si="5"/>
        <v>429.2</v>
      </c>
      <c r="G47" s="76">
        <f t="shared" si="5"/>
        <v>284.10000000000002</v>
      </c>
    </row>
    <row r="48" spans="1:7" x14ac:dyDescent="0.3">
      <c r="A48" s="221" t="s">
        <v>218</v>
      </c>
      <c r="B48" s="74" t="s">
        <v>1117</v>
      </c>
      <c r="C48" s="74" t="s">
        <v>227</v>
      </c>
      <c r="D48" s="74" t="s">
        <v>103</v>
      </c>
      <c r="E48" s="74">
        <v>610</v>
      </c>
      <c r="F48" s="76">
        <v>429.2</v>
      </c>
      <c r="G48" s="76">
        <v>284.10000000000002</v>
      </c>
    </row>
    <row r="49" spans="1:7" ht="30" x14ac:dyDescent="0.3">
      <c r="A49" s="33" t="s">
        <v>745</v>
      </c>
      <c r="B49" s="74" t="s">
        <v>746</v>
      </c>
      <c r="C49" s="74"/>
      <c r="D49" s="74"/>
      <c r="E49" s="74"/>
      <c r="F49" s="76">
        <f t="shared" ref="F49:G52" si="6">F50</f>
        <v>1</v>
      </c>
      <c r="G49" s="76">
        <f t="shared" si="6"/>
        <v>1</v>
      </c>
    </row>
    <row r="50" spans="1:7" x14ac:dyDescent="0.3">
      <c r="A50" s="221" t="s">
        <v>315</v>
      </c>
      <c r="B50" s="74" t="s">
        <v>746</v>
      </c>
      <c r="C50" s="74" t="s">
        <v>227</v>
      </c>
      <c r="D50" s="73"/>
      <c r="E50" s="74"/>
      <c r="F50" s="76">
        <f t="shared" si="6"/>
        <v>1</v>
      </c>
      <c r="G50" s="76">
        <f t="shared" si="6"/>
        <v>1</v>
      </c>
    </row>
    <row r="51" spans="1:7" x14ac:dyDescent="0.3">
      <c r="A51" s="221" t="s">
        <v>316</v>
      </c>
      <c r="B51" s="74" t="s">
        <v>746</v>
      </c>
      <c r="C51" s="74" t="s">
        <v>227</v>
      </c>
      <c r="D51" s="74" t="s">
        <v>103</v>
      </c>
      <c r="E51" s="74"/>
      <c r="F51" s="76">
        <f t="shared" si="6"/>
        <v>1</v>
      </c>
      <c r="G51" s="76">
        <f t="shared" si="6"/>
        <v>1</v>
      </c>
    </row>
    <row r="52" spans="1:7" ht="45" x14ac:dyDescent="0.3">
      <c r="A52" s="221" t="s">
        <v>210</v>
      </c>
      <c r="B52" s="74" t="s">
        <v>746</v>
      </c>
      <c r="C52" s="74" t="s">
        <v>227</v>
      </c>
      <c r="D52" s="74" t="s">
        <v>103</v>
      </c>
      <c r="E52" s="74">
        <v>600</v>
      </c>
      <c r="F52" s="76">
        <f t="shared" si="6"/>
        <v>1</v>
      </c>
      <c r="G52" s="76">
        <f t="shared" si="6"/>
        <v>1</v>
      </c>
    </row>
    <row r="53" spans="1:7" x14ac:dyDescent="0.3">
      <c r="A53" s="221" t="s">
        <v>218</v>
      </c>
      <c r="B53" s="74" t="s">
        <v>746</v>
      </c>
      <c r="C53" s="74" t="s">
        <v>227</v>
      </c>
      <c r="D53" s="74" t="s">
        <v>103</v>
      </c>
      <c r="E53" s="74">
        <v>610</v>
      </c>
      <c r="F53" s="76">
        <v>1</v>
      </c>
      <c r="G53" s="76">
        <v>1</v>
      </c>
    </row>
    <row r="54" spans="1:7" ht="60" hidden="1" x14ac:dyDescent="0.3">
      <c r="A54" s="122" t="s">
        <v>991</v>
      </c>
      <c r="B54" s="74" t="s">
        <v>992</v>
      </c>
      <c r="C54" s="74"/>
      <c r="D54" s="74"/>
      <c r="E54" s="74"/>
      <c r="F54" s="76"/>
      <c r="G54" s="76"/>
    </row>
    <row r="55" spans="1:7" hidden="1" x14ac:dyDescent="0.3">
      <c r="A55" s="221" t="s">
        <v>315</v>
      </c>
      <c r="B55" s="74" t="s">
        <v>992</v>
      </c>
      <c r="C55" s="74" t="s">
        <v>227</v>
      </c>
      <c r="D55" s="73"/>
      <c r="E55" s="74"/>
      <c r="F55" s="76"/>
      <c r="G55" s="76"/>
    </row>
    <row r="56" spans="1:7" hidden="1" x14ac:dyDescent="0.3">
      <c r="A56" s="221" t="s">
        <v>316</v>
      </c>
      <c r="B56" s="74" t="s">
        <v>992</v>
      </c>
      <c r="C56" s="74" t="s">
        <v>227</v>
      </c>
      <c r="D56" s="74" t="s">
        <v>103</v>
      </c>
      <c r="E56" s="74"/>
      <c r="F56" s="76"/>
      <c r="G56" s="76"/>
    </row>
    <row r="57" spans="1:7" ht="45" hidden="1" x14ac:dyDescent="0.3">
      <c r="A57" s="221" t="s">
        <v>210</v>
      </c>
      <c r="B57" s="74" t="s">
        <v>992</v>
      </c>
      <c r="C57" s="74" t="s">
        <v>227</v>
      </c>
      <c r="D57" s="74" t="s">
        <v>103</v>
      </c>
      <c r="E57" s="74">
        <v>600</v>
      </c>
      <c r="F57" s="76"/>
      <c r="G57" s="76"/>
    </row>
    <row r="58" spans="1:7" hidden="1" x14ac:dyDescent="0.3">
      <c r="A58" s="221" t="s">
        <v>218</v>
      </c>
      <c r="B58" s="74" t="s">
        <v>992</v>
      </c>
      <c r="C58" s="74" t="s">
        <v>227</v>
      </c>
      <c r="D58" s="74" t="s">
        <v>103</v>
      </c>
      <c r="E58" s="74">
        <v>610</v>
      </c>
      <c r="F58" s="76"/>
      <c r="G58" s="76"/>
    </row>
    <row r="59" spans="1:7" ht="38.25" x14ac:dyDescent="0.3">
      <c r="A59" s="119" t="s">
        <v>781</v>
      </c>
      <c r="B59" s="101" t="s">
        <v>329</v>
      </c>
      <c r="C59" s="73"/>
      <c r="D59" s="73"/>
      <c r="E59" s="74"/>
      <c r="F59" s="88">
        <f>F60</f>
        <v>4501.8999999999996</v>
      </c>
      <c r="G59" s="88">
        <f>G60</f>
        <v>4459.8999999999996</v>
      </c>
    </row>
    <row r="60" spans="1:7" ht="51" x14ac:dyDescent="0.3">
      <c r="A60" s="119" t="s">
        <v>476</v>
      </c>
      <c r="B60" s="120" t="s">
        <v>331</v>
      </c>
      <c r="C60" s="73"/>
      <c r="D60" s="73"/>
      <c r="E60" s="74"/>
      <c r="F60" s="121">
        <f>F61+F66+F69+F78</f>
        <v>4501.8999999999996</v>
      </c>
      <c r="G60" s="121">
        <f>G61+G66+G69+G78</f>
        <v>4459.8999999999996</v>
      </c>
    </row>
    <row r="61" spans="1:7" ht="30" x14ac:dyDescent="0.3">
      <c r="A61" s="221" t="s">
        <v>142</v>
      </c>
      <c r="B61" s="74" t="s">
        <v>338</v>
      </c>
      <c r="C61" s="73"/>
      <c r="D61" s="73"/>
      <c r="E61" s="74"/>
      <c r="F61" s="76">
        <f t="shared" ref="F61:G64" si="7">F62</f>
        <v>1404.5</v>
      </c>
      <c r="G61" s="76">
        <f t="shared" si="7"/>
        <v>1382.5</v>
      </c>
    </row>
    <row r="62" spans="1:7" x14ac:dyDescent="0.3">
      <c r="A62" s="221" t="s">
        <v>315</v>
      </c>
      <c r="B62" s="74" t="s">
        <v>338</v>
      </c>
      <c r="C62" s="74" t="s">
        <v>227</v>
      </c>
      <c r="D62" s="73"/>
      <c r="E62" s="74"/>
      <c r="F62" s="76">
        <f t="shared" si="7"/>
        <v>1404.5</v>
      </c>
      <c r="G62" s="76">
        <f t="shared" si="7"/>
        <v>1382.5</v>
      </c>
    </row>
    <row r="63" spans="1:7" ht="30" x14ac:dyDescent="0.3">
      <c r="A63" s="221" t="s">
        <v>335</v>
      </c>
      <c r="B63" s="74" t="s">
        <v>338</v>
      </c>
      <c r="C63" s="74" t="s">
        <v>227</v>
      </c>
      <c r="D63" s="74" t="s">
        <v>132</v>
      </c>
      <c r="E63" s="74"/>
      <c r="F63" s="76">
        <f t="shared" si="7"/>
        <v>1404.5</v>
      </c>
      <c r="G63" s="76">
        <f t="shared" si="7"/>
        <v>1382.5</v>
      </c>
    </row>
    <row r="64" spans="1:7" ht="73.150000000000006" customHeight="1" x14ac:dyDescent="0.3">
      <c r="A64" s="221" t="s">
        <v>115</v>
      </c>
      <c r="B64" s="74" t="s">
        <v>338</v>
      </c>
      <c r="C64" s="74" t="s">
        <v>227</v>
      </c>
      <c r="D64" s="74" t="s">
        <v>132</v>
      </c>
      <c r="E64" s="74">
        <v>100</v>
      </c>
      <c r="F64" s="76">
        <f t="shared" si="7"/>
        <v>1404.5</v>
      </c>
      <c r="G64" s="76">
        <f t="shared" si="7"/>
        <v>1382.5</v>
      </c>
    </row>
    <row r="65" spans="1:7" ht="30" x14ac:dyDescent="0.3">
      <c r="A65" s="221" t="s">
        <v>116</v>
      </c>
      <c r="B65" s="74" t="s">
        <v>338</v>
      </c>
      <c r="C65" s="74" t="s">
        <v>227</v>
      </c>
      <c r="D65" s="74" t="s">
        <v>132</v>
      </c>
      <c r="E65" s="74">
        <v>120</v>
      </c>
      <c r="F65" s="76">
        <v>1404.5</v>
      </c>
      <c r="G65" s="76">
        <v>1382.5</v>
      </c>
    </row>
    <row r="66" spans="1:7" ht="30" hidden="1" x14ac:dyDescent="0.3">
      <c r="A66" s="221" t="s">
        <v>117</v>
      </c>
      <c r="B66" s="74" t="s">
        <v>339</v>
      </c>
      <c r="C66" s="73"/>
      <c r="D66" s="73"/>
      <c r="E66" s="74"/>
      <c r="F66" s="76">
        <f>F67</f>
        <v>0</v>
      </c>
      <c r="G66" s="76">
        <f>G67</f>
        <v>0</v>
      </c>
    </row>
    <row r="67" spans="1:7" ht="30" hidden="1" x14ac:dyDescent="0.3">
      <c r="A67" s="221" t="s">
        <v>127</v>
      </c>
      <c r="B67" s="74" t="s">
        <v>339</v>
      </c>
      <c r="C67" s="74" t="s">
        <v>227</v>
      </c>
      <c r="D67" s="74" t="s">
        <v>132</v>
      </c>
      <c r="E67" s="74">
        <v>200</v>
      </c>
      <c r="F67" s="76">
        <f>F68</f>
        <v>0</v>
      </c>
      <c r="G67" s="76">
        <f>G68</f>
        <v>0</v>
      </c>
    </row>
    <row r="68" spans="1:7" ht="45" hidden="1" x14ac:dyDescent="0.3">
      <c r="A68" s="221" t="s">
        <v>128</v>
      </c>
      <c r="B68" s="74" t="s">
        <v>339</v>
      </c>
      <c r="C68" s="74" t="s">
        <v>227</v>
      </c>
      <c r="D68" s="74" t="s">
        <v>132</v>
      </c>
      <c r="E68" s="74">
        <v>240</v>
      </c>
      <c r="F68" s="76"/>
      <c r="G68" s="76"/>
    </row>
    <row r="69" spans="1:7" ht="30" x14ac:dyDescent="0.3">
      <c r="A69" s="221" t="s">
        <v>477</v>
      </c>
      <c r="B69" s="74" t="s">
        <v>341</v>
      </c>
      <c r="C69" s="73"/>
      <c r="D69" s="73"/>
      <c r="E69" s="74"/>
      <c r="F69" s="76">
        <f>F70</f>
        <v>3097.4</v>
      </c>
      <c r="G69" s="76">
        <f>G70</f>
        <v>3077.4</v>
      </c>
    </row>
    <row r="70" spans="1:7" x14ac:dyDescent="0.3">
      <c r="A70" s="221" t="s">
        <v>315</v>
      </c>
      <c r="B70" s="74" t="s">
        <v>341</v>
      </c>
      <c r="C70" s="74" t="s">
        <v>227</v>
      </c>
      <c r="D70" s="73"/>
      <c r="E70" s="74"/>
      <c r="F70" s="76">
        <f>F71</f>
        <v>3097.4</v>
      </c>
      <c r="G70" s="76">
        <f>G71</f>
        <v>3077.4</v>
      </c>
    </row>
    <row r="71" spans="1:7" ht="30" x14ac:dyDescent="0.3">
      <c r="A71" s="221" t="s">
        <v>335</v>
      </c>
      <c r="B71" s="74" t="s">
        <v>341</v>
      </c>
      <c r="C71" s="74" t="s">
        <v>227</v>
      </c>
      <c r="D71" s="74" t="s">
        <v>132</v>
      </c>
      <c r="E71" s="74"/>
      <c r="F71" s="76">
        <f>F72+F74+F76</f>
        <v>3097.4</v>
      </c>
      <c r="G71" s="76">
        <f>G72+G74+G76</f>
        <v>3077.4</v>
      </c>
    </row>
    <row r="72" spans="1:7" ht="74.45" customHeight="1" x14ac:dyDescent="0.3">
      <c r="A72" s="221" t="s">
        <v>115</v>
      </c>
      <c r="B72" s="74" t="s">
        <v>341</v>
      </c>
      <c r="C72" s="74" t="s">
        <v>227</v>
      </c>
      <c r="D72" s="74" t="s">
        <v>132</v>
      </c>
      <c r="E72" s="74">
        <v>100</v>
      </c>
      <c r="F72" s="76">
        <f>F73</f>
        <v>2135.3000000000002</v>
      </c>
      <c r="G72" s="76">
        <f>G73</f>
        <v>2102.1</v>
      </c>
    </row>
    <row r="73" spans="1:7" ht="30" x14ac:dyDescent="0.3">
      <c r="A73" s="221" t="s">
        <v>173</v>
      </c>
      <c r="B73" s="74" t="s">
        <v>341</v>
      </c>
      <c r="C73" s="74" t="s">
        <v>227</v>
      </c>
      <c r="D73" s="74" t="s">
        <v>132</v>
      </c>
      <c r="E73" s="74">
        <v>110</v>
      </c>
      <c r="F73" s="76">
        <v>2135.3000000000002</v>
      </c>
      <c r="G73" s="76">
        <v>2102.1</v>
      </c>
    </row>
    <row r="74" spans="1:7" ht="30" x14ac:dyDescent="0.3">
      <c r="A74" s="221" t="s">
        <v>127</v>
      </c>
      <c r="B74" s="74" t="s">
        <v>341</v>
      </c>
      <c r="C74" s="74" t="s">
        <v>227</v>
      </c>
      <c r="D74" s="74" t="s">
        <v>132</v>
      </c>
      <c r="E74" s="74">
        <v>200</v>
      </c>
      <c r="F74" s="76">
        <f>F75</f>
        <v>958</v>
      </c>
      <c r="G74" s="76">
        <f>G75</f>
        <v>971.2</v>
      </c>
    </row>
    <row r="75" spans="1:7" ht="45" x14ac:dyDescent="0.3">
      <c r="A75" s="221" t="s">
        <v>128</v>
      </c>
      <c r="B75" s="74" t="s">
        <v>341</v>
      </c>
      <c r="C75" s="74" t="s">
        <v>227</v>
      </c>
      <c r="D75" s="74" t="s">
        <v>132</v>
      </c>
      <c r="E75" s="74">
        <v>240</v>
      </c>
      <c r="F75" s="76">
        <v>958</v>
      </c>
      <c r="G75" s="76">
        <v>971.2</v>
      </c>
    </row>
    <row r="76" spans="1:7" x14ac:dyDescent="0.3">
      <c r="A76" s="221" t="s">
        <v>129</v>
      </c>
      <c r="B76" s="74" t="s">
        <v>341</v>
      </c>
      <c r="C76" s="74" t="s">
        <v>227</v>
      </c>
      <c r="D76" s="74" t="s">
        <v>132</v>
      </c>
      <c r="E76" s="74">
        <v>800</v>
      </c>
      <c r="F76" s="76">
        <f>F77</f>
        <v>4.0999999999999996</v>
      </c>
      <c r="G76" s="76">
        <f>G77</f>
        <v>4.0999999999999996</v>
      </c>
    </row>
    <row r="77" spans="1:7" x14ac:dyDescent="0.3">
      <c r="A77" s="221" t="s">
        <v>130</v>
      </c>
      <c r="B77" s="74" t="s">
        <v>341</v>
      </c>
      <c r="C77" s="74" t="s">
        <v>227</v>
      </c>
      <c r="D77" s="74" t="s">
        <v>132</v>
      </c>
      <c r="E77" s="74">
        <v>850</v>
      </c>
      <c r="F77" s="76">
        <v>4.0999999999999996</v>
      </c>
      <c r="G77" s="76">
        <v>4.0999999999999996</v>
      </c>
    </row>
    <row r="78" spans="1:7" ht="30" hidden="1" x14ac:dyDescent="0.3">
      <c r="A78" s="221" t="s">
        <v>332</v>
      </c>
      <c r="B78" s="74" t="s">
        <v>333</v>
      </c>
      <c r="C78" s="73"/>
      <c r="D78" s="73"/>
      <c r="E78" s="74"/>
      <c r="F78" s="76">
        <f>F79</f>
        <v>0</v>
      </c>
      <c r="G78" s="76">
        <f>G79</f>
        <v>0</v>
      </c>
    </row>
    <row r="79" spans="1:7" hidden="1" x14ac:dyDescent="0.3">
      <c r="A79" s="221" t="s">
        <v>315</v>
      </c>
      <c r="B79" s="74" t="s">
        <v>333</v>
      </c>
      <c r="C79" s="74" t="s">
        <v>227</v>
      </c>
      <c r="D79" s="73"/>
      <c r="E79" s="74"/>
      <c r="F79" s="76">
        <f>F80</f>
        <v>0</v>
      </c>
      <c r="G79" s="76">
        <f>G80</f>
        <v>0</v>
      </c>
    </row>
    <row r="80" spans="1:7" hidden="1" x14ac:dyDescent="0.3">
      <c r="A80" s="221" t="s">
        <v>316</v>
      </c>
      <c r="B80" s="74" t="s">
        <v>333</v>
      </c>
      <c r="C80" s="74" t="s">
        <v>227</v>
      </c>
      <c r="D80" s="74" t="s">
        <v>103</v>
      </c>
      <c r="E80" s="74"/>
      <c r="F80" s="76">
        <f>F81+F83</f>
        <v>0</v>
      </c>
      <c r="G80" s="76">
        <f>G81+G83</f>
        <v>0</v>
      </c>
    </row>
    <row r="81" spans="1:7" ht="30" hidden="1" x14ac:dyDescent="0.3">
      <c r="A81" s="221" t="s">
        <v>127</v>
      </c>
      <c r="B81" s="74" t="s">
        <v>333</v>
      </c>
      <c r="C81" s="74" t="s">
        <v>227</v>
      </c>
      <c r="D81" s="74" t="s">
        <v>103</v>
      </c>
      <c r="E81" s="74">
        <v>200</v>
      </c>
      <c r="F81" s="76">
        <f>F82</f>
        <v>0</v>
      </c>
      <c r="G81" s="76">
        <f>G82</f>
        <v>0</v>
      </c>
    </row>
    <row r="82" spans="1:7" ht="45" hidden="1" x14ac:dyDescent="0.3">
      <c r="A82" s="221" t="s">
        <v>128</v>
      </c>
      <c r="B82" s="74" t="s">
        <v>333</v>
      </c>
      <c r="C82" s="74" t="s">
        <v>227</v>
      </c>
      <c r="D82" s="74" t="s">
        <v>103</v>
      </c>
      <c r="E82" s="74">
        <v>240</v>
      </c>
      <c r="F82" s="76"/>
      <c r="G82" s="76"/>
    </row>
    <row r="83" spans="1:7" hidden="1" x14ac:dyDescent="0.3">
      <c r="A83" s="221" t="s">
        <v>129</v>
      </c>
      <c r="B83" s="74" t="s">
        <v>333</v>
      </c>
      <c r="C83" s="74" t="s">
        <v>227</v>
      </c>
      <c r="D83" s="74" t="s">
        <v>103</v>
      </c>
      <c r="E83" s="74">
        <v>800</v>
      </c>
      <c r="F83" s="76">
        <f>F84</f>
        <v>0</v>
      </c>
      <c r="G83" s="76">
        <f>G84</f>
        <v>0</v>
      </c>
    </row>
    <row r="84" spans="1:7" hidden="1" x14ac:dyDescent="0.3">
      <c r="A84" s="221" t="s">
        <v>130</v>
      </c>
      <c r="B84" s="74" t="s">
        <v>333</v>
      </c>
      <c r="C84" s="74" t="s">
        <v>227</v>
      </c>
      <c r="D84" s="74" t="s">
        <v>103</v>
      </c>
      <c r="E84" s="74">
        <v>850</v>
      </c>
      <c r="F84" s="76"/>
      <c r="G84" s="76"/>
    </row>
    <row r="85" spans="1:7" ht="38.25" x14ac:dyDescent="0.3">
      <c r="A85" s="119" t="s">
        <v>782</v>
      </c>
      <c r="B85" s="101" t="s">
        <v>203</v>
      </c>
      <c r="C85" s="73"/>
      <c r="D85" s="73"/>
      <c r="E85" s="74"/>
      <c r="F85" s="88">
        <f>F86+F93</f>
        <v>1613.4</v>
      </c>
      <c r="G85" s="88">
        <f>G86+G93</f>
        <v>1478.9</v>
      </c>
    </row>
    <row r="86" spans="1:7" ht="51" x14ac:dyDescent="0.3">
      <c r="A86" s="119" t="s">
        <v>478</v>
      </c>
      <c r="B86" s="101" t="s">
        <v>205</v>
      </c>
      <c r="C86" s="73"/>
      <c r="D86" s="73"/>
      <c r="E86" s="74"/>
      <c r="F86" s="88">
        <f t="shared" ref="F86:G91" si="8">F87</f>
        <v>1593.4</v>
      </c>
      <c r="G86" s="88">
        <f t="shared" si="8"/>
        <v>1458.9</v>
      </c>
    </row>
    <row r="87" spans="1:7" ht="60" x14ac:dyDescent="0.3">
      <c r="A87" s="221" t="s">
        <v>206</v>
      </c>
      <c r="B87" s="74" t="s">
        <v>479</v>
      </c>
      <c r="C87" s="73"/>
      <c r="D87" s="73"/>
      <c r="E87" s="74"/>
      <c r="F87" s="76">
        <f t="shared" si="8"/>
        <v>1593.4</v>
      </c>
      <c r="G87" s="76">
        <f t="shared" si="8"/>
        <v>1458.9</v>
      </c>
    </row>
    <row r="88" spans="1:7" ht="60" x14ac:dyDescent="0.3">
      <c r="A88" s="221" t="s">
        <v>208</v>
      </c>
      <c r="B88" s="74" t="s">
        <v>209</v>
      </c>
      <c r="C88" s="73"/>
      <c r="D88" s="73"/>
      <c r="E88" s="74"/>
      <c r="F88" s="76">
        <f t="shared" si="8"/>
        <v>1593.4</v>
      </c>
      <c r="G88" s="76">
        <f t="shared" si="8"/>
        <v>1458.9</v>
      </c>
    </row>
    <row r="89" spans="1:7" ht="30" x14ac:dyDescent="0.3">
      <c r="A89" s="221" t="s">
        <v>182</v>
      </c>
      <c r="B89" s="74" t="s">
        <v>209</v>
      </c>
      <c r="C89" s="74" t="s">
        <v>120</v>
      </c>
      <c r="D89" s="73"/>
      <c r="E89" s="74"/>
      <c r="F89" s="76">
        <f t="shared" si="8"/>
        <v>1593.4</v>
      </c>
      <c r="G89" s="76">
        <f t="shared" si="8"/>
        <v>1458.9</v>
      </c>
    </row>
    <row r="90" spans="1:7" ht="45" x14ac:dyDescent="0.3">
      <c r="A90" s="221" t="s">
        <v>201</v>
      </c>
      <c r="B90" s="74" t="s">
        <v>209</v>
      </c>
      <c r="C90" s="74" t="s">
        <v>120</v>
      </c>
      <c r="D90" s="74">
        <v>14</v>
      </c>
      <c r="E90" s="74"/>
      <c r="F90" s="76">
        <f t="shared" si="8"/>
        <v>1593.4</v>
      </c>
      <c r="G90" s="76">
        <f t="shared" si="8"/>
        <v>1458.9</v>
      </c>
    </row>
    <row r="91" spans="1:7" ht="45" x14ac:dyDescent="0.3">
      <c r="A91" s="221" t="s">
        <v>210</v>
      </c>
      <c r="B91" s="74" t="s">
        <v>209</v>
      </c>
      <c r="C91" s="74" t="s">
        <v>120</v>
      </c>
      <c r="D91" s="74">
        <v>14</v>
      </c>
      <c r="E91" s="74">
        <v>600</v>
      </c>
      <c r="F91" s="76">
        <f t="shared" si="8"/>
        <v>1593.4</v>
      </c>
      <c r="G91" s="76">
        <f t="shared" si="8"/>
        <v>1458.9</v>
      </c>
    </row>
    <row r="92" spans="1:7" x14ac:dyDescent="0.3">
      <c r="A92" s="221" t="s">
        <v>218</v>
      </c>
      <c r="B92" s="74" t="s">
        <v>209</v>
      </c>
      <c r="C92" s="74" t="s">
        <v>120</v>
      </c>
      <c r="D92" s="74">
        <v>14</v>
      </c>
      <c r="E92" s="74">
        <v>610</v>
      </c>
      <c r="F92" s="76">
        <v>1593.4</v>
      </c>
      <c r="G92" s="76">
        <v>1458.9</v>
      </c>
    </row>
    <row r="93" spans="1:7" ht="51" x14ac:dyDescent="0.3">
      <c r="A93" s="119" t="s">
        <v>897</v>
      </c>
      <c r="B93" s="101" t="s">
        <v>546</v>
      </c>
      <c r="C93" s="73"/>
      <c r="D93" s="73"/>
      <c r="E93" s="74"/>
      <c r="F93" s="76">
        <f t="shared" ref="F93:G98" si="9">F94</f>
        <v>20</v>
      </c>
      <c r="G93" s="76">
        <f t="shared" si="9"/>
        <v>20</v>
      </c>
    </row>
    <row r="94" spans="1:7" ht="30" x14ac:dyDescent="0.3">
      <c r="A94" s="221" t="s">
        <v>543</v>
      </c>
      <c r="B94" s="74" t="s">
        <v>561</v>
      </c>
      <c r="C94" s="73"/>
      <c r="D94" s="73"/>
      <c r="E94" s="74"/>
      <c r="F94" s="76">
        <f t="shared" si="9"/>
        <v>20</v>
      </c>
      <c r="G94" s="76">
        <f t="shared" si="9"/>
        <v>20</v>
      </c>
    </row>
    <row r="95" spans="1:7" ht="45" x14ac:dyDescent="0.3">
      <c r="A95" s="221" t="s">
        <v>562</v>
      </c>
      <c r="B95" s="74" t="s">
        <v>548</v>
      </c>
      <c r="C95" s="73"/>
      <c r="D95" s="73"/>
      <c r="E95" s="74"/>
      <c r="F95" s="76">
        <f t="shared" si="9"/>
        <v>20</v>
      </c>
      <c r="G95" s="76">
        <f t="shared" si="9"/>
        <v>20</v>
      </c>
    </row>
    <row r="96" spans="1:7" ht="30" x14ac:dyDescent="0.3">
      <c r="A96" s="221" t="s">
        <v>182</v>
      </c>
      <c r="B96" s="74" t="s">
        <v>548</v>
      </c>
      <c r="C96" s="74" t="s">
        <v>120</v>
      </c>
      <c r="D96" s="73"/>
      <c r="E96" s="74"/>
      <c r="F96" s="76">
        <f t="shared" si="9"/>
        <v>20</v>
      </c>
      <c r="G96" s="76">
        <f t="shared" si="9"/>
        <v>20</v>
      </c>
    </row>
    <row r="97" spans="1:7" ht="31.15" customHeight="1" x14ac:dyDescent="0.3">
      <c r="A97" s="221" t="s">
        <v>201</v>
      </c>
      <c r="B97" s="74" t="s">
        <v>548</v>
      </c>
      <c r="C97" s="74" t="s">
        <v>120</v>
      </c>
      <c r="D97" s="74">
        <v>14</v>
      </c>
      <c r="E97" s="74"/>
      <c r="F97" s="76">
        <f t="shared" si="9"/>
        <v>20</v>
      </c>
      <c r="G97" s="76">
        <f t="shared" si="9"/>
        <v>20</v>
      </c>
    </row>
    <row r="98" spans="1:7" ht="30" x14ac:dyDescent="0.3">
      <c r="A98" s="221" t="s">
        <v>127</v>
      </c>
      <c r="B98" s="74" t="s">
        <v>548</v>
      </c>
      <c r="C98" s="74" t="s">
        <v>120</v>
      </c>
      <c r="D98" s="74">
        <v>14</v>
      </c>
      <c r="E98" s="74" t="s">
        <v>545</v>
      </c>
      <c r="F98" s="76">
        <f t="shared" si="9"/>
        <v>20</v>
      </c>
      <c r="G98" s="76">
        <f t="shared" si="9"/>
        <v>20</v>
      </c>
    </row>
    <row r="99" spans="1:7" ht="45" x14ac:dyDescent="0.3">
      <c r="A99" s="221" t="s">
        <v>128</v>
      </c>
      <c r="B99" s="74" t="s">
        <v>548</v>
      </c>
      <c r="C99" s="74" t="s">
        <v>120</v>
      </c>
      <c r="D99" s="74">
        <v>14</v>
      </c>
      <c r="E99" s="74" t="s">
        <v>541</v>
      </c>
      <c r="F99" s="76">
        <v>20</v>
      </c>
      <c r="G99" s="76">
        <v>20</v>
      </c>
    </row>
    <row r="100" spans="1:7" ht="38.25" x14ac:dyDescent="0.3">
      <c r="A100" s="119" t="s">
        <v>774</v>
      </c>
      <c r="B100" s="101" t="s">
        <v>254</v>
      </c>
      <c r="C100" s="73"/>
      <c r="D100" s="73"/>
      <c r="E100" s="74"/>
      <c r="F100" s="88">
        <f>F101+F113+F145+F153+F171+F198+F205+F212+F229</f>
        <v>1317451.5</v>
      </c>
      <c r="G100" s="88">
        <f>G101+G113+G145+G153+G171+G198+G205+G212+G229</f>
        <v>1340080.2</v>
      </c>
    </row>
    <row r="101" spans="1:7" ht="25.5" x14ac:dyDescent="0.3">
      <c r="A101" s="119" t="s">
        <v>449</v>
      </c>
      <c r="B101" s="101" t="s">
        <v>265</v>
      </c>
      <c r="C101" s="73"/>
      <c r="D101" s="73"/>
      <c r="E101" s="74"/>
      <c r="F101" s="88">
        <f>F102</f>
        <v>382855.3</v>
      </c>
      <c r="G101" s="88">
        <f>G102</f>
        <v>389094.8</v>
      </c>
    </row>
    <row r="102" spans="1:7" ht="75" x14ac:dyDescent="0.3">
      <c r="A102" s="221" t="s">
        <v>266</v>
      </c>
      <c r="B102" s="74" t="s">
        <v>267</v>
      </c>
      <c r="C102" s="73"/>
      <c r="D102" s="73"/>
      <c r="E102" s="74"/>
      <c r="F102" s="76">
        <f>F103+F108</f>
        <v>382855.3</v>
      </c>
      <c r="G102" s="76">
        <f>G103+G108</f>
        <v>389094.8</v>
      </c>
    </row>
    <row r="103" spans="1:7" ht="60" x14ac:dyDescent="0.3">
      <c r="A103" s="221" t="s">
        <v>480</v>
      </c>
      <c r="B103" s="74" t="s">
        <v>269</v>
      </c>
      <c r="C103" s="73"/>
      <c r="D103" s="73"/>
      <c r="E103" s="74"/>
      <c r="F103" s="76">
        <f t="shared" ref="F103:G106" si="10">F104</f>
        <v>262515.8</v>
      </c>
      <c r="G103" s="76">
        <f t="shared" si="10"/>
        <v>268028.59999999998</v>
      </c>
    </row>
    <row r="104" spans="1:7" x14ac:dyDescent="0.3">
      <c r="A104" s="221" t="s">
        <v>262</v>
      </c>
      <c r="B104" s="74" t="s">
        <v>269</v>
      </c>
      <c r="C104" s="74" t="s">
        <v>150</v>
      </c>
      <c r="D104" s="73"/>
      <c r="E104" s="74"/>
      <c r="F104" s="76">
        <f t="shared" si="10"/>
        <v>262515.8</v>
      </c>
      <c r="G104" s="76">
        <f t="shared" si="10"/>
        <v>268028.59999999998</v>
      </c>
    </row>
    <row r="105" spans="1:7" x14ac:dyDescent="0.3">
      <c r="A105" s="221" t="s">
        <v>263</v>
      </c>
      <c r="B105" s="74" t="s">
        <v>269</v>
      </c>
      <c r="C105" s="74" t="s">
        <v>150</v>
      </c>
      <c r="D105" s="74" t="s">
        <v>103</v>
      </c>
      <c r="E105" s="74"/>
      <c r="F105" s="76">
        <f t="shared" si="10"/>
        <v>262515.8</v>
      </c>
      <c r="G105" s="76">
        <f t="shared" si="10"/>
        <v>268028.59999999998</v>
      </c>
    </row>
    <row r="106" spans="1:7" ht="45" x14ac:dyDescent="0.3">
      <c r="A106" s="221" t="s">
        <v>210</v>
      </c>
      <c r="B106" s="74" t="s">
        <v>269</v>
      </c>
      <c r="C106" s="74" t="s">
        <v>150</v>
      </c>
      <c r="D106" s="74" t="s">
        <v>103</v>
      </c>
      <c r="E106" s="74">
        <v>600</v>
      </c>
      <c r="F106" s="76">
        <f t="shared" si="10"/>
        <v>262515.8</v>
      </c>
      <c r="G106" s="76">
        <f t="shared" si="10"/>
        <v>268028.59999999998</v>
      </c>
    </row>
    <row r="107" spans="1:7" x14ac:dyDescent="0.3">
      <c r="A107" s="221" t="s">
        <v>218</v>
      </c>
      <c r="B107" s="74" t="s">
        <v>269</v>
      </c>
      <c r="C107" s="74" t="s">
        <v>150</v>
      </c>
      <c r="D107" s="74" t="s">
        <v>103</v>
      </c>
      <c r="E107" s="74">
        <v>610</v>
      </c>
      <c r="F107" s="76">
        <v>262515.8</v>
      </c>
      <c r="G107" s="76">
        <v>268028.59999999998</v>
      </c>
    </row>
    <row r="108" spans="1:7" ht="45" x14ac:dyDescent="0.3">
      <c r="A108" s="221" t="s">
        <v>481</v>
      </c>
      <c r="B108" s="74" t="s">
        <v>271</v>
      </c>
      <c r="C108" s="73"/>
      <c r="D108" s="73"/>
      <c r="E108" s="74"/>
      <c r="F108" s="76">
        <f t="shared" ref="F108:G111" si="11">F109</f>
        <v>120339.5</v>
      </c>
      <c r="G108" s="76">
        <f t="shared" si="11"/>
        <v>121066.2</v>
      </c>
    </row>
    <row r="109" spans="1:7" x14ac:dyDescent="0.3">
      <c r="A109" s="221" t="s">
        <v>262</v>
      </c>
      <c r="B109" s="74" t="s">
        <v>271</v>
      </c>
      <c r="C109" s="74" t="s">
        <v>150</v>
      </c>
      <c r="D109" s="73"/>
      <c r="E109" s="74"/>
      <c r="F109" s="76">
        <f t="shared" si="11"/>
        <v>120339.5</v>
      </c>
      <c r="G109" s="76">
        <f t="shared" si="11"/>
        <v>121066.2</v>
      </c>
    </row>
    <row r="110" spans="1:7" x14ac:dyDescent="0.3">
      <c r="A110" s="221" t="s">
        <v>263</v>
      </c>
      <c r="B110" s="74" t="s">
        <v>271</v>
      </c>
      <c r="C110" s="74" t="s">
        <v>150</v>
      </c>
      <c r="D110" s="74" t="s">
        <v>103</v>
      </c>
      <c r="E110" s="74"/>
      <c r="F110" s="76">
        <f t="shared" si="11"/>
        <v>120339.5</v>
      </c>
      <c r="G110" s="76">
        <f t="shared" si="11"/>
        <v>121066.2</v>
      </c>
    </row>
    <row r="111" spans="1:7" ht="45" x14ac:dyDescent="0.3">
      <c r="A111" s="221" t="s">
        <v>210</v>
      </c>
      <c r="B111" s="74" t="s">
        <v>271</v>
      </c>
      <c r="C111" s="74" t="s">
        <v>150</v>
      </c>
      <c r="D111" s="74" t="s">
        <v>103</v>
      </c>
      <c r="E111" s="74">
        <v>600</v>
      </c>
      <c r="F111" s="76">
        <f t="shared" si="11"/>
        <v>120339.5</v>
      </c>
      <c r="G111" s="76">
        <f t="shared" si="11"/>
        <v>121066.2</v>
      </c>
    </row>
    <row r="112" spans="1:7" x14ac:dyDescent="0.3">
      <c r="A112" s="221" t="s">
        <v>218</v>
      </c>
      <c r="B112" s="74" t="s">
        <v>271</v>
      </c>
      <c r="C112" s="74" t="s">
        <v>150</v>
      </c>
      <c r="D112" s="74" t="s">
        <v>103</v>
      </c>
      <c r="E112" s="74">
        <v>610</v>
      </c>
      <c r="F112" s="76">
        <v>120339.5</v>
      </c>
      <c r="G112" s="76">
        <v>121066.2</v>
      </c>
    </row>
    <row r="113" spans="1:7" ht="25.5" x14ac:dyDescent="0.3">
      <c r="A113" s="119" t="s">
        <v>661</v>
      </c>
      <c r="B113" s="101" t="s">
        <v>287</v>
      </c>
      <c r="C113" s="73"/>
      <c r="D113" s="73"/>
      <c r="E113" s="74"/>
      <c r="F113" s="88">
        <f>F114</f>
        <v>705778.09999999986</v>
      </c>
      <c r="G113" s="88">
        <f>G114</f>
        <v>734281.8</v>
      </c>
    </row>
    <row r="114" spans="1:7" ht="95.45" customHeight="1" x14ac:dyDescent="0.3">
      <c r="A114" s="221" t="s">
        <v>482</v>
      </c>
      <c r="B114" s="74" t="s">
        <v>289</v>
      </c>
      <c r="C114" s="73"/>
      <c r="D114" s="73"/>
      <c r="E114" s="74"/>
      <c r="F114" s="76">
        <f>F115+F130+F135+F140+F129+F120</f>
        <v>705778.09999999986</v>
      </c>
      <c r="G114" s="76">
        <f>G115+G130+G135+G140+G129+G120</f>
        <v>734281.8</v>
      </c>
    </row>
    <row r="115" spans="1:7" ht="45" x14ac:dyDescent="0.3">
      <c r="A115" s="221" t="s">
        <v>290</v>
      </c>
      <c r="B115" s="74" t="s">
        <v>291</v>
      </c>
      <c r="C115" s="73"/>
      <c r="D115" s="73"/>
      <c r="E115" s="74"/>
      <c r="F115" s="76">
        <f t="shared" ref="F115:G118" si="12">F116</f>
        <v>505894.1</v>
      </c>
      <c r="G115" s="76">
        <f t="shared" si="12"/>
        <v>516742.7</v>
      </c>
    </row>
    <row r="116" spans="1:7" x14ac:dyDescent="0.3">
      <c r="A116" s="221" t="s">
        <v>262</v>
      </c>
      <c r="B116" s="74" t="s">
        <v>291</v>
      </c>
      <c r="C116" s="74" t="s">
        <v>150</v>
      </c>
      <c r="D116" s="73"/>
      <c r="E116" s="74"/>
      <c r="F116" s="76">
        <f t="shared" si="12"/>
        <v>505894.1</v>
      </c>
      <c r="G116" s="76">
        <f t="shared" si="12"/>
        <v>516742.7</v>
      </c>
    </row>
    <row r="117" spans="1:7" x14ac:dyDescent="0.3">
      <c r="A117" s="221" t="s">
        <v>286</v>
      </c>
      <c r="B117" s="74" t="s">
        <v>291</v>
      </c>
      <c r="C117" s="74" t="s">
        <v>150</v>
      </c>
      <c r="D117" s="74" t="s">
        <v>108</v>
      </c>
      <c r="E117" s="74"/>
      <c r="F117" s="76">
        <f t="shared" si="12"/>
        <v>505894.1</v>
      </c>
      <c r="G117" s="76">
        <f t="shared" si="12"/>
        <v>516742.7</v>
      </c>
    </row>
    <row r="118" spans="1:7" ht="45" x14ac:dyDescent="0.3">
      <c r="A118" s="221" t="s">
        <v>210</v>
      </c>
      <c r="B118" s="74" t="s">
        <v>291</v>
      </c>
      <c r="C118" s="74" t="s">
        <v>150</v>
      </c>
      <c r="D118" s="74" t="s">
        <v>108</v>
      </c>
      <c r="E118" s="74">
        <v>600</v>
      </c>
      <c r="F118" s="76">
        <f t="shared" si="12"/>
        <v>505894.1</v>
      </c>
      <c r="G118" s="76">
        <f t="shared" si="12"/>
        <v>516742.7</v>
      </c>
    </row>
    <row r="119" spans="1:7" x14ac:dyDescent="0.3">
      <c r="A119" s="221" t="s">
        <v>218</v>
      </c>
      <c r="B119" s="74" t="s">
        <v>291</v>
      </c>
      <c r="C119" s="74" t="s">
        <v>150</v>
      </c>
      <c r="D119" s="74" t="s">
        <v>108</v>
      </c>
      <c r="E119" s="74">
        <v>610</v>
      </c>
      <c r="F119" s="76">
        <v>505894.1</v>
      </c>
      <c r="G119" s="76">
        <v>516742.7</v>
      </c>
    </row>
    <row r="120" spans="1:7" ht="81" customHeight="1" x14ac:dyDescent="0.3">
      <c r="A120" s="32" t="s">
        <v>1174</v>
      </c>
      <c r="B120" s="161" t="s">
        <v>1173</v>
      </c>
      <c r="C120" s="74"/>
      <c r="D120" s="74"/>
      <c r="E120" s="74"/>
      <c r="F120" s="76">
        <f t="shared" ref="F120:G123" si="13">F121</f>
        <v>2992.9</v>
      </c>
      <c r="G120" s="76">
        <f t="shared" si="13"/>
        <v>2992.9</v>
      </c>
    </row>
    <row r="121" spans="1:7" x14ac:dyDescent="0.3">
      <c r="A121" s="221" t="s">
        <v>262</v>
      </c>
      <c r="B121" s="161" t="s">
        <v>1173</v>
      </c>
      <c r="C121" s="74" t="s">
        <v>150</v>
      </c>
      <c r="D121" s="73"/>
      <c r="E121" s="74"/>
      <c r="F121" s="76">
        <f t="shared" si="13"/>
        <v>2992.9</v>
      </c>
      <c r="G121" s="76">
        <f t="shared" si="13"/>
        <v>2992.9</v>
      </c>
    </row>
    <row r="122" spans="1:7" x14ac:dyDescent="0.3">
      <c r="A122" s="221" t="s">
        <v>286</v>
      </c>
      <c r="B122" s="161" t="s">
        <v>1173</v>
      </c>
      <c r="C122" s="74" t="s">
        <v>150</v>
      </c>
      <c r="D122" s="74" t="s">
        <v>108</v>
      </c>
      <c r="E122" s="74"/>
      <c r="F122" s="76">
        <f t="shared" si="13"/>
        <v>2992.9</v>
      </c>
      <c r="G122" s="76">
        <f t="shared" si="13"/>
        <v>2992.9</v>
      </c>
    </row>
    <row r="123" spans="1:7" ht="45" x14ac:dyDescent="0.3">
      <c r="A123" s="221" t="s">
        <v>210</v>
      </c>
      <c r="B123" s="161" t="s">
        <v>1173</v>
      </c>
      <c r="C123" s="74" t="s">
        <v>150</v>
      </c>
      <c r="D123" s="74" t="s">
        <v>108</v>
      </c>
      <c r="E123" s="74">
        <v>600</v>
      </c>
      <c r="F123" s="76">
        <f t="shared" si="13"/>
        <v>2992.9</v>
      </c>
      <c r="G123" s="76">
        <f t="shared" si="13"/>
        <v>2992.9</v>
      </c>
    </row>
    <row r="124" spans="1:7" x14ac:dyDescent="0.3">
      <c r="A124" s="221" t="s">
        <v>218</v>
      </c>
      <c r="B124" s="161" t="s">
        <v>1173</v>
      </c>
      <c r="C124" s="74" t="s">
        <v>150</v>
      </c>
      <c r="D124" s="74" t="s">
        <v>108</v>
      </c>
      <c r="E124" s="74">
        <v>610</v>
      </c>
      <c r="F124" s="76">
        <v>2992.9</v>
      </c>
      <c r="G124" s="76">
        <v>2992.9</v>
      </c>
    </row>
    <row r="125" spans="1:7" ht="135" customHeight="1" x14ac:dyDescent="0.3">
      <c r="A125" s="33" t="s">
        <v>1074</v>
      </c>
      <c r="B125" s="74" t="s">
        <v>994</v>
      </c>
      <c r="C125" s="24"/>
      <c r="D125" s="24"/>
      <c r="E125" s="24"/>
      <c r="F125" s="76">
        <f t="shared" ref="F125:G128" si="14">F126</f>
        <v>43981.599999999999</v>
      </c>
      <c r="G125" s="76">
        <f t="shared" si="14"/>
        <v>43981.599999999999</v>
      </c>
    </row>
    <row r="126" spans="1:7" x14ac:dyDescent="0.3">
      <c r="A126" s="221" t="s">
        <v>262</v>
      </c>
      <c r="B126" s="74" t="s">
        <v>994</v>
      </c>
      <c r="C126" s="74" t="s">
        <v>150</v>
      </c>
      <c r="D126" s="74"/>
      <c r="E126" s="74"/>
      <c r="F126" s="76">
        <f t="shared" si="14"/>
        <v>43981.599999999999</v>
      </c>
      <c r="G126" s="76">
        <f t="shared" si="14"/>
        <v>43981.599999999999</v>
      </c>
    </row>
    <row r="127" spans="1:7" x14ac:dyDescent="0.3">
      <c r="A127" s="221" t="s">
        <v>286</v>
      </c>
      <c r="B127" s="74" t="s">
        <v>994</v>
      </c>
      <c r="C127" s="74" t="s">
        <v>150</v>
      </c>
      <c r="D127" s="74" t="s">
        <v>108</v>
      </c>
      <c r="E127" s="74"/>
      <c r="F127" s="76">
        <f t="shared" si="14"/>
        <v>43981.599999999999</v>
      </c>
      <c r="G127" s="76">
        <f t="shared" si="14"/>
        <v>43981.599999999999</v>
      </c>
    </row>
    <row r="128" spans="1:7" ht="45" x14ac:dyDescent="0.3">
      <c r="A128" s="221" t="s">
        <v>210</v>
      </c>
      <c r="B128" s="74" t="s">
        <v>994</v>
      </c>
      <c r="C128" s="74" t="s">
        <v>150</v>
      </c>
      <c r="D128" s="74" t="s">
        <v>108</v>
      </c>
      <c r="E128" s="74" t="s">
        <v>558</v>
      </c>
      <c r="F128" s="76">
        <f t="shared" si="14"/>
        <v>43981.599999999999</v>
      </c>
      <c r="G128" s="76">
        <f t="shared" si="14"/>
        <v>43981.599999999999</v>
      </c>
    </row>
    <row r="129" spans="1:7" x14ac:dyDescent="0.3">
      <c r="A129" s="221" t="s">
        <v>218</v>
      </c>
      <c r="B129" s="74" t="s">
        <v>994</v>
      </c>
      <c r="C129" s="74" t="s">
        <v>150</v>
      </c>
      <c r="D129" s="74" t="s">
        <v>108</v>
      </c>
      <c r="E129" s="74" t="s">
        <v>559</v>
      </c>
      <c r="F129" s="76">
        <v>43981.599999999999</v>
      </c>
      <c r="G129" s="76">
        <v>43981.599999999999</v>
      </c>
    </row>
    <row r="130" spans="1:7" ht="45" x14ac:dyDescent="0.3">
      <c r="A130" s="221" t="s">
        <v>292</v>
      </c>
      <c r="B130" s="74" t="s">
        <v>293</v>
      </c>
      <c r="C130" s="73"/>
      <c r="D130" s="73"/>
      <c r="E130" s="74"/>
      <c r="F130" s="76">
        <f t="shared" ref="F130:G133" si="15">F131</f>
        <v>144379.79999999999</v>
      </c>
      <c r="G130" s="76">
        <f t="shared" si="15"/>
        <v>161943.6</v>
      </c>
    </row>
    <row r="131" spans="1:7" x14ac:dyDescent="0.3">
      <c r="A131" s="221" t="s">
        <v>262</v>
      </c>
      <c r="B131" s="74" t="s">
        <v>293</v>
      </c>
      <c r="C131" s="74" t="s">
        <v>150</v>
      </c>
      <c r="D131" s="73"/>
      <c r="E131" s="74"/>
      <c r="F131" s="76">
        <f t="shared" si="15"/>
        <v>144379.79999999999</v>
      </c>
      <c r="G131" s="76">
        <f t="shared" si="15"/>
        <v>161943.6</v>
      </c>
    </row>
    <row r="132" spans="1:7" x14ac:dyDescent="0.3">
      <c r="A132" s="221" t="s">
        <v>286</v>
      </c>
      <c r="B132" s="74" t="s">
        <v>293</v>
      </c>
      <c r="C132" s="74" t="s">
        <v>150</v>
      </c>
      <c r="D132" s="74" t="s">
        <v>108</v>
      </c>
      <c r="E132" s="74"/>
      <c r="F132" s="76">
        <f t="shared" si="15"/>
        <v>144379.79999999999</v>
      </c>
      <c r="G132" s="76">
        <f t="shared" si="15"/>
        <v>161943.6</v>
      </c>
    </row>
    <row r="133" spans="1:7" ht="45" x14ac:dyDescent="0.3">
      <c r="A133" s="221" t="s">
        <v>210</v>
      </c>
      <c r="B133" s="74" t="s">
        <v>293</v>
      </c>
      <c r="C133" s="74" t="s">
        <v>150</v>
      </c>
      <c r="D133" s="74" t="s">
        <v>108</v>
      </c>
      <c r="E133" s="74">
        <v>600</v>
      </c>
      <c r="F133" s="76">
        <f t="shared" si="15"/>
        <v>144379.79999999999</v>
      </c>
      <c r="G133" s="76">
        <f t="shared" si="15"/>
        <v>161943.6</v>
      </c>
    </row>
    <row r="134" spans="1:7" x14ac:dyDescent="0.3">
      <c r="A134" s="221" t="s">
        <v>218</v>
      </c>
      <c r="B134" s="74" t="s">
        <v>293</v>
      </c>
      <c r="C134" s="74" t="s">
        <v>150</v>
      </c>
      <c r="D134" s="74" t="s">
        <v>108</v>
      </c>
      <c r="E134" s="74">
        <v>610</v>
      </c>
      <c r="F134" s="157">
        <v>144379.79999999999</v>
      </c>
      <c r="G134" s="157">
        <v>161943.6</v>
      </c>
    </row>
    <row r="135" spans="1:7" ht="30" x14ac:dyDescent="0.3">
      <c r="A135" s="221" t="s">
        <v>483</v>
      </c>
      <c r="B135" s="74" t="s">
        <v>294</v>
      </c>
      <c r="C135" s="73"/>
      <c r="D135" s="73"/>
      <c r="E135" s="74"/>
      <c r="F135" s="76">
        <f t="shared" ref="F135:G138" si="16">F136</f>
        <v>8529.7000000000007</v>
      </c>
      <c r="G135" s="76">
        <f t="shared" si="16"/>
        <v>8621</v>
      </c>
    </row>
    <row r="136" spans="1:7" x14ac:dyDescent="0.3">
      <c r="A136" s="221" t="s">
        <v>262</v>
      </c>
      <c r="B136" s="74" t="s">
        <v>294</v>
      </c>
      <c r="C136" s="74" t="s">
        <v>150</v>
      </c>
      <c r="D136" s="73"/>
      <c r="E136" s="74"/>
      <c r="F136" s="76">
        <f t="shared" si="16"/>
        <v>8529.7000000000007</v>
      </c>
      <c r="G136" s="76">
        <f t="shared" si="16"/>
        <v>8621</v>
      </c>
    </row>
    <row r="137" spans="1:7" x14ac:dyDescent="0.3">
      <c r="A137" s="221" t="s">
        <v>286</v>
      </c>
      <c r="B137" s="74" t="s">
        <v>294</v>
      </c>
      <c r="C137" s="74" t="s">
        <v>150</v>
      </c>
      <c r="D137" s="74" t="s">
        <v>108</v>
      </c>
      <c r="E137" s="74"/>
      <c r="F137" s="76">
        <f t="shared" si="16"/>
        <v>8529.7000000000007</v>
      </c>
      <c r="G137" s="76">
        <f t="shared" si="16"/>
        <v>8621</v>
      </c>
    </row>
    <row r="138" spans="1:7" ht="45" x14ac:dyDescent="0.3">
      <c r="A138" s="221" t="s">
        <v>210</v>
      </c>
      <c r="B138" s="74" t="s">
        <v>294</v>
      </c>
      <c r="C138" s="74" t="s">
        <v>150</v>
      </c>
      <c r="D138" s="74" t="s">
        <v>108</v>
      </c>
      <c r="E138" s="74">
        <v>600</v>
      </c>
      <c r="F138" s="76">
        <f t="shared" si="16"/>
        <v>8529.7000000000007</v>
      </c>
      <c r="G138" s="76">
        <f t="shared" si="16"/>
        <v>8621</v>
      </c>
    </row>
    <row r="139" spans="1:7" x14ac:dyDescent="0.3">
      <c r="A139" s="221" t="s">
        <v>218</v>
      </c>
      <c r="B139" s="74" t="s">
        <v>294</v>
      </c>
      <c r="C139" s="74" t="s">
        <v>150</v>
      </c>
      <c r="D139" s="74" t="s">
        <v>108</v>
      </c>
      <c r="E139" s="74">
        <v>610</v>
      </c>
      <c r="F139" s="76">
        <v>8529.7000000000007</v>
      </c>
      <c r="G139" s="76">
        <v>8621</v>
      </c>
    </row>
    <row r="140" spans="1:7" ht="150" hidden="1" x14ac:dyDescent="0.3">
      <c r="A140" s="123" t="s">
        <v>993</v>
      </c>
      <c r="B140" s="74" t="s">
        <v>994</v>
      </c>
      <c r="C140" s="74"/>
      <c r="D140" s="74"/>
      <c r="E140" s="74"/>
      <c r="F140" s="76">
        <f t="shared" ref="F140:G143" si="17">F141</f>
        <v>0</v>
      </c>
      <c r="G140" s="76">
        <f t="shared" si="17"/>
        <v>0</v>
      </c>
    </row>
    <row r="141" spans="1:7" hidden="1" x14ac:dyDescent="0.3">
      <c r="A141" s="221" t="s">
        <v>262</v>
      </c>
      <c r="B141" s="74" t="s">
        <v>994</v>
      </c>
      <c r="C141" s="74" t="s">
        <v>150</v>
      </c>
      <c r="D141" s="73"/>
      <c r="E141" s="74"/>
      <c r="F141" s="76">
        <f t="shared" si="17"/>
        <v>0</v>
      </c>
      <c r="G141" s="76">
        <f t="shared" si="17"/>
        <v>0</v>
      </c>
    </row>
    <row r="142" spans="1:7" hidden="1" x14ac:dyDescent="0.3">
      <c r="A142" s="221" t="s">
        <v>286</v>
      </c>
      <c r="B142" s="74" t="s">
        <v>994</v>
      </c>
      <c r="C142" s="74" t="s">
        <v>150</v>
      </c>
      <c r="D142" s="74" t="s">
        <v>108</v>
      </c>
      <c r="E142" s="74"/>
      <c r="F142" s="76">
        <f t="shared" si="17"/>
        <v>0</v>
      </c>
      <c r="G142" s="76">
        <f t="shared" si="17"/>
        <v>0</v>
      </c>
    </row>
    <row r="143" spans="1:7" ht="45" hidden="1" x14ac:dyDescent="0.3">
      <c r="A143" s="221" t="s">
        <v>210</v>
      </c>
      <c r="B143" s="74" t="s">
        <v>994</v>
      </c>
      <c r="C143" s="74" t="s">
        <v>150</v>
      </c>
      <c r="D143" s="74" t="s">
        <v>108</v>
      </c>
      <c r="E143" s="74">
        <v>600</v>
      </c>
      <c r="F143" s="76">
        <f t="shared" si="17"/>
        <v>0</v>
      </c>
      <c r="G143" s="76">
        <f t="shared" si="17"/>
        <v>0</v>
      </c>
    </row>
    <row r="144" spans="1:7" hidden="1" x14ac:dyDescent="0.3">
      <c r="A144" s="221" t="s">
        <v>218</v>
      </c>
      <c r="B144" s="74" t="s">
        <v>994</v>
      </c>
      <c r="C144" s="74" t="s">
        <v>150</v>
      </c>
      <c r="D144" s="74" t="s">
        <v>108</v>
      </c>
      <c r="E144" s="74">
        <v>610</v>
      </c>
      <c r="F144" s="76"/>
      <c r="G144" s="76"/>
    </row>
    <row r="145" spans="1:7" ht="25.5" x14ac:dyDescent="0.3">
      <c r="A145" s="119" t="s">
        <v>662</v>
      </c>
      <c r="B145" s="101" t="s">
        <v>273</v>
      </c>
      <c r="C145" s="73"/>
      <c r="D145" s="73"/>
      <c r="E145" s="74"/>
      <c r="F145" s="88">
        <f t="shared" ref="F145:G149" si="18">F146</f>
        <v>37264.1</v>
      </c>
      <c r="G145" s="88">
        <f t="shared" si="18"/>
        <v>37248.5</v>
      </c>
    </row>
    <row r="146" spans="1:7" ht="60" x14ac:dyDescent="0.3">
      <c r="A146" s="221" t="s">
        <v>308</v>
      </c>
      <c r="B146" s="74" t="s">
        <v>275</v>
      </c>
      <c r="C146" s="73"/>
      <c r="D146" s="73"/>
      <c r="E146" s="74"/>
      <c r="F146" s="76">
        <f t="shared" si="18"/>
        <v>37264.1</v>
      </c>
      <c r="G146" s="76">
        <f t="shared" si="18"/>
        <v>37248.5</v>
      </c>
    </row>
    <row r="147" spans="1:7" ht="45" x14ac:dyDescent="0.3">
      <c r="A147" s="221" t="s">
        <v>489</v>
      </c>
      <c r="B147" s="74" t="s">
        <v>922</v>
      </c>
      <c r="C147" s="73"/>
      <c r="D147" s="73"/>
      <c r="E147" s="74"/>
      <c r="F147" s="76">
        <f t="shared" si="18"/>
        <v>37264.1</v>
      </c>
      <c r="G147" s="76">
        <f t="shared" si="18"/>
        <v>37248.5</v>
      </c>
    </row>
    <row r="148" spans="1:7" x14ac:dyDescent="0.3">
      <c r="A148" s="221" t="s">
        <v>262</v>
      </c>
      <c r="B148" s="74" t="s">
        <v>922</v>
      </c>
      <c r="C148" s="74" t="s">
        <v>150</v>
      </c>
      <c r="D148" s="73"/>
      <c r="E148" s="74"/>
      <c r="F148" s="76">
        <f t="shared" si="18"/>
        <v>37264.1</v>
      </c>
      <c r="G148" s="76">
        <f t="shared" si="18"/>
        <v>37248.5</v>
      </c>
    </row>
    <row r="149" spans="1:7" x14ac:dyDescent="0.3">
      <c r="A149" s="33" t="s">
        <v>299</v>
      </c>
      <c r="B149" s="74" t="s">
        <v>922</v>
      </c>
      <c r="C149" s="74" t="s">
        <v>150</v>
      </c>
      <c r="D149" s="74" t="s">
        <v>120</v>
      </c>
      <c r="E149" s="74"/>
      <c r="F149" s="76">
        <f t="shared" si="18"/>
        <v>37264.1</v>
      </c>
      <c r="G149" s="76">
        <f t="shared" si="18"/>
        <v>37248.5</v>
      </c>
    </row>
    <row r="150" spans="1:7" ht="45" x14ac:dyDescent="0.3">
      <c r="A150" s="221" t="s">
        <v>210</v>
      </c>
      <c r="B150" s="74" t="s">
        <v>922</v>
      </c>
      <c r="C150" s="74" t="s">
        <v>150</v>
      </c>
      <c r="D150" s="74" t="s">
        <v>120</v>
      </c>
      <c r="E150" s="74">
        <v>600</v>
      </c>
      <c r="F150" s="76">
        <f>F151+F152</f>
        <v>37264.1</v>
      </c>
      <c r="G150" s="76">
        <f>G151+G152</f>
        <v>37248.5</v>
      </c>
    </row>
    <row r="151" spans="1:7" x14ac:dyDescent="0.3">
      <c r="A151" s="221" t="s">
        <v>218</v>
      </c>
      <c r="B151" s="74" t="s">
        <v>922</v>
      </c>
      <c r="C151" s="74" t="s">
        <v>150</v>
      </c>
      <c r="D151" s="74" t="s">
        <v>120</v>
      </c>
      <c r="E151" s="74">
        <v>610</v>
      </c>
      <c r="F151" s="76">
        <v>37083.199999999997</v>
      </c>
      <c r="G151" s="76">
        <v>37067.599999999999</v>
      </c>
    </row>
    <row r="152" spans="1:7" ht="45" x14ac:dyDescent="0.3">
      <c r="A152" s="221" t="s">
        <v>365</v>
      </c>
      <c r="B152" s="74" t="s">
        <v>922</v>
      </c>
      <c r="C152" s="74" t="s">
        <v>150</v>
      </c>
      <c r="D152" s="74" t="s">
        <v>120</v>
      </c>
      <c r="E152" s="74" t="s">
        <v>1119</v>
      </c>
      <c r="F152" s="76">
        <v>180.9</v>
      </c>
      <c r="G152" s="76">
        <v>180.9</v>
      </c>
    </row>
    <row r="153" spans="1:7" x14ac:dyDescent="0.3">
      <c r="A153" s="119" t="s">
        <v>272</v>
      </c>
      <c r="B153" s="101" t="s">
        <v>278</v>
      </c>
      <c r="C153" s="73"/>
      <c r="D153" s="73"/>
      <c r="E153" s="74"/>
      <c r="F153" s="88">
        <f>F154</f>
        <v>514</v>
      </c>
      <c r="G153" s="88">
        <f>G154</f>
        <v>528.20000000000005</v>
      </c>
    </row>
    <row r="154" spans="1:7" ht="30" x14ac:dyDescent="0.3">
      <c r="A154" s="221" t="s">
        <v>274</v>
      </c>
      <c r="B154" s="74" t="s">
        <v>280</v>
      </c>
      <c r="C154" s="73"/>
      <c r="D154" s="73"/>
      <c r="E154" s="74"/>
      <c r="F154" s="76">
        <f>F156+F160+F166</f>
        <v>514</v>
      </c>
      <c r="G154" s="76">
        <f>G156+G160+G166</f>
        <v>528.20000000000005</v>
      </c>
    </row>
    <row r="155" spans="1:7" ht="30" x14ac:dyDescent="0.3">
      <c r="A155" s="221" t="s">
        <v>276</v>
      </c>
      <c r="B155" s="74" t="s">
        <v>912</v>
      </c>
      <c r="C155" s="73"/>
      <c r="D155" s="73"/>
      <c r="E155" s="74"/>
      <c r="F155" s="76">
        <f t="shared" ref="F155:G158" si="19">F156</f>
        <v>40</v>
      </c>
      <c r="G155" s="76">
        <f t="shared" si="19"/>
        <v>40</v>
      </c>
    </row>
    <row r="156" spans="1:7" x14ac:dyDescent="0.3">
      <c r="A156" s="221" t="s">
        <v>262</v>
      </c>
      <c r="B156" s="74" t="s">
        <v>912</v>
      </c>
      <c r="C156" s="74" t="s">
        <v>150</v>
      </c>
      <c r="D156" s="73"/>
      <c r="E156" s="74"/>
      <c r="F156" s="76">
        <f t="shared" si="19"/>
        <v>40</v>
      </c>
      <c r="G156" s="76">
        <f t="shared" si="19"/>
        <v>40</v>
      </c>
    </row>
    <row r="157" spans="1:7" x14ac:dyDescent="0.3">
      <c r="A157" s="221" t="s">
        <v>263</v>
      </c>
      <c r="B157" s="74" t="s">
        <v>912</v>
      </c>
      <c r="C157" s="74" t="s">
        <v>150</v>
      </c>
      <c r="D157" s="74" t="s">
        <v>103</v>
      </c>
      <c r="E157" s="74"/>
      <c r="F157" s="76">
        <f t="shared" si="19"/>
        <v>40</v>
      </c>
      <c r="G157" s="76">
        <f t="shared" si="19"/>
        <v>40</v>
      </c>
    </row>
    <row r="158" spans="1:7" ht="45" x14ac:dyDescent="0.3">
      <c r="A158" s="221" t="s">
        <v>210</v>
      </c>
      <c r="B158" s="74" t="s">
        <v>912</v>
      </c>
      <c r="C158" s="74" t="s">
        <v>150</v>
      </c>
      <c r="D158" s="74" t="s">
        <v>103</v>
      </c>
      <c r="E158" s="74">
        <v>600</v>
      </c>
      <c r="F158" s="76">
        <f t="shared" si="19"/>
        <v>40</v>
      </c>
      <c r="G158" s="76">
        <f t="shared" si="19"/>
        <v>40</v>
      </c>
    </row>
    <row r="159" spans="1:7" x14ac:dyDescent="0.3">
      <c r="A159" s="221" t="s">
        <v>218</v>
      </c>
      <c r="B159" s="74" t="s">
        <v>912</v>
      </c>
      <c r="C159" s="74" t="s">
        <v>150</v>
      </c>
      <c r="D159" s="74" t="s">
        <v>103</v>
      </c>
      <c r="E159" s="74">
        <v>610</v>
      </c>
      <c r="F159" s="76">
        <v>40</v>
      </c>
      <c r="G159" s="76">
        <v>40</v>
      </c>
    </row>
    <row r="160" spans="1:7" ht="30" x14ac:dyDescent="0.3">
      <c r="A160" s="221" t="s">
        <v>295</v>
      </c>
      <c r="B160" s="74" t="s">
        <v>917</v>
      </c>
      <c r="C160" s="73"/>
      <c r="D160" s="73"/>
      <c r="E160" s="74"/>
      <c r="F160" s="76">
        <f t="shared" ref="F160:G161" si="20">F161</f>
        <v>354</v>
      </c>
      <c r="G160" s="76">
        <f t="shared" si="20"/>
        <v>368.2</v>
      </c>
    </row>
    <row r="161" spans="1:7" x14ac:dyDescent="0.3">
      <c r="A161" s="221" t="s">
        <v>262</v>
      </c>
      <c r="B161" s="74" t="s">
        <v>917</v>
      </c>
      <c r="C161" s="74" t="s">
        <v>150</v>
      </c>
      <c r="D161" s="73"/>
      <c r="E161" s="74"/>
      <c r="F161" s="76">
        <f t="shared" si="20"/>
        <v>354</v>
      </c>
      <c r="G161" s="76">
        <f t="shared" si="20"/>
        <v>368.2</v>
      </c>
    </row>
    <row r="162" spans="1:7" x14ac:dyDescent="0.3">
      <c r="A162" s="221" t="s">
        <v>286</v>
      </c>
      <c r="B162" s="74" t="s">
        <v>917</v>
      </c>
      <c r="C162" s="74" t="s">
        <v>150</v>
      </c>
      <c r="D162" s="74" t="s">
        <v>108</v>
      </c>
      <c r="E162" s="74"/>
      <c r="F162" s="76">
        <f>F163</f>
        <v>354</v>
      </c>
      <c r="G162" s="76">
        <f>G163</f>
        <v>368.2</v>
      </c>
    </row>
    <row r="163" spans="1:7" x14ac:dyDescent="0.3">
      <c r="A163" s="288" t="s">
        <v>210</v>
      </c>
      <c r="B163" s="290" t="s">
        <v>917</v>
      </c>
      <c r="C163" s="290" t="s">
        <v>150</v>
      </c>
      <c r="D163" s="290" t="s">
        <v>108</v>
      </c>
      <c r="E163" s="290">
        <v>600</v>
      </c>
      <c r="F163" s="286">
        <f>F165</f>
        <v>354</v>
      </c>
      <c r="G163" s="286">
        <f>G165</f>
        <v>368.2</v>
      </c>
    </row>
    <row r="164" spans="1:7" x14ac:dyDescent="0.3">
      <c r="A164" s="289"/>
      <c r="B164" s="291"/>
      <c r="C164" s="291"/>
      <c r="D164" s="291"/>
      <c r="E164" s="291"/>
      <c r="F164" s="287"/>
      <c r="G164" s="287"/>
    </row>
    <row r="165" spans="1:7" x14ac:dyDescent="0.3">
      <c r="A165" s="221" t="s">
        <v>218</v>
      </c>
      <c r="B165" s="74" t="s">
        <v>917</v>
      </c>
      <c r="C165" s="74" t="s">
        <v>150</v>
      </c>
      <c r="D165" s="74" t="s">
        <v>108</v>
      </c>
      <c r="E165" s="74">
        <v>610</v>
      </c>
      <c r="F165" s="76">
        <v>354</v>
      </c>
      <c r="G165" s="76">
        <v>368.2</v>
      </c>
    </row>
    <row r="166" spans="1:7" ht="30" x14ac:dyDescent="0.3">
      <c r="A166" s="221" t="s">
        <v>455</v>
      </c>
      <c r="B166" s="74" t="s">
        <v>921</v>
      </c>
      <c r="C166" s="73"/>
      <c r="D166" s="73"/>
      <c r="E166" s="74"/>
      <c r="F166" s="76">
        <f t="shared" ref="F166:G169" si="21">F167</f>
        <v>120</v>
      </c>
      <c r="G166" s="76">
        <f t="shared" si="21"/>
        <v>120</v>
      </c>
    </row>
    <row r="167" spans="1:7" x14ac:dyDescent="0.3">
      <c r="A167" s="221" t="s">
        <v>262</v>
      </c>
      <c r="B167" s="74" t="s">
        <v>921</v>
      </c>
      <c r="C167" s="74" t="s">
        <v>150</v>
      </c>
      <c r="D167" s="73"/>
      <c r="E167" s="74"/>
      <c r="F167" s="76">
        <f t="shared" si="21"/>
        <v>120</v>
      </c>
      <c r="G167" s="76">
        <f t="shared" si="21"/>
        <v>120</v>
      </c>
    </row>
    <row r="168" spans="1:7" x14ac:dyDescent="0.3">
      <c r="A168" s="33" t="s">
        <v>299</v>
      </c>
      <c r="B168" s="74" t="s">
        <v>921</v>
      </c>
      <c r="C168" s="74" t="s">
        <v>150</v>
      </c>
      <c r="D168" s="74" t="s">
        <v>120</v>
      </c>
      <c r="E168" s="74"/>
      <c r="F168" s="76">
        <f t="shared" si="21"/>
        <v>120</v>
      </c>
      <c r="G168" s="76">
        <f t="shared" si="21"/>
        <v>120</v>
      </c>
    </row>
    <row r="169" spans="1:7" ht="45" x14ac:dyDescent="0.3">
      <c r="A169" s="221" t="s">
        <v>210</v>
      </c>
      <c r="B169" s="74" t="s">
        <v>921</v>
      </c>
      <c r="C169" s="74" t="s">
        <v>150</v>
      </c>
      <c r="D169" s="74" t="s">
        <v>120</v>
      </c>
      <c r="E169" s="74">
        <v>600</v>
      </c>
      <c r="F169" s="76">
        <f t="shared" si="21"/>
        <v>120</v>
      </c>
      <c r="G169" s="76">
        <f t="shared" si="21"/>
        <v>120</v>
      </c>
    </row>
    <row r="170" spans="1:7" x14ac:dyDescent="0.3">
      <c r="A170" s="221" t="s">
        <v>218</v>
      </c>
      <c r="B170" s="74" t="s">
        <v>921</v>
      </c>
      <c r="C170" s="74" t="s">
        <v>150</v>
      </c>
      <c r="D170" s="74" t="s">
        <v>120</v>
      </c>
      <c r="E170" s="74">
        <v>610</v>
      </c>
      <c r="F170" s="76">
        <v>120</v>
      </c>
      <c r="G170" s="76">
        <v>120</v>
      </c>
    </row>
    <row r="171" spans="1:7" x14ac:dyDescent="0.3">
      <c r="A171" s="119" t="s">
        <v>277</v>
      </c>
      <c r="B171" s="101" t="s">
        <v>255</v>
      </c>
      <c r="C171" s="73"/>
      <c r="D171" s="73"/>
      <c r="E171" s="74"/>
      <c r="F171" s="88">
        <f>F172</f>
        <v>144057</v>
      </c>
      <c r="G171" s="88">
        <f>G172</f>
        <v>133566.5</v>
      </c>
    </row>
    <row r="172" spans="1:7" ht="30" x14ac:dyDescent="0.3">
      <c r="A172" s="221" t="s">
        <v>296</v>
      </c>
      <c r="B172" s="74" t="s">
        <v>257</v>
      </c>
      <c r="C172" s="73"/>
      <c r="D172" s="73"/>
      <c r="E172" s="74"/>
      <c r="F172" s="76">
        <f>F178+F183+F188+F193+F177</f>
        <v>144057</v>
      </c>
      <c r="G172" s="76">
        <f>G178+G183+G188+G193+G177</f>
        <v>133566.5</v>
      </c>
    </row>
    <row r="173" spans="1:7" ht="87.6" hidden="1" customHeight="1" x14ac:dyDescent="0.3">
      <c r="A173" s="221" t="s">
        <v>997</v>
      </c>
      <c r="B173" s="74" t="s">
        <v>998</v>
      </c>
      <c r="C173" s="73"/>
      <c r="D173" s="73"/>
      <c r="E173" s="74"/>
      <c r="F173" s="76">
        <f t="shared" ref="F173:G176" si="22">F174</f>
        <v>0</v>
      </c>
      <c r="G173" s="76">
        <f t="shared" si="22"/>
        <v>0</v>
      </c>
    </row>
    <row r="174" spans="1:7" hidden="1" x14ac:dyDescent="0.3">
      <c r="A174" s="221" t="s">
        <v>262</v>
      </c>
      <c r="B174" s="74" t="s">
        <v>998</v>
      </c>
      <c r="C174" s="74" t="s">
        <v>150</v>
      </c>
      <c r="D174" s="73"/>
      <c r="E174" s="74"/>
      <c r="F174" s="76">
        <f t="shared" si="22"/>
        <v>0</v>
      </c>
      <c r="G174" s="76">
        <f t="shared" si="22"/>
        <v>0</v>
      </c>
    </row>
    <row r="175" spans="1:7" hidden="1" x14ac:dyDescent="0.3">
      <c r="A175" s="221" t="s">
        <v>286</v>
      </c>
      <c r="B175" s="74" t="s">
        <v>998</v>
      </c>
      <c r="C175" s="74" t="s">
        <v>150</v>
      </c>
      <c r="D175" s="74" t="s">
        <v>108</v>
      </c>
      <c r="E175" s="74"/>
      <c r="F175" s="76">
        <f t="shared" si="22"/>
        <v>0</v>
      </c>
      <c r="G175" s="76">
        <f t="shared" si="22"/>
        <v>0</v>
      </c>
    </row>
    <row r="176" spans="1:7" ht="45" hidden="1" x14ac:dyDescent="0.3">
      <c r="A176" s="221" t="s">
        <v>210</v>
      </c>
      <c r="B176" s="74" t="s">
        <v>998</v>
      </c>
      <c r="C176" s="74" t="s">
        <v>150</v>
      </c>
      <c r="D176" s="74" t="s">
        <v>108</v>
      </c>
      <c r="E176" s="74">
        <v>600</v>
      </c>
      <c r="F176" s="76">
        <f t="shared" si="22"/>
        <v>0</v>
      </c>
      <c r="G176" s="76">
        <f t="shared" si="22"/>
        <v>0</v>
      </c>
    </row>
    <row r="177" spans="1:7" hidden="1" x14ac:dyDescent="0.3">
      <c r="A177" s="221" t="s">
        <v>218</v>
      </c>
      <c r="B177" s="74" t="s">
        <v>998</v>
      </c>
      <c r="C177" s="74" t="s">
        <v>150</v>
      </c>
      <c r="D177" s="74" t="s">
        <v>108</v>
      </c>
      <c r="E177" s="74">
        <v>610</v>
      </c>
      <c r="F177" s="76"/>
      <c r="G177" s="76"/>
    </row>
    <row r="178" spans="1:7" ht="30" hidden="1" x14ac:dyDescent="0.3">
      <c r="A178" s="221" t="s">
        <v>353</v>
      </c>
      <c r="B178" s="74" t="s">
        <v>928</v>
      </c>
      <c r="C178" s="73"/>
      <c r="D178" s="73"/>
      <c r="E178" s="74"/>
      <c r="F178" s="76">
        <f t="shared" ref="F178:G181" si="23">F179</f>
        <v>0</v>
      </c>
      <c r="G178" s="76">
        <f t="shared" si="23"/>
        <v>0</v>
      </c>
    </row>
    <row r="179" spans="1:7" hidden="1" x14ac:dyDescent="0.3">
      <c r="A179" s="221" t="s">
        <v>484</v>
      </c>
      <c r="B179" s="74" t="s">
        <v>928</v>
      </c>
      <c r="C179" s="74">
        <v>10</v>
      </c>
      <c r="D179" s="73"/>
      <c r="E179" s="74"/>
      <c r="F179" s="76">
        <f t="shared" si="23"/>
        <v>0</v>
      </c>
      <c r="G179" s="76">
        <f t="shared" si="23"/>
        <v>0</v>
      </c>
    </row>
    <row r="180" spans="1:7" hidden="1" x14ac:dyDescent="0.3">
      <c r="A180" s="221" t="s">
        <v>352</v>
      </c>
      <c r="B180" s="74" t="s">
        <v>928</v>
      </c>
      <c r="C180" s="74">
        <v>10</v>
      </c>
      <c r="D180" s="74" t="s">
        <v>120</v>
      </c>
      <c r="E180" s="74"/>
      <c r="F180" s="76">
        <f t="shared" si="23"/>
        <v>0</v>
      </c>
      <c r="G180" s="76">
        <f t="shared" si="23"/>
        <v>0</v>
      </c>
    </row>
    <row r="181" spans="1:7" ht="45" hidden="1" x14ac:dyDescent="0.3">
      <c r="A181" s="219" t="s">
        <v>210</v>
      </c>
      <c r="B181" s="220" t="s">
        <v>928</v>
      </c>
      <c r="C181" s="220">
        <v>10</v>
      </c>
      <c r="D181" s="220" t="s">
        <v>120</v>
      </c>
      <c r="E181" s="220">
        <v>600</v>
      </c>
      <c r="F181" s="76">
        <f t="shared" si="23"/>
        <v>0</v>
      </c>
      <c r="G181" s="76">
        <f t="shared" si="23"/>
        <v>0</v>
      </c>
    </row>
    <row r="182" spans="1:7" hidden="1" x14ac:dyDescent="0.3">
      <c r="A182" s="221" t="s">
        <v>218</v>
      </c>
      <c r="B182" s="74" t="s">
        <v>928</v>
      </c>
      <c r="C182" s="74">
        <v>10</v>
      </c>
      <c r="D182" s="74" t="s">
        <v>120</v>
      </c>
      <c r="E182" s="74">
        <v>610</v>
      </c>
      <c r="F182" s="76"/>
      <c r="G182" s="76"/>
    </row>
    <row r="183" spans="1:7" x14ac:dyDescent="0.3">
      <c r="A183" s="221" t="s">
        <v>281</v>
      </c>
      <c r="B183" s="74" t="s">
        <v>913</v>
      </c>
      <c r="C183" s="73"/>
      <c r="D183" s="73"/>
      <c r="E183" s="74"/>
      <c r="F183" s="76">
        <f t="shared" ref="F183:G186" si="24">F184</f>
        <v>68807.7</v>
      </c>
      <c r="G183" s="76">
        <f t="shared" si="24"/>
        <v>60006.8</v>
      </c>
    </row>
    <row r="184" spans="1:7" x14ac:dyDescent="0.3">
      <c r="A184" s="221" t="s">
        <v>262</v>
      </c>
      <c r="B184" s="74" t="s">
        <v>913</v>
      </c>
      <c r="C184" s="74" t="s">
        <v>150</v>
      </c>
      <c r="D184" s="73"/>
      <c r="E184" s="74"/>
      <c r="F184" s="76">
        <f t="shared" si="24"/>
        <v>68807.7</v>
      </c>
      <c r="G184" s="76">
        <f t="shared" si="24"/>
        <v>60006.8</v>
      </c>
    </row>
    <row r="185" spans="1:7" x14ac:dyDescent="0.3">
      <c r="A185" s="221" t="s">
        <v>263</v>
      </c>
      <c r="B185" s="74" t="s">
        <v>913</v>
      </c>
      <c r="C185" s="74" t="s">
        <v>150</v>
      </c>
      <c r="D185" s="74" t="s">
        <v>103</v>
      </c>
      <c r="E185" s="74"/>
      <c r="F185" s="76">
        <f t="shared" si="24"/>
        <v>68807.7</v>
      </c>
      <c r="G185" s="76">
        <f t="shared" si="24"/>
        <v>60006.8</v>
      </c>
    </row>
    <row r="186" spans="1:7" ht="45" x14ac:dyDescent="0.3">
      <c r="A186" s="221" t="s">
        <v>210</v>
      </c>
      <c r="B186" s="74" t="s">
        <v>913</v>
      </c>
      <c r="C186" s="74" t="s">
        <v>150</v>
      </c>
      <c r="D186" s="74" t="s">
        <v>103</v>
      </c>
      <c r="E186" s="74">
        <v>600</v>
      </c>
      <c r="F186" s="76">
        <f t="shared" si="24"/>
        <v>68807.7</v>
      </c>
      <c r="G186" s="76">
        <f t="shared" si="24"/>
        <v>60006.8</v>
      </c>
    </row>
    <row r="187" spans="1:7" x14ac:dyDescent="0.3">
      <c r="A187" s="221" t="s">
        <v>218</v>
      </c>
      <c r="B187" s="74" t="s">
        <v>913</v>
      </c>
      <c r="C187" s="74" t="s">
        <v>150</v>
      </c>
      <c r="D187" s="74" t="s">
        <v>103</v>
      </c>
      <c r="E187" s="74">
        <v>610</v>
      </c>
      <c r="F187" s="76">
        <v>68807.7</v>
      </c>
      <c r="G187" s="157">
        <v>60006.8</v>
      </c>
    </row>
    <row r="188" spans="1:7" ht="30" x14ac:dyDescent="0.3">
      <c r="A188" s="221" t="s">
        <v>297</v>
      </c>
      <c r="B188" s="74" t="s">
        <v>918</v>
      </c>
      <c r="C188" s="73"/>
      <c r="D188" s="73"/>
      <c r="E188" s="74"/>
      <c r="F188" s="76">
        <f t="shared" ref="F188:G191" si="25">F189</f>
        <v>17378.5</v>
      </c>
      <c r="G188" s="76">
        <f t="shared" si="25"/>
        <v>17378.5</v>
      </c>
    </row>
    <row r="189" spans="1:7" x14ac:dyDescent="0.3">
      <c r="A189" s="221" t="s">
        <v>262</v>
      </c>
      <c r="B189" s="74" t="s">
        <v>918</v>
      </c>
      <c r="C189" s="74" t="s">
        <v>150</v>
      </c>
      <c r="D189" s="73"/>
      <c r="E189" s="74"/>
      <c r="F189" s="76">
        <f t="shared" si="25"/>
        <v>17378.5</v>
      </c>
      <c r="G189" s="76">
        <f t="shared" si="25"/>
        <v>17378.5</v>
      </c>
    </row>
    <row r="190" spans="1:7" x14ac:dyDescent="0.3">
      <c r="A190" s="221" t="s">
        <v>485</v>
      </c>
      <c r="B190" s="74" t="s">
        <v>918</v>
      </c>
      <c r="C190" s="74" t="s">
        <v>150</v>
      </c>
      <c r="D190" s="74" t="s">
        <v>108</v>
      </c>
      <c r="E190" s="74"/>
      <c r="F190" s="76">
        <f t="shared" si="25"/>
        <v>17378.5</v>
      </c>
      <c r="G190" s="76">
        <f t="shared" si="25"/>
        <v>17378.5</v>
      </c>
    </row>
    <row r="191" spans="1:7" ht="45" x14ac:dyDescent="0.3">
      <c r="A191" s="221" t="s">
        <v>210</v>
      </c>
      <c r="B191" s="74" t="s">
        <v>918</v>
      </c>
      <c r="C191" s="74" t="s">
        <v>150</v>
      </c>
      <c r="D191" s="74" t="s">
        <v>108</v>
      </c>
      <c r="E191" s="74">
        <v>600</v>
      </c>
      <c r="F191" s="76">
        <f t="shared" si="25"/>
        <v>17378.5</v>
      </c>
      <c r="G191" s="76">
        <f t="shared" si="25"/>
        <v>17378.5</v>
      </c>
    </row>
    <row r="192" spans="1:7" x14ac:dyDescent="0.3">
      <c r="A192" s="221" t="s">
        <v>218</v>
      </c>
      <c r="B192" s="74" t="s">
        <v>918</v>
      </c>
      <c r="C192" s="74" t="s">
        <v>150</v>
      </c>
      <c r="D192" s="74" t="s">
        <v>108</v>
      </c>
      <c r="E192" s="74">
        <v>610</v>
      </c>
      <c r="F192" s="76">
        <v>17378.5</v>
      </c>
      <c r="G192" s="76">
        <v>17378.5</v>
      </c>
    </row>
    <row r="193" spans="1:7" ht="87.6" customHeight="1" x14ac:dyDescent="0.3">
      <c r="A193" s="123" t="s">
        <v>995</v>
      </c>
      <c r="B193" s="74" t="s">
        <v>996</v>
      </c>
      <c r="C193" s="74"/>
      <c r="D193" s="74"/>
      <c r="E193" s="74"/>
      <c r="F193" s="76">
        <f t="shared" ref="F193:G196" si="26">F194</f>
        <v>57870.8</v>
      </c>
      <c r="G193" s="76">
        <f t="shared" si="26"/>
        <v>56181.2</v>
      </c>
    </row>
    <row r="194" spans="1:7" x14ac:dyDescent="0.3">
      <c r="A194" s="221" t="s">
        <v>262</v>
      </c>
      <c r="B194" s="74" t="s">
        <v>996</v>
      </c>
      <c r="C194" s="74" t="s">
        <v>150</v>
      </c>
      <c r="D194" s="73"/>
      <c r="E194" s="74"/>
      <c r="F194" s="76">
        <f t="shared" si="26"/>
        <v>57870.8</v>
      </c>
      <c r="G194" s="76">
        <f t="shared" si="26"/>
        <v>56181.2</v>
      </c>
    </row>
    <row r="195" spans="1:7" x14ac:dyDescent="0.3">
      <c r="A195" s="221" t="s">
        <v>485</v>
      </c>
      <c r="B195" s="74" t="s">
        <v>996</v>
      </c>
      <c r="C195" s="74" t="s">
        <v>150</v>
      </c>
      <c r="D195" s="74" t="s">
        <v>108</v>
      </c>
      <c r="E195" s="74"/>
      <c r="F195" s="76">
        <f t="shared" si="26"/>
        <v>57870.8</v>
      </c>
      <c r="G195" s="76">
        <f t="shared" si="26"/>
        <v>56181.2</v>
      </c>
    </row>
    <row r="196" spans="1:7" ht="45" x14ac:dyDescent="0.3">
      <c r="A196" s="221" t="s">
        <v>210</v>
      </c>
      <c r="B196" s="74" t="s">
        <v>996</v>
      </c>
      <c r="C196" s="74" t="s">
        <v>150</v>
      </c>
      <c r="D196" s="74" t="s">
        <v>108</v>
      </c>
      <c r="E196" s="74">
        <v>600</v>
      </c>
      <c r="F196" s="76">
        <f t="shared" si="26"/>
        <v>57870.8</v>
      </c>
      <c r="G196" s="76">
        <f t="shared" si="26"/>
        <v>56181.2</v>
      </c>
    </row>
    <row r="197" spans="1:7" x14ac:dyDescent="0.3">
      <c r="A197" s="221" t="s">
        <v>218</v>
      </c>
      <c r="B197" s="74" t="s">
        <v>996</v>
      </c>
      <c r="C197" s="74" t="s">
        <v>150</v>
      </c>
      <c r="D197" s="74" t="s">
        <v>108</v>
      </c>
      <c r="E197" s="74">
        <v>610</v>
      </c>
      <c r="F197" s="76">
        <v>57870.8</v>
      </c>
      <c r="G197" s="76">
        <v>56181.2</v>
      </c>
    </row>
    <row r="198" spans="1:7" ht="25.5" x14ac:dyDescent="0.3">
      <c r="A198" s="119" t="s">
        <v>458</v>
      </c>
      <c r="B198" s="101" t="s">
        <v>931</v>
      </c>
      <c r="C198" s="73"/>
      <c r="D198" s="73"/>
      <c r="E198" s="74"/>
      <c r="F198" s="88">
        <f t="shared" ref="F198:G203" si="27">F199</f>
        <v>3400</v>
      </c>
      <c r="G198" s="88">
        <f t="shared" si="27"/>
        <v>3400</v>
      </c>
    </row>
    <row r="199" spans="1:7" ht="90" x14ac:dyDescent="0.3">
      <c r="A199" s="221" t="s">
        <v>459</v>
      </c>
      <c r="B199" s="74" t="s">
        <v>930</v>
      </c>
      <c r="C199" s="73"/>
      <c r="D199" s="73"/>
      <c r="E199" s="74"/>
      <c r="F199" s="76">
        <f t="shared" si="27"/>
        <v>3400</v>
      </c>
      <c r="G199" s="76">
        <f t="shared" si="27"/>
        <v>3400</v>
      </c>
    </row>
    <row r="200" spans="1:7" ht="45" x14ac:dyDescent="0.3">
      <c r="A200" s="221" t="s">
        <v>486</v>
      </c>
      <c r="B200" s="74" t="s">
        <v>947</v>
      </c>
      <c r="C200" s="73"/>
      <c r="D200" s="73"/>
      <c r="E200" s="74"/>
      <c r="F200" s="76">
        <f t="shared" si="27"/>
        <v>3400</v>
      </c>
      <c r="G200" s="76">
        <f t="shared" si="27"/>
        <v>3400</v>
      </c>
    </row>
    <row r="201" spans="1:7" x14ac:dyDescent="0.3">
      <c r="A201" s="221" t="s">
        <v>342</v>
      </c>
      <c r="B201" s="74" t="s">
        <v>947</v>
      </c>
      <c r="C201" s="74">
        <v>10</v>
      </c>
      <c r="D201" s="73"/>
      <c r="E201" s="74"/>
      <c r="F201" s="76">
        <f t="shared" si="27"/>
        <v>3400</v>
      </c>
      <c r="G201" s="76">
        <f t="shared" si="27"/>
        <v>3400</v>
      </c>
    </row>
    <row r="202" spans="1:7" x14ac:dyDescent="0.3">
      <c r="A202" s="221" t="s">
        <v>366</v>
      </c>
      <c r="B202" s="74" t="s">
        <v>947</v>
      </c>
      <c r="C202" s="74">
        <v>10</v>
      </c>
      <c r="D202" s="74" t="s">
        <v>132</v>
      </c>
      <c r="E202" s="74"/>
      <c r="F202" s="76">
        <f t="shared" si="27"/>
        <v>3400</v>
      </c>
      <c r="G202" s="76">
        <f t="shared" si="27"/>
        <v>3400</v>
      </c>
    </row>
    <row r="203" spans="1:7" ht="30" x14ac:dyDescent="0.3">
      <c r="A203" s="221" t="s">
        <v>350</v>
      </c>
      <c r="B203" s="74" t="s">
        <v>947</v>
      </c>
      <c r="C203" s="74">
        <v>10</v>
      </c>
      <c r="D203" s="74" t="s">
        <v>132</v>
      </c>
      <c r="E203" s="74">
        <v>300</v>
      </c>
      <c r="F203" s="76">
        <f t="shared" si="27"/>
        <v>3400</v>
      </c>
      <c r="G203" s="76">
        <f t="shared" si="27"/>
        <v>3400</v>
      </c>
    </row>
    <row r="204" spans="1:7" ht="30" x14ac:dyDescent="0.3">
      <c r="A204" s="218" t="s">
        <v>355</v>
      </c>
      <c r="B204" s="74" t="s">
        <v>947</v>
      </c>
      <c r="C204" s="74">
        <v>10</v>
      </c>
      <c r="D204" s="74" t="s">
        <v>132</v>
      </c>
      <c r="E204" s="74" t="s">
        <v>654</v>
      </c>
      <c r="F204" s="76">
        <v>3400</v>
      </c>
      <c r="G204" s="76">
        <v>3400</v>
      </c>
    </row>
    <row r="205" spans="1:7" ht="46.9" customHeight="1" x14ac:dyDescent="0.3">
      <c r="A205" s="119" t="s">
        <v>959</v>
      </c>
      <c r="B205" s="101" t="s">
        <v>368</v>
      </c>
      <c r="C205" s="73"/>
      <c r="D205" s="73"/>
      <c r="E205" s="74"/>
      <c r="F205" s="88">
        <f t="shared" ref="F205:G210" si="28">F206</f>
        <v>953.4</v>
      </c>
      <c r="G205" s="88">
        <f t="shared" si="28"/>
        <v>992.4</v>
      </c>
    </row>
    <row r="206" spans="1:7" ht="60" x14ac:dyDescent="0.3">
      <c r="A206" s="221" t="s">
        <v>448</v>
      </c>
      <c r="B206" s="74" t="s">
        <v>370</v>
      </c>
      <c r="C206" s="73"/>
      <c r="D206" s="73"/>
      <c r="E206" s="74"/>
      <c r="F206" s="76">
        <f t="shared" si="28"/>
        <v>953.4</v>
      </c>
      <c r="G206" s="76">
        <f t="shared" si="28"/>
        <v>992.4</v>
      </c>
    </row>
    <row r="207" spans="1:7" ht="45" x14ac:dyDescent="0.3">
      <c r="A207" s="221" t="s">
        <v>258</v>
      </c>
      <c r="B207" s="74" t="s">
        <v>911</v>
      </c>
      <c r="C207" s="73"/>
      <c r="D207" s="73"/>
      <c r="E207" s="74"/>
      <c r="F207" s="76">
        <f t="shared" si="28"/>
        <v>953.4</v>
      </c>
      <c r="G207" s="76">
        <f t="shared" si="28"/>
        <v>992.4</v>
      </c>
    </row>
    <row r="208" spans="1:7" x14ac:dyDescent="0.3">
      <c r="A208" s="221" t="s">
        <v>250</v>
      </c>
      <c r="B208" s="74" t="s">
        <v>911</v>
      </c>
      <c r="C208" s="74" t="s">
        <v>251</v>
      </c>
      <c r="D208" s="73"/>
      <c r="E208" s="74"/>
      <c r="F208" s="76">
        <f t="shared" si="28"/>
        <v>953.4</v>
      </c>
      <c r="G208" s="76">
        <f t="shared" si="28"/>
        <v>992.4</v>
      </c>
    </row>
    <row r="209" spans="1:7" x14ac:dyDescent="0.3">
      <c r="A209" s="221" t="s">
        <v>253</v>
      </c>
      <c r="B209" s="74" t="s">
        <v>911</v>
      </c>
      <c r="C209" s="74" t="s">
        <v>251</v>
      </c>
      <c r="D209" s="74" t="s">
        <v>108</v>
      </c>
      <c r="E209" s="74"/>
      <c r="F209" s="76">
        <f t="shared" si="28"/>
        <v>953.4</v>
      </c>
      <c r="G209" s="76">
        <f t="shared" si="28"/>
        <v>992.4</v>
      </c>
    </row>
    <row r="210" spans="1:7" ht="45" x14ac:dyDescent="0.3">
      <c r="A210" s="221" t="s">
        <v>210</v>
      </c>
      <c r="B210" s="74" t="s">
        <v>911</v>
      </c>
      <c r="C210" s="74" t="s">
        <v>251</v>
      </c>
      <c r="D210" s="74" t="s">
        <v>108</v>
      </c>
      <c r="E210" s="74">
        <v>600</v>
      </c>
      <c r="F210" s="76">
        <f t="shared" si="28"/>
        <v>953.4</v>
      </c>
      <c r="G210" s="76">
        <f t="shared" si="28"/>
        <v>992.4</v>
      </c>
    </row>
    <row r="211" spans="1:7" x14ac:dyDescent="0.3">
      <c r="A211" s="221" t="s">
        <v>218</v>
      </c>
      <c r="B211" s="74" t="s">
        <v>911</v>
      </c>
      <c r="C211" s="74" t="s">
        <v>251</v>
      </c>
      <c r="D211" s="74" t="s">
        <v>108</v>
      </c>
      <c r="E211" s="74">
        <v>610</v>
      </c>
      <c r="F211" s="76">
        <v>953.4</v>
      </c>
      <c r="G211" s="76">
        <v>992.4</v>
      </c>
    </row>
    <row r="212" spans="1:7" ht="33" customHeight="1" x14ac:dyDescent="0.3">
      <c r="A212" s="119" t="s">
        <v>923</v>
      </c>
      <c r="B212" s="101" t="s">
        <v>311</v>
      </c>
      <c r="C212" s="73"/>
      <c r="D212" s="73"/>
      <c r="E212" s="74"/>
      <c r="F212" s="88">
        <f>F213</f>
        <v>10634.6</v>
      </c>
      <c r="G212" s="88">
        <f>G213</f>
        <v>9203</v>
      </c>
    </row>
    <row r="213" spans="1:7" ht="46.9" customHeight="1" x14ac:dyDescent="0.3">
      <c r="A213" s="221" t="s">
        <v>657</v>
      </c>
      <c r="B213" s="74" t="s">
        <v>313</v>
      </c>
      <c r="C213" s="73"/>
      <c r="D213" s="73"/>
      <c r="E213" s="74"/>
      <c r="F213" s="76">
        <f>F214+F224+F219</f>
        <v>10634.6</v>
      </c>
      <c r="G213" s="76">
        <f>G214+G224+G219</f>
        <v>9203</v>
      </c>
    </row>
    <row r="214" spans="1:7" ht="30" x14ac:dyDescent="0.3">
      <c r="A214" s="221" t="s">
        <v>285</v>
      </c>
      <c r="B214" s="74" t="s">
        <v>914</v>
      </c>
      <c r="C214" s="73"/>
      <c r="D214" s="73"/>
      <c r="E214" s="74"/>
      <c r="F214" s="76">
        <f t="shared" ref="F214:G217" si="29">F215</f>
        <v>5291.5</v>
      </c>
      <c r="G214" s="76">
        <f t="shared" si="29"/>
        <v>3777.5</v>
      </c>
    </row>
    <row r="215" spans="1:7" x14ac:dyDescent="0.3">
      <c r="A215" s="221" t="s">
        <v>262</v>
      </c>
      <c r="B215" s="74" t="s">
        <v>914</v>
      </c>
      <c r="C215" s="74" t="s">
        <v>150</v>
      </c>
      <c r="D215" s="73"/>
      <c r="E215" s="74"/>
      <c r="F215" s="76">
        <f t="shared" si="29"/>
        <v>5291.5</v>
      </c>
      <c r="G215" s="76">
        <f t="shared" si="29"/>
        <v>3777.5</v>
      </c>
    </row>
    <row r="216" spans="1:7" x14ac:dyDescent="0.3">
      <c r="A216" s="221" t="s">
        <v>263</v>
      </c>
      <c r="B216" s="74" t="s">
        <v>914</v>
      </c>
      <c r="C216" s="74" t="s">
        <v>150</v>
      </c>
      <c r="D216" s="74" t="s">
        <v>103</v>
      </c>
      <c r="E216" s="74"/>
      <c r="F216" s="76">
        <f t="shared" si="29"/>
        <v>5291.5</v>
      </c>
      <c r="G216" s="76">
        <f t="shared" si="29"/>
        <v>3777.5</v>
      </c>
    </row>
    <row r="217" spans="1:7" ht="45" x14ac:dyDescent="0.3">
      <c r="A217" s="221" t="s">
        <v>210</v>
      </c>
      <c r="B217" s="74" t="s">
        <v>914</v>
      </c>
      <c r="C217" s="74" t="s">
        <v>150</v>
      </c>
      <c r="D217" s="74" t="s">
        <v>103</v>
      </c>
      <c r="E217" s="74">
        <v>600</v>
      </c>
      <c r="F217" s="76">
        <f t="shared" si="29"/>
        <v>5291.5</v>
      </c>
      <c r="G217" s="76">
        <f t="shared" si="29"/>
        <v>3777.5</v>
      </c>
    </row>
    <row r="218" spans="1:7" x14ac:dyDescent="0.3">
      <c r="A218" s="221" t="s">
        <v>218</v>
      </c>
      <c r="B218" s="74" t="s">
        <v>914</v>
      </c>
      <c r="C218" s="74" t="s">
        <v>150</v>
      </c>
      <c r="D218" s="74" t="s">
        <v>103</v>
      </c>
      <c r="E218" s="74">
        <v>610</v>
      </c>
      <c r="F218" s="76">
        <v>5291.5</v>
      </c>
      <c r="G218" s="76">
        <v>3777.5</v>
      </c>
    </row>
    <row r="219" spans="1:7" ht="30" x14ac:dyDescent="0.3">
      <c r="A219" s="221" t="s">
        <v>488</v>
      </c>
      <c r="B219" s="74" t="s">
        <v>949</v>
      </c>
      <c r="C219" s="73"/>
      <c r="D219" s="73"/>
      <c r="E219" s="74"/>
      <c r="F219" s="76">
        <f t="shared" ref="F219:G222" si="30">F220</f>
        <v>4862.5</v>
      </c>
      <c r="G219" s="76">
        <f t="shared" si="30"/>
        <v>5019.5</v>
      </c>
    </row>
    <row r="220" spans="1:7" x14ac:dyDescent="0.3">
      <c r="A220" s="221" t="s">
        <v>262</v>
      </c>
      <c r="B220" s="74" t="s">
        <v>949</v>
      </c>
      <c r="C220" s="74" t="s">
        <v>150</v>
      </c>
      <c r="D220" s="73"/>
      <c r="E220" s="74"/>
      <c r="F220" s="76">
        <f t="shared" si="30"/>
        <v>4862.5</v>
      </c>
      <c r="G220" s="76">
        <f t="shared" si="30"/>
        <v>5019.5</v>
      </c>
    </row>
    <row r="221" spans="1:7" x14ac:dyDescent="0.3">
      <c r="A221" s="221" t="s">
        <v>286</v>
      </c>
      <c r="B221" s="74" t="s">
        <v>949</v>
      </c>
      <c r="C221" s="74" t="s">
        <v>150</v>
      </c>
      <c r="D221" s="74" t="s">
        <v>108</v>
      </c>
      <c r="E221" s="74"/>
      <c r="F221" s="76">
        <f t="shared" si="30"/>
        <v>4862.5</v>
      </c>
      <c r="G221" s="76">
        <f t="shared" si="30"/>
        <v>5019.5</v>
      </c>
    </row>
    <row r="222" spans="1:7" ht="45" x14ac:dyDescent="0.3">
      <c r="A222" s="221" t="s">
        <v>210</v>
      </c>
      <c r="B222" s="74" t="s">
        <v>949</v>
      </c>
      <c r="C222" s="74" t="s">
        <v>150</v>
      </c>
      <c r="D222" s="74" t="s">
        <v>108</v>
      </c>
      <c r="E222" s="74">
        <v>600</v>
      </c>
      <c r="F222" s="76">
        <f t="shared" si="30"/>
        <v>4862.5</v>
      </c>
      <c r="G222" s="76">
        <f t="shared" si="30"/>
        <v>5019.5</v>
      </c>
    </row>
    <row r="223" spans="1:7" x14ac:dyDescent="0.3">
      <c r="A223" s="221" t="s">
        <v>218</v>
      </c>
      <c r="B223" s="74" t="s">
        <v>949</v>
      </c>
      <c r="C223" s="74" t="s">
        <v>150</v>
      </c>
      <c r="D223" s="74" t="s">
        <v>108</v>
      </c>
      <c r="E223" s="74">
        <v>610</v>
      </c>
      <c r="F223" s="76">
        <v>4862.5</v>
      </c>
      <c r="G223" s="76">
        <v>5019.5</v>
      </c>
    </row>
    <row r="224" spans="1:7" ht="30" x14ac:dyDescent="0.3">
      <c r="A224" s="221" t="s">
        <v>307</v>
      </c>
      <c r="B224" s="74" t="s">
        <v>924</v>
      </c>
      <c r="C224" s="73"/>
      <c r="D224" s="73"/>
      <c r="E224" s="74"/>
      <c r="F224" s="76">
        <f t="shared" ref="F224:G227" si="31">F225</f>
        <v>480.6</v>
      </c>
      <c r="G224" s="76">
        <f t="shared" si="31"/>
        <v>406</v>
      </c>
    </row>
    <row r="225" spans="1:7" x14ac:dyDescent="0.3">
      <c r="A225" s="221" t="s">
        <v>262</v>
      </c>
      <c r="B225" s="74" t="s">
        <v>924</v>
      </c>
      <c r="C225" s="74" t="s">
        <v>150</v>
      </c>
      <c r="D225" s="73"/>
      <c r="E225" s="74"/>
      <c r="F225" s="76">
        <f t="shared" si="31"/>
        <v>480.6</v>
      </c>
      <c r="G225" s="76">
        <f t="shared" si="31"/>
        <v>406</v>
      </c>
    </row>
    <row r="226" spans="1:7" x14ac:dyDescent="0.3">
      <c r="A226" s="218" t="s">
        <v>299</v>
      </c>
      <c r="B226" s="74" t="s">
        <v>924</v>
      </c>
      <c r="C226" s="74" t="s">
        <v>150</v>
      </c>
      <c r="D226" s="74" t="s">
        <v>120</v>
      </c>
      <c r="E226" s="74"/>
      <c r="F226" s="76">
        <f t="shared" si="31"/>
        <v>480.6</v>
      </c>
      <c r="G226" s="76">
        <f t="shared" si="31"/>
        <v>406</v>
      </c>
    </row>
    <row r="227" spans="1:7" ht="45" x14ac:dyDescent="0.3">
      <c r="A227" s="221" t="s">
        <v>210</v>
      </c>
      <c r="B227" s="74" t="s">
        <v>924</v>
      </c>
      <c r="C227" s="74" t="s">
        <v>150</v>
      </c>
      <c r="D227" s="74" t="s">
        <v>120</v>
      </c>
      <c r="E227" s="74">
        <v>600</v>
      </c>
      <c r="F227" s="76">
        <f t="shared" si="31"/>
        <v>480.6</v>
      </c>
      <c r="G227" s="76">
        <f t="shared" si="31"/>
        <v>406</v>
      </c>
    </row>
    <row r="228" spans="1:7" x14ac:dyDescent="0.3">
      <c r="A228" s="221" t="s">
        <v>218</v>
      </c>
      <c r="B228" s="74" t="s">
        <v>924</v>
      </c>
      <c r="C228" s="74" t="s">
        <v>150</v>
      </c>
      <c r="D228" s="74" t="s">
        <v>120</v>
      </c>
      <c r="E228" s="74">
        <v>610</v>
      </c>
      <c r="F228" s="76">
        <v>480.6</v>
      </c>
      <c r="G228" s="76">
        <v>406</v>
      </c>
    </row>
    <row r="229" spans="1:7" ht="51" x14ac:dyDescent="0.3">
      <c r="A229" s="119" t="s">
        <v>783</v>
      </c>
      <c r="B229" s="101" t="s">
        <v>282</v>
      </c>
      <c r="C229" s="73"/>
      <c r="D229" s="73"/>
      <c r="E229" s="74"/>
      <c r="F229" s="88">
        <f>F230</f>
        <v>31995</v>
      </c>
      <c r="G229" s="88">
        <f>G230</f>
        <v>31765</v>
      </c>
    </row>
    <row r="230" spans="1:7" ht="60" x14ac:dyDescent="0.3">
      <c r="A230" s="221" t="s">
        <v>312</v>
      </c>
      <c r="B230" s="74" t="s">
        <v>284</v>
      </c>
      <c r="C230" s="73"/>
      <c r="D230" s="73"/>
      <c r="E230" s="74"/>
      <c r="F230" s="76">
        <f>F231+F236+F243</f>
        <v>31995</v>
      </c>
      <c r="G230" s="76">
        <f>G231+G236+G243</f>
        <v>31765</v>
      </c>
    </row>
    <row r="231" spans="1:7" ht="30" x14ac:dyDescent="0.3">
      <c r="A231" s="221" t="s">
        <v>142</v>
      </c>
      <c r="B231" s="74" t="s">
        <v>925</v>
      </c>
      <c r="C231" s="73"/>
      <c r="D231" s="73"/>
      <c r="E231" s="74"/>
      <c r="F231" s="76">
        <f t="shared" ref="F231:G234" si="32">F232</f>
        <v>3541.3</v>
      </c>
      <c r="G231" s="76">
        <f t="shared" si="32"/>
        <v>3486.8</v>
      </c>
    </row>
    <row r="232" spans="1:7" x14ac:dyDescent="0.3">
      <c r="A232" s="221" t="s">
        <v>262</v>
      </c>
      <c r="B232" s="74" t="s">
        <v>925</v>
      </c>
      <c r="C232" s="74" t="s">
        <v>150</v>
      </c>
      <c r="D232" s="73"/>
      <c r="E232" s="74"/>
      <c r="F232" s="76">
        <f t="shared" si="32"/>
        <v>3541.3</v>
      </c>
      <c r="G232" s="76">
        <f t="shared" si="32"/>
        <v>3486.8</v>
      </c>
    </row>
    <row r="233" spans="1:7" x14ac:dyDescent="0.3">
      <c r="A233" s="221" t="s">
        <v>456</v>
      </c>
      <c r="B233" s="74" t="s">
        <v>925</v>
      </c>
      <c r="C233" s="74" t="s">
        <v>150</v>
      </c>
      <c r="D233" s="74" t="s">
        <v>184</v>
      </c>
      <c r="E233" s="74"/>
      <c r="F233" s="76">
        <f t="shared" si="32"/>
        <v>3541.3</v>
      </c>
      <c r="G233" s="76">
        <f t="shared" si="32"/>
        <v>3486.8</v>
      </c>
    </row>
    <row r="234" spans="1:7" ht="73.150000000000006" customHeight="1" x14ac:dyDescent="0.3">
      <c r="A234" s="221" t="s">
        <v>115</v>
      </c>
      <c r="B234" s="74" t="s">
        <v>925</v>
      </c>
      <c r="C234" s="74" t="s">
        <v>150</v>
      </c>
      <c r="D234" s="74" t="s">
        <v>184</v>
      </c>
      <c r="E234" s="74">
        <v>100</v>
      </c>
      <c r="F234" s="76">
        <f t="shared" si="32"/>
        <v>3541.3</v>
      </c>
      <c r="G234" s="76">
        <f t="shared" si="32"/>
        <v>3486.8</v>
      </c>
    </row>
    <row r="235" spans="1:7" ht="30" x14ac:dyDescent="0.3">
      <c r="A235" s="221" t="s">
        <v>116</v>
      </c>
      <c r="B235" s="74" t="s">
        <v>925</v>
      </c>
      <c r="C235" s="74" t="s">
        <v>150</v>
      </c>
      <c r="D235" s="74" t="s">
        <v>184</v>
      </c>
      <c r="E235" s="74">
        <v>120</v>
      </c>
      <c r="F235" s="76">
        <v>3541.3</v>
      </c>
      <c r="G235" s="76">
        <v>3486.8</v>
      </c>
    </row>
    <row r="236" spans="1:7" ht="30" x14ac:dyDescent="0.3">
      <c r="A236" s="221" t="s">
        <v>117</v>
      </c>
      <c r="B236" s="74" t="s">
        <v>926</v>
      </c>
      <c r="C236" s="73"/>
      <c r="D236" s="73"/>
      <c r="E236" s="74"/>
      <c r="F236" s="76">
        <f>F237</f>
        <v>158.5</v>
      </c>
      <c r="G236" s="76">
        <f>G237</f>
        <v>161.1</v>
      </c>
    </row>
    <row r="237" spans="1:7" x14ac:dyDescent="0.3">
      <c r="A237" s="221" t="s">
        <v>262</v>
      </c>
      <c r="B237" s="74" t="s">
        <v>926</v>
      </c>
      <c r="C237" s="74" t="s">
        <v>150</v>
      </c>
      <c r="D237" s="73"/>
      <c r="E237" s="74"/>
      <c r="F237" s="76">
        <f>F238</f>
        <v>158.5</v>
      </c>
      <c r="G237" s="76">
        <f>G238</f>
        <v>161.1</v>
      </c>
    </row>
    <row r="238" spans="1:7" x14ac:dyDescent="0.3">
      <c r="A238" s="221" t="s">
        <v>456</v>
      </c>
      <c r="B238" s="74" t="s">
        <v>926</v>
      </c>
      <c r="C238" s="74" t="s">
        <v>150</v>
      </c>
      <c r="D238" s="74" t="s">
        <v>184</v>
      </c>
      <c r="E238" s="74"/>
      <c r="F238" s="76">
        <f>F239+F241</f>
        <v>158.5</v>
      </c>
      <c r="G238" s="76">
        <f>G239+G241</f>
        <v>161.1</v>
      </c>
    </row>
    <row r="239" spans="1:7" ht="75.599999999999994" customHeight="1" x14ac:dyDescent="0.3">
      <c r="A239" s="221" t="s">
        <v>115</v>
      </c>
      <c r="B239" s="74" t="s">
        <v>926</v>
      </c>
      <c r="C239" s="74" t="s">
        <v>150</v>
      </c>
      <c r="D239" s="74" t="s">
        <v>184</v>
      </c>
      <c r="E239" s="74">
        <v>100</v>
      </c>
      <c r="F239" s="76">
        <f>F240</f>
        <v>91.6</v>
      </c>
      <c r="G239" s="76">
        <f>G240</f>
        <v>91.6</v>
      </c>
    </row>
    <row r="240" spans="1:7" ht="30" x14ac:dyDescent="0.3">
      <c r="A240" s="221" t="s">
        <v>116</v>
      </c>
      <c r="B240" s="74" t="s">
        <v>926</v>
      </c>
      <c r="C240" s="74" t="s">
        <v>150</v>
      </c>
      <c r="D240" s="74" t="s">
        <v>184</v>
      </c>
      <c r="E240" s="74">
        <v>120</v>
      </c>
      <c r="F240" s="76">
        <v>91.6</v>
      </c>
      <c r="G240" s="76">
        <v>91.6</v>
      </c>
    </row>
    <row r="241" spans="1:7" ht="30" x14ac:dyDescent="0.3">
      <c r="A241" s="221" t="s">
        <v>127</v>
      </c>
      <c r="B241" s="74" t="s">
        <v>926</v>
      </c>
      <c r="C241" s="74" t="s">
        <v>150</v>
      </c>
      <c r="D241" s="74" t="s">
        <v>184</v>
      </c>
      <c r="E241" s="74">
        <v>200</v>
      </c>
      <c r="F241" s="76">
        <f>F242</f>
        <v>66.900000000000006</v>
      </c>
      <c r="G241" s="76">
        <f>G242</f>
        <v>69.5</v>
      </c>
    </row>
    <row r="242" spans="1:7" ht="45" x14ac:dyDescent="0.3">
      <c r="A242" s="221" t="s">
        <v>128</v>
      </c>
      <c r="B242" s="74" t="s">
        <v>926</v>
      </c>
      <c r="C242" s="74" t="s">
        <v>150</v>
      </c>
      <c r="D242" s="74" t="s">
        <v>184</v>
      </c>
      <c r="E242" s="74">
        <v>240</v>
      </c>
      <c r="F242" s="76">
        <v>66.900000000000006</v>
      </c>
      <c r="G242" s="76">
        <v>69.5</v>
      </c>
    </row>
    <row r="243" spans="1:7" ht="30" x14ac:dyDescent="0.3">
      <c r="A243" s="221" t="s">
        <v>487</v>
      </c>
      <c r="B243" s="74" t="s">
        <v>927</v>
      </c>
      <c r="C243" s="73"/>
      <c r="D243" s="73"/>
      <c r="E243" s="74"/>
      <c r="F243" s="76">
        <f>F244</f>
        <v>28295.200000000001</v>
      </c>
      <c r="G243" s="76">
        <f>G244</f>
        <v>28117.1</v>
      </c>
    </row>
    <row r="244" spans="1:7" x14ac:dyDescent="0.3">
      <c r="A244" s="221" t="s">
        <v>262</v>
      </c>
      <c r="B244" s="74" t="s">
        <v>927</v>
      </c>
      <c r="C244" s="74" t="s">
        <v>150</v>
      </c>
      <c r="D244" s="73"/>
      <c r="E244" s="74"/>
      <c r="F244" s="76">
        <f>F245</f>
        <v>28295.200000000001</v>
      </c>
      <c r="G244" s="76">
        <f>G245</f>
        <v>28117.1</v>
      </c>
    </row>
    <row r="245" spans="1:7" x14ac:dyDescent="0.3">
      <c r="A245" s="221" t="s">
        <v>456</v>
      </c>
      <c r="B245" s="74" t="s">
        <v>927</v>
      </c>
      <c r="C245" s="74" t="s">
        <v>150</v>
      </c>
      <c r="D245" s="74" t="s">
        <v>184</v>
      </c>
      <c r="E245" s="74"/>
      <c r="F245" s="76">
        <f>F246+F248+F250</f>
        <v>28295.200000000001</v>
      </c>
      <c r="G245" s="76">
        <f>G246+G248+G250</f>
        <v>28117.1</v>
      </c>
    </row>
    <row r="246" spans="1:7" ht="73.150000000000006" customHeight="1" x14ac:dyDescent="0.3">
      <c r="A246" s="221" t="s">
        <v>115</v>
      </c>
      <c r="B246" s="74" t="s">
        <v>927</v>
      </c>
      <c r="C246" s="74" t="s">
        <v>150</v>
      </c>
      <c r="D246" s="74" t="s">
        <v>184</v>
      </c>
      <c r="E246" s="74">
        <v>100</v>
      </c>
      <c r="F246" s="76">
        <f>F247</f>
        <v>22797.5</v>
      </c>
      <c r="G246" s="76">
        <f>G247</f>
        <v>22446.6</v>
      </c>
    </row>
    <row r="247" spans="1:7" ht="30" x14ac:dyDescent="0.3">
      <c r="A247" s="221" t="s">
        <v>173</v>
      </c>
      <c r="B247" s="74" t="s">
        <v>927</v>
      </c>
      <c r="C247" s="74" t="s">
        <v>150</v>
      </c>
      <c r="D247" s="74" t="s">
        <v>184</v>
      </c>
      <c r="E247" s="74">
        <v>110</v>
      </c>
      <c r="F247" s="76">
        <v>22797.5</v>
      </c>
      <c r="G247" s="76">
        <v>22446.6</v>
      </c>
    </row>
    <row r="248" spans="1:7" ht="30" x14ac:dyDescent="0.3">
      <c r="A248" s="221" t="s">
        <v>127</v>
      </c>
      <c r="B248" s="74" t="s">
        <v>927</v>
      </c>
      <c r="C248" s="74" t="s">
        <v>150</v>
      </c>
      <c r="D248" s="74" t="s">
        <v>184</v>
      </c>
      <c r="E248" s="74">
        <v>200</v>
      </c>
      <c r="F248" s="76">
        <f>F249</f>
        <v>5356.7</v>
      </c>
      <c r="G248" s="76">
        <f>G249</f>
        <v>5529.5</v>
      </c>
    </row>
    <row r="249" spans="1:7" ht="45" x14ac:dyDescent="0.3">
      <c r="A249" s="221" t="s">
        <v>128</v>
      </c>
      <c r="B249" s="74" t="s">
        <v>927</v>
      </c>
      <c r="C249" s="74" t="s">
        <v>150</v>
      </c>
      <c r="D249" s="74" t="s">
        <v>184</v>
      </c>
      <c r="E249" s="74">
        <v>240</v>
      </c>
      <c r="F249" s="76">
        <v>5356.7</v>
      </c>
      <c r="G249" s="76">
        <v>5529.5</v>
      </c>
    </row>
    <row r="250" spans="1:7" x14ac:dyDescent="0.3">
      <c r="A250" s="221" t="s">
        <v>129</v>
      </c>
      <c r="B250" s="74" t="s">
        <v>927</v>
      </c>
      <c r="C250" s="74" t="s">
        <v>150</v>
      </c>
      <c r="D250" s="74" t="s">
        <v>184</v>
      </c>
      <c r="E250" s="74">
        <v>800</v>
      </c>
      <c r="F250" s="76">
        <f>F251</f>
        <v>141</v>
      </c>
      <c r="G250" s="76">
        <f>G251</f>
        <v>141</v>
      </c>
    </row>
    <row r="251" spans="1:7" x14ac:dyDescent="0.3">
      <c r="A251" s="221" t="s">
        <v>130</v>
      </c>
      <c r="B251" s="74" t="s">
        <v>927</v>
      </c>
      <c r="C251" s="74" t="s">
        <v>150</v>
      </c>
      <c r="D251" s="74" t="s">
        <v>184</v>
      </c>
      <c r="E251" s="74">
        <v>850</v>
      </c>
      <c r="F251" s="76">
        <v>141</v>
      </c>
      <c r="G251" s="76">
        <v>141</v>
      </c>
    </row>
    <row r="252" spans="1:7" ht="38.25" x14ac:dyDescent="0.3">
      <c r="A252" s="119" t="s">
        <v>779</v>
      </c>
      <c r="B252" s="101" t="s">
        <v>238</v>
      </c>
      <c r="C252" s="73"/>
      <c r="D252" s="73"/>
      <c r="E252" s="74"/>
      <c r="F252" s="88">
        <f>F253</f>
        <v>2000</v>
      </c>
      <c r="G252" s="88">
        <f>G253</f>
        <v>2000</v>
      </c>
    </row>
    <row r="253" spans="1:7" ht="30" customHeight="1" x14ac:dyDescent="0.3">
      <c r="A253" s="221" t="s">
        <v>239</v>
      </c>
      <c r="B253" s="74" t="s">
        <v>631</v>
      </c>
      <c r="C253" s="73"/>
      <c r="D253" s="73"/>
      <c r="E253" s="74"/>
      <c r="F253" s="76">
        <f t="shared" ref="F253:G257" si="33">F254</f>
        <v>2000</v>
      </c>
      <c r="G253" s="76">
        <f t="shared" si="33"/>
        <v>2000</v>
      </c>
    </row>
    <row r="254" spans="1:7" ht="27" customHeight="1" x14ac:dyDescent="0.3">
      <c r="A254" s="221" t="s">
        <v>464</v>
      </c>
      <c r="B254" s="74" t="s">
        <v>632</v>
      </c>
      <c r="C254" s="73"/>
      <c r="D254" s="73"/>
      <c r="E254" s="74"/>
      <c r="F254" s="76">
        <f t="shared" si="33"/>
        <v>2000</v>
      </c>
      <c r="G254" s="76">
        <f t="shared" si="33"/>
        <v>2000</v>
      </c>
    </row>
    <row r="255" spans="1:7" x14ac:dyDescent="0.3">
      <c r="A255" s="221" t="s">
        <v>212</v>
      </c>
      <c r="B255" s="74" t="s">
        <v>632</v>
      </c>
      <c r="C255" s="74" t="s">
        <v>132</v>
      </c>
      <c r="D255" s="73"/>
      <c r="E255" s="74"/>
      <c r="F255" s="76">
        <f t="shared" si="33"/>
        <v>2000</v>
      </c>
      <c r="G255" s="76">
        <f t="shared" si="33"/>
        <v>2000</v>
      </c>
    </row>
    <row r="256" spans="1:7" ht="30" x14ac:dyDescent="0.3">
      <c r="A256" s="221" t="s">
        <v>236</v>
      </c>
      <c r="B256" s="74" t="s">
        <v>632</v>
      </c>
      <c r="C256" s="74" t="s">
        <v>132</v>
      </c>
      <c r="D256" s="74">
        <v>12</v>
      </c>
      <c r="E256" s="74"/>
      <c r="F256" s="76">
        <f t="shared" si="33"/>
        <v>2000</v>
      </c>
      <c r="G256" s="76">
        <f t="shared" si="33"/>
        <v>2000</v>
      </c>
    </row>
    <row r="257" spans="1:7" x14ac:dyDescent="0.3">
      <c r="A257" s="221" t="s">
        <v>129</v>
      </c>
      <c r="B257" s="74" t="s">
        <v>632</v>
      </c>
      <c r="C257" s="74" t="s">
        <v>132</v>
      </c>
      <c r="D257" s="74">
        <v>12</v>
      </c>
      <c r="E257" s="74">
        <v>800</v>
      </c>
      <c r="F257" s="76">
        <f t="shared" si="33"/>
        <v>2000</v>
      </c>
      <c r="G257" s="76">
        <f t="shared" si="33"/>
        <v>2000</v>
      </c>
    </row>
    <row r="258" spans="1:7" ht="55.15" customHeight="1" x14ac:dyDescent="0.3">
      <c r="A258" s="221" t="s">
        <v>228</v>
      </c>
      <c r="B258" s="74" t="s">
        <v>632</v>
      </c>
      <c r="C258" s="74" t="s">
        <v>132</v>
      </c>
      <c r="D258" s="74">
        <v>12</v>
      </c>
      <c r="E258" s="74">
        <v>810</v>
      </c>
      <c r="F258" s="76">
        <v>2000</v>
      </c>
      <c r="G258" s="76">
        <v>2000</v>
      </c>
    </row>
    <row r="259" spans="1:7" ht="63.75" x14ac:dyDescent="0.3">
      <c r="A259" s="119" t="s">
        <v>784</v>
      </c>
      <c r="B259" s="101" t="s">
        <v>185</v>
      </c>
      <c r="C259" s="73"/>
      <c r="D259" s="73"/>
      <c r="E259" s="74"/>
      <c r="F259" s="88">
        <f>F260+F277</f>
        <v>3435.1</v>
      </c>
      <c r="G259" s="88">
        <f>G260+G277</f>
        <v>3471.2000000000003</v>
      </c>
    </row>
    <row r="260" spans="1:7" ht="71.45" customHeight="1" x14ac:dyDescent="0.3">
      <c r="A260" s="119" t="s">
        <v>428</v>
      </c>
      <c r="B260" s="101" t="s">
        <v>186</v>
      </c>
      <c r="C260" s="73"/>
      <c r="D260" s="73"/>
      <c r="E260" s="74"/>
      <c r="F260" s="88">
        <f>F261</f>
        <v>458</v>
      </c>
      <c r="G260" s="88">
        <f>G261</f>
        <v>478.5</v>
      </c>
    </row>
    <row r="261" spans="1:7" ht="60" x14ac:dyDescent="0.3">
      <c r="A261" s="221" t="s">
        <v>187</v>
      </c>
      <c r="B261" s="74" t="s">
        <v>490</v>
      </c>
      <c r="C261" s="73"/>
      <c r="D261" s="73"/>
      <c r="E261" s="74"/>
      <c r="F261" s="76">
        <f>F262+F267+F272</f>
        <v>458</v>
      </c>
      <c r="G261" s="76">
        <f>G262+G267+G272</f>
        <v>478.5</v>
      </c>
    </row>
    <row r="262" spans="1:7" ht="45" hidden="1" x14ac:dyDescent="0.3">
      <c r="A262" s="221" t="s">
        <v>491</v>
      </c>
      <c r="B262" s="74" t="s">
        <v>190</v>
      </c>
      <c r="C262" s="73"/>
      <c r="D262" s="73"/>
      <c r="E262" s="74"/>
      <c r="F262" s="76">
        <f t="shared" ref="F262:G265" si="34">F263</f>
        <v>0</v>
      </c>
      <c r="G262" s="76">
        <f t="shared" si="34"/>
        <v>0</v>
      </c>
    </row>
    <row r="263" spans="1:7" ht="30" hidden="1" x14ac:dyDescent="0.3">
      <c r="A263" s="221" t="s">
        <v>182</v>
      </c>
      <c r="B263" s="74" t="s">
        <v>190</v>
      </c>
      <c r="C263" s="74" t="s">
        <v>120</v>
      </c>
      <c r="D263" s="73"/>
      <c r="E263" s="74"/>
      <c r="F263" s="76">
        <f t="shared" si="34"/>
        <v>0</v>
      </c>
      <c r="G263" s="76">
        <f t="shared" si="34"/>
        <v>0</v>
      </c>
    </row>
    <row r="264" spans="1:7" ht="45" hidden="1" x14ac:dyDescent="0.3">
      <c r="A264" s="221" t="s">
        <v>426</v>
      </c>
      <c r="B264" s="74" t="s">
        <v>190</v>
      </c>
      <c r="C264" s="74" t="s">
        <v>120</v>
      </c>
      <c r="D264" s="74" t="s">
        <v>184</v>
      </c>
      <c r="E264" s="74"/>
      <c r="F264" s="76">
        <f t="shared" si="34"/>
        <v>0</v>
      </c>
      <c r="G264" s="76">
        <f t="shared" si="34"/>
        <v>0</v>
      </c>
    </row>
    <row r="265" spans="1:7" ht="30" hidden="1" x14ac:dyDescent="0.3">
      <c r="A265" s="221" t="s">
        <v>127</v>
      </c>
      <c r="B265" s="74" t="s">
        <v>190</v>
      </c>
      <c r="C265" s="74" t="s">
        <v>120</v>
      </c>
      <c r="D265" s="74" t="s">
        <v>184</v>
      </c>
      <c r="E265" s="74">
        <v>200</v>
      </c>
      <c r="F265" s="76">
        <f t="shared" si="34"/>
        <v>0</v>
      </c>
      <c r="G265" s="76">
        <f t="shared" si="34"/>
        <v>0</v>
      </c>
    </row>
    <row r="266" spans="1:7" ht="45" hidden="1" x14ac:dyDescent="0.3">
      <c r="A266" s="221" t="s">
        <v>128</v>
      </c>
      <c r="B266" s="74" t="s">
        <v>190</v>
      </c>
      <c r="C266" s="74" t="s">
        <v>120</v>
      </c>
      <c r="D266" s="74" t="s">
        <v>184</v>
      </c>
      <c r="E266" s="74">
        <v>240</v>
      </c>
      <c r="F266" s="76"/>
      <c r="G266" s="76"/>
    </row>
    <row r="267" spans="1:7" ht="60" x14ac:dyDescent="0.3">
      <c r="A267" s="221" t="s">
        <v>492</v>
      </c>
      <c r="B267" s="74" t="s">
        <v>192</v>
      </c>
      <c r="C267" s="73"/>
      <c r="D267" s="73"/>
      <c r="E267" s="74"/>
      <c r="F267" s="76">
        <f t="shared" ref="F267:G270" si="35">F268</f>
        <v>40</v>
      </c>
      <c r="G267" s="76">
        <f t="shared" si="35"/>
        <v>41.5</v>
      </c>
    </row>
    <row r="268" spans="1:7" ht="30" x14ac:dyDescent="0.3">
      <c r="A268" s="221" t="s">
        <v>182</v>
      </c>
      <c r="B268" s="74" t="s">
        <v>192</v>
      </c>
      <c r="C268" s="74" t="s">
        <v>120</v>
      </c>
      <c r="D268" s="73"/>
      <c r="E268" s="74"/>
      <c r="F268" s="76">
        <f t="shared" si="35"/>
        <v>40</v>
      </c>
      <c r="G268" s="76">
        <f t="shared" si="35"/>
        <v>41.5</v>
      </c>
    </row>
    <row r="269" spans="1:7" ht="45" x14ac:dyDescent="0.3">
      <c r="A269" s="221" t="s">
        <v>426</v>
      </c>
      <c r="B269" s="74" t="s">
        <v>192</v>
      </c>
      <c r="C269" s="74" t="s">
        <v>120</v>
      </c>
      <c r="D269" s="74" t="s">
        <v>184</v>
      </c>
      <c r="E269" s="74"/>
      <c r="F269" s="76">
        <f t="shared" si="35"/>
        <v>40</v>
      </c>
      <c r="G269" s="76">
        <f t="shared" si="35"/>
        <v>41.5</v>
      </c>
    </row>
    <row r="270" spans="1:7" ht="30" x14ac:dyDescent="0.3">
      <c r="A270" s="221" t="s">
        <v>127</v>
      </c>
      <c r="B270" s="74" t="s">
        <v>192</v>
      </c>
      <c r="C270" s="74" t="s">
        <v>120</v>
      </c>
      <c r="D270" s="74" t="s">
        <v>184</v>
      </c>
      <c r="E270" s="74">
        <v>200</v>
      </c>
      <c r="F270" s="76">
        <f t="shared" si="35"/>
        <v>40</v>
      </c>
      <c r="G270" s="76">
        <f t="shared" si="35"/>
        <v>41.5</v>
      </c>
    </row>
    <row r="271" spans="1:7" ht="45" x14ac:dyDescent="0.3">
      <c r="A271" s="221" t="s">
        <v>128</v>
      </c>
      <c r="B271" s="74" t="s">
        <v>192</v>
      </c>
      <c r="C271" s="74" t="s">
        <v>120</v>
      </c>
      <c r="D271" s="74" t="s">
        <v>184</v>
      </c>
      <c r="E271" s="74">
        <v>240</v>
      </c>
      <c r="F271" s="76">
        <v>40</v>
      </c>
      <c r="G271" s="76">
        <v>41.5</v>
      </c>
    </row>
    <row r="272" spans="1:7" ht="45" x14ac:dyDescent="0.3">
      <c r="A272" s="221" t="s">
        <v>193</v>
      </c>
      <c r="B272" s="74" t="s">
        <v>194</v>
      </c>
      <c r="C272" s="73"/>
      <c r="D272" s="73"/>
      <c r="E272" s="74"/>
      <c r="F272" s="76">
        <f t="shared" ref="F272:G275" si="36">F273</f>
        <v>418</v>
      </c>
      <c r="G272" s="76">
        <f t="shared" si="36"/>
        <v>437</v>
      </c>
    </row>
    <row r="273" spans="1:7" ht="30" x14ac:dyDescent="0.3">
      <c r="A273" s="221" t="s">
        <v>182</v>
      </c>
      <c r="B273" s="74" t="s">
        <v>194</v>
      </c>
      <c r="C273" s="74" t="s">
        <v>120</v>
      </c>
      <c r="D273" s="73"/>
      <c r="E273" s="74"/>
      <c r="F273" s="76">
        <f t="shared" si="36"/>
        <v>418</v>
      </c>
      <c r="G273" s="76">
        <f t="shared" si="36"/>
        <v>437</v>
      </c>
    </row>
    <row r="274" spans="1:7" ht="46.9" customHeight="1" x14ac:dyDescent="0.3">
      <c r="A274" s="221" t="s">
        <v>426</v>
      </c>
      <c r="B274" s="74" t="s">
        <v>194</v>
      </c>
      <c r="C274" s="74" t="s">
        <v>120</v>
      </c>
      <c r="D274" s="74" t="s">
        <v>184</v>
      </c>
      <c r="E274" s="74"/>
      <c r="F274" s="76">
        <f t="shared" si="36"/>
        <v>418</v>
      </c>
      <c r="G274" s="76">
        <f t="shared" si="36"/>
        <v>437</v>
      </c>
    </row>
    <row r="275" spans="1:7" ht="30" x14ac:dyDescent="0.3">
      <c r="A275" s="221" t="s">
        <v>127</v>
      </c>
      <c r="B275" s="74" t="s">
        <v>194</v>
      </c>
      <c r="C275" s="74" t="s">
        <v>120</v>
      </c>
      <c r="D275" s="74" t="s">
        <v>184</v>
      </c>
      <c r="E275" s="74">
        <v>200</v>
      </c>
      <c r="F275" s="76">
        <f t="shared" si="36"/>
        <v>418</v>
      </c>
      <c r="G275" s="76">
        <f t="shared" si="36"/>
        <v>437</v>
      </c>
    </row>
    <row r="276" spans="1:7" ht="45" x14ac:dyDescent="0.3">
      <c r="A276" s="221" t="s">
        <v>128</v>
      </c>
      <c r="B276" s="74" t="s">
        <v>194</v>
      </c>
      <c r="C276" s="74" t="s">
        <v>120</v>
      </c>
      <c r="D276" s="74" t="s">
        <v>184</v>
      </c>
      <c r="E276" s="74">
        <v>240</v>
      </c>
      <c r="F276" s="76">
        <v>418</v>
      </c>
      <c r="G276" s="76">
        <v>437</v>
      </c>
    </row>
    <row r="277" spans="1:7" ht="89.25" x14ac:dyDescent="0.3">
      <c r="A277" s="119" t="s">
        <v>778</v>
      </c>
      <c r="B277" s="101" t="s">
        <v>195</v>
      </c>
      <c r="C277" s="73"/>
      <c r="D277" s="73"/>
      <c r="E277" s="74"/>
      <c r="F277" s="88">
        <f t="shared" ref="F277:G280" si="37">F278</f>
        <v>2977.1</v>
      </c>
      <c r="G277" s="88">
        <f t="shared" si="37"/>
        <v>2992.7000000000003</v>
      </c>
    </row>
    <row r="278" spans="1:7" ht="30" x14ac:dyDescent="0.3">
      <c r="A278" s="221" t="s">
        <v>493</v>
      </c>
      <c r="B278" s="74" t="s">
        <v>197</v>
      </c>
      <c r="C278" s="73"/>
      <c r="D278" s="73"/>
      <c r="E278" s="74"/>
      <c r="F278" s="76">
        <f t="shared" si="37"/>
        <v>2977.1</v>
      </c>
      <c r="G278" s="76">
        <f t="shared" si="37"/>
        <v>2992.7000000000003</v>
      </c>
    </row>
    <row r="279" spans="1:7" ht="30" x14ac:dyDescent="0.3">
      <c r="A279" s="221" t="s">
        <v>430</v>
      </c>
      <c r="B279" s="74" t="s">
        <v>199</v>
      </c>
      <c r="C279" s="73"/>
      <c r="D279" s="73"/>
      <c r="E279" s="74"/>
      <c r="F279" s="76">
        <f t="shared" si="37"/>
        <v>2977.1</v>
      </c>
      <c r="G279" s="76">
        <f t="shared" si="37"/>
        <v>2992.7000000000003</v>
      </c>
    </row>
    <row r="280" spans="1:7" ht="30" x14ac:dyDescent="0.3">
      <c r="A280" s="221" t="s">
        <v>182</v>
      </c>
      <c r="B280" s="74" t="s">
        <v>199</v>
      </c>
      <c r="C280" s="74" t="s">
        <v>120</v>
      </c>
      <c r="D280" s="73"/>
      <c r="E280" s="74"/>
      <c r="F280" s="76">
        <f t="shared" si="37"/>
        <v>2977.1</v>
      </c>
      <c r="G280" s="76">
        <f t="shared" si="37"/>
        <v>2992.7000000000003</v>
      </c>
    </row>
    <row r="281" spans="1:7" ht="45" x14ac:dyDescent="0.3">
      <c r="A281" s="221" t="s">
        <v>426</v>
      </c>
      <c r="B281" s="74" t="s">
        <v>199</v>
      </c>
      <c r="C281" s="74" t="s">
        <v>120</v>
      </c>
      <c r="D281" s="74" t="s">
        <v>184</v>
      </c>
      <c r="E281" s="74"/>
      <c r="F281" s="76">
        <f>F282+F284+F286</f>
        <v>2977.1</v>
      </c>
      <c r="G281" s="76">
        <f>G282+G284+G286</f>
        <v>2992.7000000000003</v>
      </c>
    </row>
    <row r="282" spans="1:7" ht="90" x14ac:dyDescent="0.3">
      <c r="A282" s="221" t="s">
        <v>115</v>
      </c>
      <c r="B282" s="74" t="s">
        <v>199</v>
      </c>
      <c r="C282" s="74" t="s">
        <v>120</v>
      </c>
      <c r="D282" s="74" t="s">
        <v>184</v>
      </c>
      <c r="E282" s="74">
        <v>100</v>
      </c>
      <c r="F282" s="76">
        <f>F283</f>
        <v>2604</v>
      </c>
      <c r="G282" s="76">
        <f>G283</f>
        <v>2605.8000000000002</v>
      </c>
    </row>
    <row r="283" spans="1:7" ht="30" x14ac:dyDescent="0.3">
      <c r="A283" s="221" t="s">
        <v>173</v>
      </c>
      <c r="B283" s="74" t="s">
        <v>199</v>
      </c>
      <c r="C283" s="74" t="s">
        <v>120</v>
      </c>
      <c r="D283" s="74" t="s">
        <v>184</v>
      </c>
      <c r="E283" s="74">
        <v>110</v>
      </c>
      <c r="F283" s="76">
        <v>2604</v>
      </c>
      <c r="G283" s="76">
        <v>2605.8000000000002</v>
      </c>
    </row>
    <row r="284" spans="1:7" ht="30" x14ac:dyDescent="0.3">
      <c r="A284" s="221" t="s">
        <v>127</v>
      </c>
      <c r="B284" s="74" t="s">
        <v>199</v>
      </c>
      <c r="C284" s="74" t="s">
        <v>120</v>
      </c>
      <c r="D284" s="74" t="s">
        <v>184</v>
      </c>
      <c r="E284" s="74">
        <v>200</v>
      </c>
      <c r="F284" s="76">
        <f>F285</f>
        <v>372.1</v>
      </c>
      <c r="G284" s="76">
        <f>G285</f>
        <v>385.9</v>
      </c>
    </row>
    <row r="285" spans="1:7" ht="45" x14ac:dyDescent="0.3">
      <c r="A285" s="221" t="s">
        <v>128</v>
      </c>
      <c r="B285" s="74" t="s">
        <v>199</v>
      </c>
      <c r="C285" s="74" t="s">
        <v>120</v>
      </c>
      <c r="D285" s="74" t="s">
        <v>184</v>
      </c>
      <c r="E285" s="74">
        <v>240</v>
      </c>
      <c r="F285" s="76">
        <v>372.1</v>
      </c>
      <c r="G285" s="76">
        <v>385.9</v>
      </c>
    </row>
    <row r="286" spans="1:7" x14ac:dyDescent="0.3">
      <c r="A286" s="221" t="s">
        <v>129</v>
      </c>
      <c r="B286" s="74" t="s">
        <v>199</v>
      </c>
      <c r="C286" s="74" t="s">
        <v>120</v>
      </c>
      <c r="D286" s="74" t="s">
        <v>184</v>
      </c>
      <c r="E286" s="74">
        <v>800</v>
      </c>
      <c r="F286" s="76">
        <f>F287</f>
        <v>1</v>
      </c>
      <c r="G286" s="76">
        <f>G287</f>
        <v>1</v>
      </c>
    </row>
    <row r="287" spans="1:7" x14ac:dyDescent="0.3">
      <c r="A287" s="221" t="s">
        <v>130</v>
      </c>
      <c r="B287" s="74" t="s">
        <v>199</v>
      </c>
      <c r="C287" s="74" t="s">
        <v>120</v>
      </c>
      <c r="D287" s="74" t="s">
        <v>184</v>
      </c>
      <c r="E287" s="74">
        <v>850</v>
      </c>
      <c r="F287" s="76">
        <v>1</v>
      </c>
      <c r="G287" s="76">
        <v>1</v>
      </c>
    </row>
    <row r="288" spans="1:7" ht="38.25" x14ac:dyDescent="0.3">
      <c r="A288" s="119" t="s">
        <v>766</v>
      </c>
      <c r="B288" s="101" t="s">
        <v>241</v>
      </c>
      <c r="C288" s="73"/>
      <c r="D288" s="73"/>
      <c r="E288" s="74"/>
      <c r="F288" s="88">
        <f>F289</f>
        <v>9400</v>
      </c>
      <c r="G288" s="88">
        <f>G289</f>
        <v>0</v>
      </c>
    </row>
    <row r="289" spans="1:7" ht="30" x14ac:dyDescent="0.3">
      <c r="A289" s="221" t="s">
        <v>354</v>
      </c>
      <c r="B289" s="74" t="s">
        <v>651</v>
      </c>
      <c r="C289" s="73"/>
      <c r="D289" s="73"/>
      <c r="E289" s="74"/>
      <c r="F289" s="76">
        <f>F295+F290</f>
        <v>9400</v>
      </c>
      <c r="G289" s="76">
        <f>G295+G290</f>
        <v>0</v>
      </c>
    </row>
    <row r="290" spans="1:7" ht="47.45" customHeight="1" x14ac:dyDescent="0.3">
      <c r="A290" s="221" t="s">
        <v>1140</v>
      </c>
      <c r="B290" s="74" t="s">
        <v>1012</v>
      </c>
      <c r="C290" s="73"/>
      <c r="D290" s="73"/>
      <c r="E290" s="74"/>
      <c r="F290" s="76">
        <f t="shared" ref="F290:G293" si="38">F291</f>
        <v>9400</v>
      </c>
      <c r="G290" s="76">
        <f t="shared" si="38"/>
        <v>0</v>
      </c>
    </row>
    <row r="291" spans="1:7" x14ac:dyDescent="0.3">
      <c r="A291" s="221" t="s">
        <v>342</v>
      </c>
      <c r="B291" s="74" t="s">
        <v>1012</v>
      </c>
      <c r="C291" s="74">
        <v>10</v>
      </c>
      <c r="D291" s="73"/>
      <c r="E291" s="74"/>
      <c r="F291" s="76">
        <f t="shared" si="38"/>
        <v>9400</v>
      </c>
      <c r="G291" s="76">
        <f t="shared" si="38"/>
        <v>0</v>
      </c>
    </row>
    <row r="292" spans="1:7" x14ac:dyDescent="0.3">
      <c r="A292" s="221" t="s">
        <v>494</v>
      </c>
      <c r="B292" s="74" t="s">
        <v>1012</v>
      </c>
      <c r="C292" s="74">
        <v>10</v>
      </c>
      <c r="D292" s="74" t="s">
        <v>120</v>
      </c>
      <c r="E292" s="74"/>
      <c r="F292" s="76">
        <f t="shared" si="38"/>
        <v>9400</v>
      </c>
      <c r="G292" s="76">
        <f t="shared" si="38"/>
        <v>0</v>
      </c>
    </row>
    <row r="293" spans="1:7" ht="30" x14ac:dyDescent="0.3">
      <c r="A293" s="221" t="s">
        <v>350</v>
      </c>
      <c r="B293" s="74" t="s">
        <v>1012</v>
      </c>
      <c r="C293" s="74">
        <v>10</v>
      </c>
      <c r="D293" s="74" t="s">
        <v>120</v>
      </c>
      <c r="E293" s="74">
        <v>300</v>
      </c>
      <c r="F293" s="76">
        <f t="shared" si="38"/>
        <v>9400</v>
      </c>
      <c r="G293" s="76">
        <f t="shared" si="38"/>
        <v>0</v>
      </c>
    </row>
    <row r="294" spans="1:7" ht="30" x14ac:dyDescent="0.3">
      <c r="A294" s="221" t="s">
        <v>355</v>
      </c>
      <c r="B294" s="74" t="s">
        <v>1012</v>
      </c>
      <c r="C294" s="74">
        <v>10</v>
      </c>
      <c r="D294" s="74" t="s">
        <v>120</v>
      </c>
      <c r="E294" s="74">
        <v>320</v>
      </c>
      <c r="F294" s="76">
        <v>9400</v>
      </c>
      <c r="G294" s="76">
        <v>0</v>
      </c>
    </row>
    <row r="295" spans="1:7" ht="45" hidden="1" x14ac:dyDescent="0.3">
      <c r="A295" s="221" t="s">
        <v>1020</v>
      </c>
      <c r="B295" s="74" t="s">
        <v>652</v>
      </c>
      <c r="C295" s="73"/>
      <c r="D295" s="73"/>
      <c r="E295" s="74"/>
      <c r="F295" s="76">
        <f t="shared" ref="F295:G298" si="39">F296</f>
        <v>0</v>
      </c>
      <c r="G295" s="76">
        <f t="shared" si="39"/>
        <v>0</v>
      </c>
    </row>
    <row r="296" spans="1:7" hidden="1" x14ac:dyDescent="0.3">
      <c r="A296" s="221" t="s">
        <v>342</v>
      </c>
      <c r="B296" s="74" t="s">
        <v>652</v>
      </c>
      <c r="C296" s="74">
        <v>10</v>
      </c>
      <c r="D296" s="73"/>
      <c r="E296" s="74"/>
      <c r="F296" s="76">
        <f t="shared" si="39"/>
        <v>0</v>
      </c>
      <c r="G296" s="76">
        <f t="shared" si="39"/>
        <v>0</v>
      </c>
    </row>
    <row r="297" spans="1:7" hidden="1" x14ac:dyDescent="0.3">
      <c r="A297" s="221" t="s">
        <v>494</v>
      </c>
      <c r="B297" s="74" t="s">
        <v>652</v>
      </c>
      <c r="C297" s="74">
        <v>10</v>
      </c>
      <c r="D297" s="74" t="s">
        <v>120</v>
      </c>
      <c r="E297" s="74"/>
      <c r="F297" s="76">
        <f t="shared" si="39"/>
        <v>0</v>
      </c>
      <c r="G297" s="76">
        <f t="shared" si="39"/>
        <v>0</v>
      </c>
    </row>
    <row r="298" spans="1:7" ht="30" hidden="1" x14ac:dyDescent="0.3">
      <c r="A298" s="221" t="s">
        <v>350</v>
      </c>
      <c r="B298" s="74" t="s">
        <v>652</v>
      </c>
      <c r="C298" s="74">
        <v>10</v>
      </c>
      <c r="D298" s="74" t="s">
        <v>120</v>
      </c>
      <c r="E298" s="74">
        <v>300</v>
      </c>
      <c r="F298" s="76">
        <f t="shared" si="39"/>
        <v>0</v>
      </c>
      <c r="G298" s="76">
        <f t="shared" si="39"/>
        <v>0</v>
      </c>
    </row>
    <row r="299" spans="1:7" ht="30" hidden="1" x14ac:dyDescent="0.3">
      <c r="A299" s="221" t="s">
        <v>355</v>
      </c>
      <c r="B299" s="74" t="s">
        <v>652</v>
      </c>
      <c r="C299" s="74">
        <v>10</v>
      </c>
      <c r="D299" s="74" t="s">
        <v>120</v>
      </c>
      <c r="E299" s="74">
        <v>320</v>
      </c>
      <c r="F299" s="76"/>
      <c r="G299" s="76"/>
    </row>
    <row r="300" spans="1:7" ht="89.25" hidden="1" x14ac:dyDescent="0.3">
      <c r="A300" s="119" t="s">
        <v>432</v>
      </c>
      <c r="B300" s="101" t="s">
        <v>242</v>
      </c>
      <c r="C300" s="73"/>
      <c r="D300" s="73"/>
      <c r="E300" s="74"/>
      <c r="F300" s="88">
        <f>F301</f>
        <v>0</v>
      </c>
      <c r="G300" s="88">
        <f>G301</f>
        <v>0</v>
      </c>
    </row>
    <row r="301" spans="1:7" ht="45" hidden="1" x14ac:dyDescent="0.3">
      <c r="A301" s="221" t="s">
        <v>243</v>
      </c>
      <c r="B301" s="74" t="s">
        <v>244</v>
      </c>
      <c r="C301" s="73"/>
      <c r="D301" s="73"/>
      <c r="E301" s="74"/>
      <c r="F301" s="76">
        <f>F302+F307+F312</f>
        <v>0</v>
      </c>
      <c r="G301" s="76">
        <f>G302+G307+G312</f>
        <v>0</v>
      </c>
    </row>
    <row r="302" spans="1:7" ht="60" hidden="1" x14ac:dyDescent="0.3">
      <c r="A302" s="221" t="s">
        <v>245</v>
      </c>
      <c r="B302" s="74" t="s">
        <v>246</v>
      </c>
      <c r="C302" s="73"/>
      <c r="D302" s="73"/>
      <c r="E302" s="74"/>
      <c r="F302" s="76">
        <f t="shared" ref="F302:G305" si="40">F303</f>
        <v>0</v>
      </c>
      <c r="G302" s="76">
        <f t="shared" si="40"/>
        <v>0</v>
      </c>
    </row>
    <row r="303" spans="1:7" hidden="1" x14ac:dyDescent="0.3">
      <c r="A303" s="221" t="s">
        <v>212</v>
      </c>
      <c r="B303" s="74" t="s">
        <v>246</v>
      </c>
      <c r="C303" s="74" t="s">
        <v>132</v>
      </c>
      <c r="D303" s="73"/>
      <c r="E303" s="74"/>
      <c r="F303" s="76">
        <f t="shared" si="40"/>
        <v>0</v>
      </c>
      <c r="G303" s="76">
        <f t="shared" si="40"/>
        <v>0</v>
      </c>
    </row>
    <row r="304" spans="1:7" ht="30" hidden="1" x14ac:dyDescent="0.3">
      <c r="A304" s="221" t="s">
        <v>236</v>
      </c>
      <c r="B304" s="74" t="s">
        <v>246</v>
      </c>
      <c r="C304" s="74" t="s">
        <v>132</v>
      </c>
      <c r="D304" s="74">
        <v>12</v>
      </c>
      <c r="E304" s="74"/>
      <c r="F304" s="76">
        <f t="shared" si="40"/>
        <v>0</v>
      </c>
      <c r="G304" s="76">
        <f t="shared" si="40"/>
        <v>0</v>
      </c>
    </row>
    <row r="305" spans="1:7" ht="30" hidden="1" x14ac:dyDescent="0.3">
      <c r="A305" s="221" t="s">
        <v>127</v>
      </c>
      <c r="B305" s="74" t="s">
        <v>246</v>
      </c>
      <c r="C305" s="74" t="s">
        <v>132</v>
      </c>
      <c r="D305" s="74">
        <v>12</v>
      </c>
      <c r="E305" s="74">
        <v>200</v>
      </c>
      <c r="F305" s="76">
        <f t="shared" si="40"/>
        <v>0</v>
      </c>
      <c r="G305" s="76">
        <f t="shared" si="40"/>
        <v>0</v>
      </c>
    </row>
    <row r="306" spans="1:7" ht="45" hidden="1" x14ac:dyDescent="0.3">
      <c r="A306" s="221" t="s">
        <v>128</v>
      </c>
      <c r="B306" s="74" t="s">
        <v>246</v>
      </c>
      <c r="C306" s="74" t="s">
        <v>132</v>
      </c>
      <c r="D306" s="74">
        <v>12</v>
      </c>
      <c r="E306" s="74">
        <v>240</v>
      </c>
      <c r="F306" s="76"/>
      <c r="G306" s="76"/>
    </row>
    <row r="307" spans="1:7" ht="60" hidden="1" x14ac:dyDescent="0.3">
      <c r="A307" s="221" t="s">
        <v>247</v>
      </c>
      <c r="B307" s="74" t="s">
        <v>248</v>
      </c>
      <c r="C307" s="73"/>
      <c r="D307" s="73"/>
      <c r="E307" s="74"/>
      <c r="F307" s="76">
        <f t="shared" ref="F307:G310" si="41">F308</f>
        <v>0</v>
      </c>
      <c r="G307" s="76">
        <f t="shared" si="41"/>
        <v>0</v>
      </c>
    </row>
    <row r="308" spans="1:7" hidden="1" x14ac:dyDescent="0.3">
      <c r="A308" s="221" t="s">
        <v>212</v>
      </c>
      <c r="B308" s="74" t="s">
        <v>248</v>
      </c>
      <c r="C308" s="74" t="s">
        <v>132</v>
      </c>
      <c r="D308" s="73"/>
      <c r="E308" s="74"/>
      <c r="F308" s="76">
        <f t="shared" si="41"/>
        <v>0</v>
      </c>
      <c r="G308" s="76">
        <f t="shared" si="41"/>
        <v>0</v>
      </c>
    </row>
    <row r="309" spans="1:7" ht="30" hidden="1" x14ac:dyDescent="0.3">
      <c r="A309" s="221" t="s">
        <v>236</v>
      </c>
      <c r="B309" s="74" t="s">
        <v>248</v>
      </c>
      <c r="C309" s="74" t="s">
        <v>132</v>
      </c>
      <c r="D309" s="74">
        <v>12</v>
      </c>
      <c r="E309" s="74"/>
      <c r="F309" s="76">
        <f t="shared" si="41"/>
        <v>0</v>
      </c>
      <c r="G309" s="76">
        <f t="shared" si="41"/>
        <v>0</v>
      </c>
    </row>
    <row r="310" spans="1:7" ht="30" hidden="1" x14ac:dyDescent="0.3">
      <c r="A310" s="221" t="s">
        <v>127</v>
      </c>
      <c r="B310" s="74" t="s">
        <v>248</v>
      </c>
      <c r="C310" s="74" t="s">
        <v>132</v>
      </c>
      <c r="D310" s="74">
        <v>12</v>
      </c>
      <c r="E310" s="74">
        <v>200</v>
      </c>
      <c r="F310" s="76">
        <f t="shared" si="41"/>
        <v>0</v>
      </c>
      <c r="G310" s="76">
        <f t="shared" si="41"/>
        <v>0</v>
      </c>
    </row>
    <row r="311" spans="1:7" ht="45" hidden="1" x14ac:dyDescent="0.3">
      <c r="A311" s="221" t="s">
        <v>128</v>
      </c>
      <c r="B311" s="74" t="s">
        <v>248</v>
      </c>
      <c r="C311" s="74" t="s">
        <v>132</v>
      </c>
      <c r="D311" s="74">
        <v>12</v>
      </c>
      <c r="E311" s="74">
        <v>240</v>
      </c>
      <c r="F311" s="76"/>
      <c r="G311" s="76"/>
    </row>
    <row r="312" spans="1:7" ht="60" hidden="1" x14ac:dyDescent="0.3">
      <c r="A312" s="221" t="s">
        <v>433</v>
      </c>
      <c r="B312" s="74" t="s">
        <v>249</v>
      </c>
      <c r="C312" s="73"/>
      <c r="D312" s="73"/>
      <c r="E312" s="74"/>
      <c r="F312" s="76">
        <f t="shared" ref="F312:G315" si="42">F313</f>
        <v>0</v>
      </c>
      <c r="G312" s="76">
        <f t="shared" si="42"/>
        <v>0</v>
      </c>
    </row>
    <row r="313" spans="1:7" hidden="1" x14ac:dyDescent="0.3">
      <c r="A313" s="221" t="s">
        <v>212</v>
      </c>
      <c r="B313" s="74" t="s">
        <v>249</v>
      </c>
      <c r="C313" s="74" t="s">
        <v>132</v>
      </c>
      <c r="D313" s="73"/>
      <c r="E313" s="74"/>
      <c r="F313" s="76">
        <f t="shared" si="42"/>
        <v>0</v>
      </c>
      <c r="G313" s="76">
        <f t="shared" si="42"/>
        <v>0</v>
      </c>
    </row>
    <row r="314" spans="1:7" ht="30" hidden="1" x14ac:dyDescent="0.3">
      <c r="A314" s="221" t="s">
        <v>236</v>
      </c>
      <c r="B314" s="74" t="s">
        <v>249</v>
      </c>
      <c r="C314" s="74" t="s">
        <v>132</v>
      </c>
      <c r="D314" s="74">
        <v>12</v>
      </c>
      <c r="E314" s="74"/>
      <c r="F314" s="76">
        <f t="shared" si="42"/>
        <v>0</v>
      </c>
      <c r="G314" s="76">
        <f t="shared" si="42"/>
        <v>0</v>
      </c>
    </row>
    <row r="315" spans="1:7" ht="30" hidden="1" x14ac:dyDescent="0.3">
      <c r="A315" s="221" t="s">
        <v>127</v>
      </c>
      <c r="B315" s="74" t="s">
        <v>249</v>
      </c>
      <c r="C315" s="74" t="s">
        <v>132</v>
      </c>
      <c r="D315" s="74">
        <v>12</v>
      </c>
      <c r="E315" s="74">
        <v>200</v>
      </c>
      <c r="F315" s="76">
        <f t="shared" si="42"/>
        <v>0</v>
      </c>
      <c r="G315" s="76">
        <f t="shared" si="42"/>
        <v>0</v>
      </c>
    </row>
    <row r="316" spans="1:7" ht="45" hidden="1" x14ac:dyDescent="0.3">
      <c r="A316" s="221" t="s">
        <v>128</v>
      </c>
      <c r="B316" s="74" t="s">
        <v>249</v>
      </c>
      <c r="C316" s="74" t="s">
        <v>132</v>
      </c>
      <c r="D316" s="74">
        <v>12</v>
      </c>
      <c r="E316" s="74">
        <v>240</v>
      </c>
      <c r="F316" s="76"/>
      <c r="G316" s="76"/>
    </row>
    <row r="317" spans="1:7" ht="41.45" customHeight="1" x14ac:dyDescent="0.3">
      <c r="A317" s="31" t="s">
        <v>1155</v>
      </c>
      <c r="B317" s="101" t="s">
        <v>375</v>
      </c>
      <c r="C317" s="73"/>
      <c r="D317" s="73"/>
      <c r="E317" s="74"/>
      <c r="F317" s="88">
        <f>F318+F342+F337</f>
        <v>12493</v>
      </c>
      <c r="G317" s="88">
        <f>G318+G342+G337</f>
        <v>12649.199999999999</v>
      </c>
    </row>
    <row r="318" spans="1:7" ht="25.5" x14ac:dyDescent="0.3">
      <c r="A318" s="31" t="s">
        <v>1156</v>
      </c>
      <c r="B318" s="101" t="s">
        <v>387</v>
      </c>
      <c r="C318" s="73"/>
      <c r="D318" s="73"/>
      <c r="E318" s="74"/>
      <c r="F318" s="88">
        <f>F319+F334+F336</f>
        <v>781.4</v>
      </c>
      <c r="G318" s="88">
        <f>G319+G334+G336</f>
        <v>781.4</v>
      </c>
    </row>
    <row r="319" spans="1:7" ht="30" x14ac:dyDescent="0.3">
      <c r="A319" s="221" t="s">
        <v>377</v>
      </c>
      <c r="B319" s="74" t="s">
        <v>435</v>
      </c>
      <c r="C319" s="73"/>
      <c r="D319" s="73"/>
      <c r="E319" s="74"/>
      <c r="F319" s="76">
        <f t="shared" ref="F319:G321" si="43">F320</f>
        <v>380</v>
      </c>
      <c r="G319" s="76">
        <f t="shared" si="43"/>
        <v>380</v>
      </c>
    </row>
    <row r="320" spans="1:7" ht="30" x14ac:dyDescent="0.3">
      <c r="A320" s="221" t="s">
        <v>379</v>
      </c>
      <c r="B320" s="74" t="s">
        <v>380</v>
      </c>
      <c r="C320" s="73"/>
      <c r="D320" s="73"/>
      <c r="E320" s="74"/>
      <c r="F320" s="76">
        <f>F327</f>
        <v>380</v>
      </c>
      <c r="G320" s="76">
        <f>G327</f>
        <v>380</v>
      </c>
    </row>
    <row r="321" spans="1:7" hidden="1" x14ac:dyDescent="0.3">
      <c r="A321" s="221" t="s">
        <v>372</v>
      </c>
      <c r="B321" s="74" t="s">
        <v>380</v>
      </c>
      <c r="C321" s="74">
        <v>11</v>
      </c>
      <c r="D321" s="73"/>
      <c r="E321" s="74"/>
      <c r="F321" s="76">
        <f t="shared" si="43"/>
        <v>0</v>
      </c>
      <c r="G321" s="76">
        <f t="shared" si="43"/>
        <v>0</v>
      </c>
    </row>
    <row r="322" spans="1:7" hidden="1" x14ac:dyDescent="0.3">
      <c r="A322" s="221" t="s">
        <v>563</v>
      </c>
      <c r="B322" s="74" t="s">
        <v>380</v>
      </c>
      <c r="C322" s="74">
        <v>11</v>
      </c>
      <c r="D322" s="74" t="s">
        <v>103</v>
      </c>
      <c r="E322" s="74"/>
      <c r="F322" s="76">
        <f>F323+F325</f>
        <v>0</v>
      </c>
      <c r="G322" s="76">
        <f>G323+G325</f>
        <v>0</v>
      </c>
    </row>
    <row r="323" spans="1:7" ht="90" hidden="1" x14ac:dyDescent="0.3">
      <c r="A323" s="221" t="s">
        <v>115</v>
      </c>
      <c r="B323" s="74" t="s">
        <v>380</v>
      </c>
      <c r="C323" s="74">
        <v>11</v>
      </c>
      <c r="D323" s="74" t="s">
        <v>103</v>
      </c>
      <c r="E323" s="74">
        <v>100</v>
      </c>
      <c r="F323" s="76">
        <f>F324</f>
        <v>0</v>
      </c>
      <c r="G323" s="76">
        <f>G324</f>
        <v>0</v>
      </c>
    </row>
    <row r="324" spans="1:7" ht="30" hidden="1" x14ac:dyDescent="0.3">
      <c r="A324" s="221" t="s">
        <v>173</v>
      </c>
      <c r="B324" s="74" t="s">
        <v>380</v>
      </c>
      <c r="C324" s="74">
        <v>11</v>
      </c>
      <c r="D324" s="74" t="s">
        <v>103</v>
      </c>
      <c r="E324" s="74">
        <v>110</v>
      </c>
      <c r="F324" s="76"/>
      <c r="G324" s="76"/>
    </row>
    <row r="325" spans="1:7" ht="30" hidden="1" x14ac:dyDescent="0.3">
      <c r="A325" s="221" t="s">
        <v>127</v>
      </c>
      <c r="B325" s="74" t="s">
        <v>380</v>
      </c>
      <c r="C325" s="74">
        <v>11</v>
      </c>
      <c r="D325" s="74" t="s">
        <v>103</v>
      </c>
      <c r="E325" s="74" t="s">
        <v>545</v>
      </c>
      <c r="F325" s="76">
        <f>F326</f>
        <v>0</v>
      </c>
      <c r="G325" s="76">
        <f>G326</f>
        <v>0</v>
      </c>
    </row>
    <row r="326" spans="1:7" ht="45" hidden="1" x14ac:dyDescent="0.3">
      <c r="A326" s="221" t="s">
        <v>128</v>
      </c>
      <c r="B326" s="74" t="s">
        <v>380</v>
      </c>
      <c r="C326" s="74">
        <v>11</v>
      </c>
      <c r="D326" s="74" t="s">
        <v>103</v>
      </c>
      <c r="E326" s="74" t="s">
        <v>541</v>
      </c>
      <c r="F326" s="76"/>
      <c r="G326" s="76"/>
    </row>
    <row r="327" spans="1:7" x14ac:dyDescent="0.3">
      <c r="A327" s="33" t="s">
        <v>262</v>
      </c>
      <c r="B327" s="74" t="s">
        <v>380</v>
      </c>
      <c r="C327" s="74" t="s">
        <v>150</v>
      </c>
      <c r="D327" s="74"/>
      <c r="E327" s="74"/>
      <c r="F327" s="76">
        <f t="shared" ref="F327:G329" si="44">F328</f>
        <v>380</v>
      </c>
      <c r="G327" s="76">
        <f t="shared" si="44"/>
        <v>380</v>
      </c>
    </row>
    <row r="328" spans="1:7" x14ac:dyDescent="0.3">
      <c r="A328" s="33" t="s">
        <v>299</v>
      </c>
      <c r="B328" s="74" t="s">
        <v>380</v>
      </c>
      <c r="C328" s="74" t="s">
        <v>150</v>
      </c>
      <c r="D328" s="74" t="s">
        <v>120</v>
      </c>
      <c r="E328" s="74"/>
      <c r="F328" s="76">
        <f t="shared" si="44"/>
        <v>380</v>
      </c>
      <c r="G328" s="76">
        <f t="shared" si="44"/>
        <v>380</v>
      </c>
    </row>
    <row r="329" spans="1:7" ht="45" x14ac:dyDescent="0.3">
      <c r="A329" s="221" t="s">
        <v>210</v>
      </c>
      <c r="B329" s="74" t="s">
        <v>380</v>
      </c>
      <c r="C329" s="74" t="s">
        <v>150</v>
      </c>
      <c r="D329" s="74" t="s">
        <v>120</v>
      </c>
      <c r="E329" s="74" t="s">
        <v>558</v>
      </c>
      <c r="F329" s="76">
        <f t="shared" si="44"/>
        <v>380</v>
      </c>
      <c r="G329" s="76">
        <f t="shared" si="44"/>
        <v>380</v>
      </c>
    </row>
    <row r="330" spans="1:7" x14ac:dyDescent="0.3">
      <c r="A330" s="221" t="s">
        <v>445</v>
      </c>
      <c r="B330" s="74" t="s">
        <v>380</v>
      </c>
      <c r="C330" s="74" t="s">
        <v>150</v>
      </c>
      <c r="D330" s="74" t="s">
        <v>120</v>
      </c>
      <c r="E330" s="74" t="s">
        <v>559</v>
      </c>
      <c r="F330" s="76">
        <v>380</v>
      </c>
      <c r="G330" s="76">
        <v>380</v>
      </c>
    </row>
    <row r="331" spans="1:7" x14ac:dyDescent="0.3">
      <c r="A331" s="221" t="s">
        <v>372</v>
      </c>
      <c r="B331" s="74" t="s">
        <v>380</v>
      </c>
      <c r="C331" s="74" t="s">
        <v>373</v>
      </c>
      <c r="D331" s="74"/>
      <c r="E331" s="74"/>
      <c r="F331" s="76">
        <f t="shared" ref="F331:G333" si="45">F332</f>
        <v>143.80000000000001</v>
      </c>
      <c r="G331" s="76">
        <f t="shared" si="45"/>
        <v>143.80000000000001</v>
      </c>
    </row>
    <row r="332" spans="1:7" ht="30" x14ac:dyDescent="0.3">
      <c r="A332" s="221" t="s">
        <v>377</v>
      </c>
      <c r="B332" s="74" t="s">
        <v>380</v>
      </c>
      <c r="C332" s="74" t="s">
        <v>373</v>
      </c>
      <c r="D332" s="74" t="s">
        <v>103</v>
      </c>
      <c r="E332" s="74"/>
      <c r="F332" s="76">
        <f t="shared" si="45"/>
        <v>143.80000000000001</v>
      </c>
      <c r="G332" s="76">
        <f t="shared" si="45"/>
        <v>143.80000000000001</v>
      </c>
    </row>
    <row r="333" spans="1:7" ht="78.599999999999994" customHeight="1" x14ac:dyDescent="0.3">
      <c r="A333" s="33" t="s">
        <v>115</v>
      </c>
      <c r="B333" s="74" t="s">
        <v>380</v>
      </c>
      <c r="C333" s="74" t="s">
        <v>373</v>
      </c>
      <c r="D333" s="74" t="s">
        <v>103</v>
      </c>
      <c r="E333" s="74" t="s">
        <v>539</v>
      </c>
      <c r="F333" s="76">
        <f t="shared" si="45"/>
        <v>143.80000000000001</v>
      </c>
      <c r="G333" s="76">
        <f t="shared" si="45"/>
        <v>143.80000000000001</v>
      </c>
    </row>
    <row r="334" spans="1:7" ht="30" x14ac:dyDescent="0.3">
      <c r="A334" s="33" t="s">
        <v>173</v>
      </c>
      <c r="B334" s="74" t="s">
        <v>380</v>
      </c>
      <c r="C334" s="74" t="s">
        <v>373</v>
      </c>
      <c r="D334" s="74" t="s">
        <v>103</v>
      </c>
      <c r="E334" s="74" t="s">
        <v>586</v>
      </c>
      <c r="F334" s="76">
        <v>143.80000000000001</v>
      </c>
      <c r="G334" s="76">
        <v>143.80000000000001</v>
      </c>
    </row>
    <row r="335" spans="1:7" ht="30" x14ac:dyDescent="0.3">
      <c r="A335" s="218" t="s">
        <v>127</v>
      </c>
      <c r="B335" s="74" t="s">
        <v>380</v>
      </c>
      <c r="C335" s="74" t="s">
        <v>373</v>
      </c>
      <c r="D335" s="74" t="s">
        <v>103</v>
      </c>
      <c r="E335" s="74" t="s">
        <v>545</v>
      </c>
      <c r="F335" s="76">
        <f>F336</f>
        <v>257.60000000000002</v>
      </c>
      <c r="G335" s="76">
        <f>G336</f>
        <v>257.60000000000002</v>
      </c>
    </row>
    <row r="336" spans="1:7" ht="45" x14ac:dyDescent="0.3">
      <c r="A336" s="218" t="s">
        <v>128</v>
      </c>
      <c r="B336" s="74" t="s">
        <v>380</v>
      </c>
      <c r="C336" s="74" t="s">
        <v>373</v>
      </c>
      <c r="D336" s="74" t="s">
        <v>103</v>
      </c>
      <c r="E336" s="74" t="s">
        <v>541</v>
      </c>
      <c r="F336" s="76">
        <v>257.60000000000002</v>
      </c>
      <c r="G336" s="76">
        <v>257.60000000000002</v>
      </c>
    </row>
    <row r="337" spans="1:7" x14ac:dyDescent="0.3">
      <c r="A337" s="221" t="s">
        <v>390</v>
      </c>
      <c r="B337" s="74" t="s">
        <v>391</v>
      </c>
      <c r="C337" s="73"/>
      <c r="D337" s="73"/>
      <c r="E337" s="74"/>
      <c r="F337" s="88">
        <f t="shared" ref="F337:G340" si="46">F338</f>
        <v>10731.6</v>
      </c>
      <c r="G337" s="88">
        <f t="shared" si="46"/>
        <v>10887.8</v>
      </c>
    </row>
    <row r="338" spans="1:7" x14ac:dyDescent="0.3">
      <c r="A338" s="221" t="s">
        <v>372</v>
      </c>
      <c r="B338" s="74" t="s">
        <v>391</v>
      </c>
      <c r="C338" s="74">
        <v>11</v>
      </c>
      <c r="D338" s="73"/>
      <c r="E338" s="74"/>
      <c r="F338" s="76">
        <f t="shared" si="46"/>
        <v>10731.6</v>
      </c>
      <c r="G338" s="76">
        <f t="shared" si="46"/>
        <v>10887.8</v>
      </c>
    </row>
    <row r="339" spans="1:7" x14ac:dyDescent="0.3">
      <c r="A339" s="221" t="s">
        <v>564</v>
      </c>
      <c r="B339" s="74" t="s">
        <v>391</v>
      </c>
      <c r="C339" s="74">
        <v>11</v>
      </c>
      <c r="D339" s="74" t="s">
        <v>108</v>
      </c>
      <c r="E339" s="74"/>
      <c r="F339" s="76">
        <f t="shared" si="46"/>
        <v>10731.6</v>
      </c>
      <c r="G339" s="76">
        <f t="shared" si="46"/>
        <v>10887.8</v>
      </c>
    </row>
    <row r="340" spans="1:7" ht="45" x14ac:dyDescent="0.3">
      <c r="A340" s="221" t="s">
        <v>210</v>
      </c>
      <c r="B340" s="74" t="s">
        <v>391</v>
      </c>
      <c r="C340" s="74">
        <v>11</v>
      </c>
      <c r="D340" s="74" t="s">
        <v>108</v>
      </c>
      <c r="E340" s="74">
        <v>600</v>
      </c>
      <c r="F340" s="76">
        <f t="shared" si="46"/>
        <v>10731.6</v>
      </c>
      <c r="G340" s="76">
        <f t="shared" si="46"/>
        <v>10887.8</v>
      </c>
    </row>
    <row r="341" spans="1:7" x14ac:dyDescent="0.3">
      <c r="A341" s="221" t="s">
        <v>445</v>
      </c>
      <c r="B341" s="74" t="s">
        <v>391</v>
      </c>
      <c r="C341" s="74">
        <v>11</v>
      </c>
      <c r="D341" s="74" t="s">
        <v>108</v>
      </c>
      <c r="E341" s="74">
        <v>620</v>
      </c>
      <c r="F341" s="76">
        <v>10731.6</v>
      </c>
      <c r="G341" s="76">
        <v>10887.8</v>
      </c>
    </row>
    <row r="342" spans="1:7" ht="25.5" x14ac:dyDescent="0.3">
      <c r="A342" s="31" t="s">
        <v>1157</v>
      </c>
      <c r="B342" s="101" t="s">
        <v>381</v>
      </c>
      <c r="C342" s="73"/>
      <c r="D342" s="73"/>
      <c r="E342" s="74"/>
      <c r="F342" s="88">
        <f t="shared" ref="F342:G347" si="47">F343</f>
        <v>980</v>
      </c>
      <c r="G342" s="88">
        <f t="shared" si="47"/>
        <v>980</v>
      </c>
    </row>
    <row r="343" spans="1:7" ht="30" x14ac:dyDescent="0.3">
      <c r="A343" s="221" t="s">
        <v>382</v>
      </c>
      <c r="B343" s="74" t="s">
        <v>383</v>
      </c>
      <c r="C343" s="73"/>
      <c r="D343" s="73"/>
      <c r="E343" s="74"/>
      <c r="F343" s="76">
        <f t="shared" si="47"/>
        <v>980</v>
      </c>
      <c r="G343" s="76">
        <f t="shared" si="47"/>
        <v>980</v>
      </c>
    </row>
    <row r="344" spans="1:7" ht="40.15" customHeight="1" x14ac:dyDescent="0.3">
      <c r="A344" s="221" t="s">
        <v>384</v>
      </c>
      <c r="B344" s="74" t="s">
        <v>385</v>
      </c>
      <c r="C344" s="73"/>
      <c r="D344" s="73"/>
      <c r="E344" s="74"/>
      <c r="F344" s="76">
        <f t="shared" si="47"/>
        <v>980</v>
      </c>
      <c r="G344" s="76">
        <f t="shared" si="47"/>
        <v>980</v>
      </c>
    </row>
    <row r="345" spans="1:7" x14ac:dyDescent="0.3">
      <c r="A345" s="221" t="s">
        <v>372</v>
      </c>
      <c r="B345" s="74" t="s">
        <v>385</v>
      </c>
      <c r="C345" s="74">
        <v>11</v>
      </c>
      <c r="D345" s="73"/>
      <c r="E345" s="74"/>
      <c r="F345" s="76">
        <f t="shared" si="47"/>
        <v>980</v>
      </c>
      <c r="G345" s="76">
        <f t="shared" si="47"/>
        <v>980</v>
      </c>
    </row>
    <row r="346" spans="1:7" x14ac:dyDescent="0.3">
      <c r="A346" s="221" t="s">
        <v>563</v>
      </c>
      <c r="B346" s="74" t="s">
        <v>385</v>
      </c>
      <c r="C346" s="74">
        <v>11</v>
      </c>
      <c r="D346" s="74" t="s">
        <v>103</v>
      </c>
      <c r="E346" s="74"/>
      <c r="F346" s="76">
        <f t="shared" si="47"/>
        <v>980</v>
      </c>
      <c r="G346" s="76">
        <f t="shared" si="47"/>
        <v>980</v>
      </c>
    </row>
    <row r="347" spans="1:7" ht="30" x14ac:dyDescent="0.3">
      <c r="A347" s="221" t="s">
        <v>127</v>
      </c>
      <c r="B347" s="74" t="s">
        <v>385</v>
      </c>
      <c r="C347" s="74">
        <v>11</v>
      </c>
      <c r="D347" s="74" t="s">
        <v>103</v>
      </c>
      <c r="E347" s="74">
        <v>200</v>
      </c>
      <c r="F347" s="76">
        <f t="shared" si="47"/>
        <v>980</v>
      </c>
      <c r="G347" s="76">
        <f t="shared" si="47"/>
        <v>980</v>
      </c>
    </row>
    <row r="348" spans="1:7" ht="45" x14ac:dyDescent="0.3">
      <c r="A348" s="221" t="s">
        <v>128</v>
      </c>
      <c r="B348" s="74" t="s">
        <v>385</v>
      </c>
      <c r="C348" s="74">
        <v>11</v>
      </c>
      <c r="D348" s="74" t="s">
        <v>103</v>
      </c>
      <c r="E348" s="74">
        <v>240</v>
      </c>
      <c r="F348" s="76">
        <v>980</v>
      </c>
      <c r="G348" s="76">
        <v>980</v>
      </c>
    </row>
    <row r="349" spans="1:7" ht="63.75" x14ac:dyDescent="0.3">
      <c r="A349" s="124" t="s">
        <v>960</v>
      </c>
      <c r="B349" s="101" t="s">
        <v>356</v>
      </c>
      <c r="C349" s="73"/>
      <c r="D349" s="73"/>
      <c r="E349" s="74"/>
      <c r="F349" s="88">
        <f t="shared" ref="F349:G364" si="48">F350</f>
        <v>300</v>
      </c>
      <c r="G349" s="88">
        <f t="shared" si="48"/>
        <v>300</v>
      </c>
    </row>
    <row r="350" spans="1:7" ht="60" x14ac:dyDescent="0.3">
      <c r="A350" s="125" t="s">
        <v>1101</v>
      </c>
      <c r="B350" s="74" t="s">
        <v>757</v>
      </c>
      <c r="C350" s="73"/>
      <c r="D350" s="73"/>
      <c r="E350" s="74"/>
      <c r="F350" s="76">
        <f>F361</f>
        <v>300</v>
      </c>
      <c r="G350" s="76">
        <f>G361</f>
        <v>300</v>
      </c>
    </row>
    <row r="351" spans="1:7" ht="75" hidden="1" x14ac:dyDescent="0.3">
      <c r="A351" s="126" t="s">
        <v>986</v>
      </c>
      <c r="B351" s="28" t="s">
        <v>987</v>
      </c>
      <c r="C351" s="73"/>
      <c r="D351" s="73"/>
      <c r="E351" s="74"/>
      <c r="F351" s="76"/>
      <c r="G351" s="76"/>
    </row>
    <row r="352" spans="1:7" hidden="1" x14ac:dyDescent="0.3">
      <c r="A352" s="33" t="s">
        <v>250</v>
      </c>
      <c r="B352" s="28" t="s">
        <v>987</v>
      </c>
      <c r="C352" s="74" t="s">
        <v>251</v>
      </c>
      <c r="D352" s="73"/>
      <c r="E352" s="74"/>
      <c r="F352" s="76"/>
      <c r="G352" s="76"/>
    </row>
    <row r="353" spans="1:7" hidden="1" x14ac:dyDescent="0.3">
      <c r="A353" s="33" t="s">
        <v>252</v>
      </c>
      <c r="B353" s="28" t="s">
        <v>987</v>
      </c>
      <c r="C353" s="74" t="s">
        <v>251</v>
      </c>
      <c r="D353" s="74" t="s">
        <v>103</v>
      </c>
      <c r="E353" s="74"/>
      <c r="F353" s="76"/>
      <c r="G353" s="76"/>
    </row>
    <row r="354" spans="1:7" ht="45" hidden="1" x14ac:dyDescent="0.3">
      <c r="A354" s="127" t="s">
        <v>903</v>
      </c>
      <c r="B354" s="28" t="s">
        <v>987</v>
      </c>
      <c r="C354" s="74" t="s">
        <v>251</v>
      </c>
      <c r="D354" s="74" t="s">
        <v>103</v>
      </c>
      <c r="E354" s="74" t="s">
        <v>904</v>
      </c>
      <c r="F354" s="76"/>
      <c r="G354" s="76"/>
    </row>
    <row r="355" spans="1:7" hidden="1" x14ac:dyDescent="0.3">
      <c r="A355" s="127" t="s">
        <v>905</v>
      </c>
      <c r="B355" s="28" t="s">
        <v>987</v>
      </c>
      <c r="C355" s="74" t="s">
        <v>251</v>
      </c>
      <c r="D355" s="74" t="s">
        <v>103</v>
      </c>
      <c r="E355" s="74" t="s">
        <v>906</v>
      </c>
      <c r="F355" s="76"/>
      <c r="G355" s="76"/>
    </row>
    <row r="356" spans="1:7" ht="75" hidden="1" x14ac:dyDescent="0.3">
      <c r="A356" s="126" t="s">
        <v>986</v>
      </c>
      <c r="B356" s="28" t="s">
        <v>989</v>
      </c>
      <c r="C356" s="73"/>
      <c r="D356" s="73"/>
      <c r="E356" s="74"/>
      <c r="F356" s="76"/>
      <c r="G356" s="76"/>
    </row>
    <row r="357" spans="1:7" hidden="1" x14ac:dyDescent="0.3">
      <c r="A357" s="33" t="s">
        <v>250</v>
      </c>
      <c r="B357" s="28" t="s">
        <v>989</v>
      </c>
      <c r="C357" s="74" t="s">
        <v>251</v>
      </c>
      <c r="D357" s="73"/>
      <c r="E357" s="74"/>
      <c r="F357" s="76"/>
      <c r="G357" s="76"/>
    </row>
    <row r="358" spans="1:7" hidden="1" x14ac:dyDescent="0.3">
      <c r="A358" s="33" t="s">
        <v>252</v>
      </c>
      <c r="B358" s="28" t="s">
        <v>989</v>
      </c>
      <c r="C358" s="74" t="s">
        <v>251</v>
      </c>
      <c r="D358" s="74" t="s">
        <v>103</v>
      </c>
      <c r="E358" s="74"/>
      <c r="F358" s="76"/>
      <c r="G358" s="76"/>
    </row>
    <row r="359" spans="1:7" ht="45" hidden="1" x14ac:dyDescent="0.3">
      <c r="A359" s="127" t="s">
        <v>903</v>
      </c>
      <c r="B359" s="28" t="s">
        <v>989</v>
      </c>
      <c r="C359" s="74" t="s">
        <v>251</v>
      </c>
      <c r="D359" s="74" t="s">
        <v>103</v>
      </c>
      <c r="E359" s="74" t="s">
        <v>904</v>
      </c>
      <c r="F359" s="76"/>
      <c r="G359" s="76"/>
    </row>
    <row r="360" spans="1:7" hidden="1" x14ac:dyDescent="0.3">
      <c r="A360" s="127" t="s">
        <v>905</v>
      </c>
      <c r="B360" s="28" t="s">
        <v>989</v>
      </c>
      <c r="C360" s="74" t="s">
        <v>251</v>
      </c>
      <c r="D360" s="74" t="s">
        <v>103</v>
      </c>
      <c r="E360" s="74" t="s">
        <v>906</v>
      </c>
      <c r="F360" s="76"/>
      <c r="G360" s="76"/>
    </row>
    <row r="361" spans="1:7" ht="76.150000000000006" customHeight="1" x14ac:dyDescent="0.3">
      <c r="A361" s="125" t="s">
        <v>963</v>
      </c>
      <c r="B361" s="74" t="s">
        <v>962</v>
      </c>
      <c r="C361" s="73"/>
      <c r="D361" s="73"/>
      <c r="E361" s="74"/>
      <c r="F361" s="76">
        <f t="shared" si="48"/>
        <v>300</v>
      </c>
      <c r="G361" s="76">
        <f t="shared" si="48"/>
        <v>300</v>
      </c>
    </row>
    <row r="362" spans="1:7" x14ac:dyDescent="0.3">
      <c r="A362" s="33" t="s">
        <v>250</v>
      </c>
      <c r="B362" s="74" t="s">
        <v>962</v>
      </c>
      <c r="C362" s="74" t="s">
        <v>251</v>
      </c>
      <c r="D362" s="73"/>
      <c r="E362" s="74"/>
      <c r="F362" s="76">
        <f t="shared" si="48"/>
        <v>300</v>
      </c>
      <c r="G362" s="76">
        <f t="shared" si="48"/>
        <v>300</v>
      </c>
    </row>
    <row r="363" spans="1:7" x14ac:dyDescent="0.3">
      <c r="A363" s="33" t="s">
        <v>252</v>
      </c>
      <c r="B363" s="74" t="s">
        <v>962</v>
      </c>
      <c r="C363" s="74" t="s">
        <v>251</v>
      </c>
      <c r="D363" s="74" t="s">
        <v>103</v>
      </c>
      <c r="E363" s="74"/>
      <c r="F363" s="76">
        <f t="shared" si="48"/>
        <v>300</v>
      </c>
      <c r="G363" s="76">
        <f t="shared" si="48"/>
        <v>300</v>
      </c>
    </row>
    <row r="364" spans="1:7" ht="33.6" customHeight="1" x14ac:dyDescent="0.3">
      <c r="A364" s="127" t="s">
        <v>903</v>
      </c>
      <c r="B364" s="74" t="s">
        <v>962</v>
      </c>
      <c r="C364" s="74" t="s">
        <v>251</v>
      </c>
      <c r="D364" s="74" t="s">
        <v>103</v>
      </c>
      <c r="E364" s="74" t="s">
        <v>904</v>
      </c>
      <c r="F364" s="76">
        <f t="shared" si="48"/>
        <v>300</v>
      </c>
      <c r="G364" s="76">
        <f t="shared" si="48"/>
        <v>300</v>
      </c>
    </row>
    <row r="365" spans="1:7" x14ac:dyDescent="0.3">
      <c r="A365" s="127" t="s">
        <v>905</v>
      </c>
      <c r="B365" s="74" t="s">
        <v>962</v>
      </c>
      <c r="C365" s="74" t="s">
        <v>251</v>
      </c>
      <c r="D365" s="74" t="s">
        <v>103</v>
      </c>
      <c r="E365" s="74" t="s">
        <v>906</v>
      </c>
      <c r="F365" s="76">
        <v>300</v>
      </c>
      <c r="G365" s="76">
        <v>300</v>
      </c>
    </row>
    <row r="366" spans="1:7" ht="51" x14ac:dyDescent="0.3">
      <c r="A366" s="34" t="s">
        <v>982</v>
      </c>
      <c r="B366" s="101" t="s">
        <v>161</v>
      </c>
      <c r="C366" s="73"/>
      <c r="D366" s="73"/>
      <c r="E366" s="74"/>
      <c r="F366" s="88">
        <f>F367+F374+F381</f>
        <v>3599.3999999999996</v>
      </c>
      <c r="G366" s="88">
        <f>G367+G374+G381</f>
        <v>4296.2</v>
      </c>
    </row>
    <row r="367" spans="1:7" ht="51" x14ac:dyDescent="0.3">
      <c r="A367" s="34" t="s">
        <v>969</v>
      </c>
      <c r="B367" s="101" t="s">
        <v>162</v>
      </c>
      <c r="C367" s="73"/>
      <c r="D367" s="73"/>
      <c r="E367" s="74"/>
      <c r="F367" s="88">
        <f>F368</f>
        <v>692.8</v>
      </c>
      <c r="G367" s="88">
        <f>G368</f>
        <v>837.7</v>
      </c>
    </row>
    <row r="368" spans="1:7" ht="63.6" customHeight="1" x14ac:dyDescent="0.3">
      <c r="A368" s="33" t="s">
        <v>970</v>
      </c>
      <c r="B368" s="74" t="s">
        <v>163</v>
      </c>
      <c r="C368" s="73"/>
      <c r="D368" s="73"/>
      <c r="E368" s="74"/>
      <c r="F368" s="76">
        <f>F369</f>
        <v>692.8</v>
      </c>
      <c r="G368" s="76">
        <f>G369</f>
        <v>837.7</v>
      </c>
    </row>
    <row r="369" spans="1:7" ht="75" x14ac:dyDescent="0.3">
      <c r="A369" s="33" t="s">
        <v>848</v>
      </c>
      <c r="B369" s="74" t="s">
        <v>540</v>
      </c>
      <c r="C369" s="73"/>
      <c r="D369" s="73"/>
      <c r="E369" s="74"/>
      <c r="F369" s="76">
        <f t="shared" ref="F369:G372" si="49">F370</f>
        <v>692.8</v>
      </c>
      <c r="G369" s="76">
        <f t="shared" si="49"/>
        <v>837.7</v>
      </c>
    </row>
    <row r="370" spans="1:7" x14ac:dyDescent="0.3">
      <c r="A370" s="221" t="s">
        <v>102</v>
      </c>
      <c r="B370" s="74" t="s">
        <v>540</v>
      </c>
      <c r="C370" s="74" t="s">
        <v>103</v>
      </c>
      <c r="D370" s="73"/>
      <c r="E370" s="74"/>
      <c r="F370" s="76">
        <f t="shared" si="49"/>
        <v>692.8</v>
      </c>
      <c r="G370" s="76">
        <f t="shared" si="49"/>
        <v>837.7</v>
      </c>
    </row>
    <row r="371" spans="1:7" x14ac:dyDescent="0.3">
      <c r="A371" s="221" t="s">
        <v>160</v>
      </c>
      <c r="B371" s="74" t="s">
        <v>540</v>
      </c>
      <c r="C371" s="74" t="s">
        <v>103</v>
      </c>
      <c r="D371" s="74">
        <v>13</v>
      </c>
      <c r="E371" s="74"/>
      <c r="F371" s="76">
        <f t="shared" si="49"/>
        <v>692.8</v>
      </c>
      <c r="G371" s="76">
        <f t="shared" si="49"/>
        <v>837.7</v>
      </c>
    </row>
    <row r="372" spans="1:7" ht="30" x14ac:dyDescent="0.3">
      <c r="A372" s="221" t="s">
        <v>127</v>
      </c>
      <c r="B372" s="74" t="s">
        <v>540</v>
      </c>
      <c r="C372" s="74" t="s">
        <v>103</v>
      </c>
      <c r="D372" s="74">
        <v>13</v>
      </c>
      <c r="E372" s="74">
        <v>200</v>
      </c>
      <c r="F372" s="76">
        <f t="shared" si="49"/>
        <v>692.8</v>
      </c>
      <c r="G372" s="76">
        <f t="shared" si="49"/>
        <v>837.7</v>
      </c>
    </row>
    <row r="373" spans="1:7" ht="45" x14ac:dyDescent="0.3">
      <c r="A373" s="221" t="s">
        <v>128</v>
      </c>
      <c r="B373" s="74" t="s">
        <v>540</v>
      </c>
      <c r="C373" s="74" t="s">
        <v>103</v>
      </c>
      <c r="D373" s="74">
        <v>13</v>
      </c>
      <c r="E373" s="74">
        <v>240</v>
      </c>
      <c r="F373" s="76">
        <v>692.8</v>
      </c>
      <c r="G373" s="76">
        <v>837.7</v>
      </c>
    </row>
    <row r="374" spans="1:7" ht="51" x14ac:dyDescent="0.3">
      <c r="A374" s="34" t="s">
        <v>886</v>
      </c>
      <c r="B374" s="101" t="s">
        <v>165</v>
      </c>
      <c r="C374" s="73"/>
      <c r="D374" s="73"/>
      <c r="E374" s="74"/>
      <c r="F374" s="88">
        <f t="shared" ref="F374:G379" si="50">F375</f>
        <v>2506.6</v>
      </c>
      <c r="G374" s="88">
        <f t="shared" si="50"/>
        <v>3058.5</v>
      </c>
    </row>
    <row r="375" spans="1:7" ht="60" x14ac:dyDescent="0.3">
      <c r="A375" s="125" t="s">
        <v>741</v>
      </c>
      <c r="B375" s="74" t="s">
        <v>166</v>
      </c>
      <c r="C375" s="73"/>
      <c r="D375" s="73"/>
      <c r="E375" s="74"/>
      <c r="F375" s="76">
        <f t="shared" si="50"/>
        <v>2506.6</v>
      </c>
      <c r="G375" s="76">
        <f t="shared" si="50"/>
        <v>3058.5</v>
      </c>
    </row>
    <row r="376" spans="1:7" ht="48.6" customHeight="1" x14ac:dyDescent="0.3">
      <c r="A376" s="125" t="s">
        <v>887</v>
      </c>
      <c r="B376" s="74" t="s">
        <v>167</v>
      </c>
      <c r="C376" s="73"/>
      <c r="D376" s="73"/>
      <c r="E376" s="74"/>
      <c r="F376" s="76">
        <f t="shared" si="50"/>
        <v>2506.6</v>
      </c>
      <c r="G376" s="76">
        <f t="shared" si="50"/>
        <v>3058.5</v>
      </c>
    </row>
    <row r="377" spans="1:7" x14ac:dyDescent="0.3">
      <c r="A377" s="33" t="s">
        <v>250</v>
      </c>
      <c r="B377" s="74" t="s">
        <v>167</v>
      </c>
      <c r="C377" s="74" t="s">
        <v>251</v>
      </c>
      <c r="D377" s="74"/>
      <c r="E377" s="74"/>
      <c r="F377" s="76">
        <f t="shared" si="50"/>
        <v>2506.6</v>
      </c>
      <c r="G377" s="76">
        <f t="shared" si="50"/>
        <v>3058.5</v>
      </c>
    </row>
    <row r="378" spans="1:7" x14ac:dyDescent="0.3">
      <c r="A378" s="33" t="s">
        <v>252</v>
      </c>
      <c r="B378" s="74" t="s">
        <v>167</v>
      </c>
      <c r="C378" s="74" t="s">
        <v>251</v>
      </c>
      <c r="D378" s="74" t="s">
        <v>103</v>
      </c>
      <c r="E378" s="74"/>
      <c r="F378" s="76">
        <f t="shared" si="50"/>
        <v>2506.6</v>
      </c>
      <c r="G378" s="76">
        <f t="shared" si="50"/>
        <v>3058.5</v>
      </c>
    </row>
    <row r="379" spans="1:7" ht="30" x14ac:dyDescent="0.3">
      <c r="A379" s="221" t="s">
        <v>127</v>
      </c>
      <c r="B379" s="74" t="s">
        <v>167</v>
      </c>
      <c r="C379" s="74" t="s">
        <v>251</v>
      </c>
      <c r="D379" s="74" t="s">
        <v>103</v>
      </c>
      <c r="E379" s="74">
        <v>200</v>
      </c>
      <c r="F379" s="76">
        <f t="shared" si="50"/>
        <v>2506.6</v>
      </c>
      <c r="G379" s="76">
        <f t="shared" si="50"/>
        <v>3058.5</v>
      </c>
    </row>
    <row r="380" spans="1:7" ht="45" x14ac:dyDescent="0.3">
      <c r="A380" s="221" t="s">
        <v>128</v>
      </c>
      <c r="B380" s="74" t="s">
        <v>167</v>
      </c>
      <c r="C380" s="74" t="s">
        <v>251</v>
      </c>
      <c r="D380" s="74" t="s">
        <v>103</v>
      </c>
      <c r="E380" s="74">
        <v>240</v>
      </c>
      <c r="F380" s="76">
        <v>2506.6</v>
      </c>
      <c r="G380" s="76">
        <v>3058.5</v>
      </c>
    </row>
    <row r="381" spans="1:7" ht="38.25" x14ac:dyDescent="0.3">
      <c r="A381" s="124" t="s">
        <v>726</v>
      </c>
      <c r="B381" s="101" t="s">
        <v>728</v>
      </c>
      <c r="C381" s="74"/>
      <c r="D381" s="74"/>
      <c r="E381" s="74"/>
      <c r="F381" s="88">
        <f t="shared" ref="F381:G384" si="51">F382</f>
        <v>400</v>
      </c>
      <c r="G381" s="88">
        <f t="shared" si="51"/>
        <v>400</v>
      </c>
    </row>
    <row r="382" spans="1:7" ht="76.5" x14ac:dyDescent="0.3">
      <c r="A382" s="124" t="s">
        <v>971</v>
      </c>
      <c r="B382" s="101" t="s">
        <v>785</v>
      </c>
      <c r="C382" s="74"/>
      <c r="D382" s="74"/>
      <c r="E382" s="74"/>
      <c r="F382" s="88">
        <f t="shared" si="51"/>
        <v>400</v>
      </c>
      <c r="G382" s="88">
        <f t="shared" si="51"/>
        <v>400</v>
      </c>
    </row>
    <row r="383" spans="1:7" ht="75" x14ac:dyDescent="0.3">
      <c r="A383" s="125" t="s">
        <v>727</v>
      </c>
      <c r="B383" s="74" t="s">
        <v>730</v>
      </c>
      <c r="C383" s="74"/>
      <c r="D383" s="74"/>
      <c r="E383" s="74"/>
      <c r="F383" s="76">
        <f t="shared" si="51"/>
        <v>400</v>
      </c>
      <c r="G383" s="76">
        <f t="shared" si="51"/>
        <v>400</v>
      </c>
    </row>
    <row r="384" spans="1:7" x14ac:dyDescent="0.3">
      <c r="A384" s="221" t="s">
        <v>102</v>
      </c>
      <c r="B384" s="74" t="s">
        <v>730</v>
      </c>
      <c r="C384" s="74" t="s">
        <v>103</v>
      </c>
      <c r="D384" s="73"/>
      <c r="E384" s="74"/>
      <c r="F384" s="76">
        <f t="shared" si="51"/>
        <v>400</v>
      </c>
      <c r="G384" s="76">
        <f t="shared" si="51"/>
        <v>400</v>
      </c>
    </row>
    <row r="385" spans="1:7" x14ac:dyDescent="0.3">
      <c r="A385" s="221" t="s">
        <v>160</v>
      </c>
      <c r="B385" s="74" t="s">
        <v>730</v>
      </c>
      <c r="C385" s="74" t="s">
        <v>103</v>
      </c>
      <c r="D385" s="74">
        <v>13</v>
      </c>
      <c r="E385" s="74"/>
      <c r="F385" s="76">
        <f>F386+F388</f>
        <v>400</v>
      </c>
      <c r="G385" s="76">
        <f>G386+G388</f>
        <v>400</v>
      </c>
    </row>
    <row r="386" spans="1:7" ht="30" x14ac:dyDescent="0.3">
      <c r="A386" s="221" t="s">
        <v>127</v>
      </c>
      <c r="B386" s="74" t="s">
        <v>730</v>
      </c>
      <c r="C386" s="74" t="s">
        <v>103</v>
      </c>
      <c r="D386" s="74">
        <v>13</v>
      </c>
      <c r="E386" s="74">
        <v>200</v>
      </c>
      <c r="F386" s="76">
        <f>F387</f>
        <v>390</v>
      </c>
      <c r="G386" s="76">
        <f>G387</f>
        <v>390</v>
      </c>
    </row>
    <row r="387" spans="1:7" ht="45" x14ac:dyDescent="0.3">
      <c r="A387" s="221" t="s">
        <v>128</v>
      </c>
      <c r="B387" s="74" t="s">
        <v>730</v>
      </c>
      <c r="C387" s="74" t="s">
        <v>103</v>
      </c>
      <c r="D387" s="74">
        <v>13</v>
      </c>
      <c r="E387" s="74">
        <v>240</v>
      </c>
      <c r="F387" s="76">
        <v>390</v>
      </c>
      <c r="G387" s="76">
        <v>390</v>
      </c>
    </row>
    <row r="388" spans="1:7" x14ac:dyDescent="0.3">
      <c r="A388" s="221" t="s">
        <v>129</v>
      </c>
      <c r="B388" s="74" t="s">
        <v>730</v>
      </c>
      <c r="C388" s="74" t="s">
        <v>103</v>
      </c>
      <c r="D388" s="74">
        <v>13</v>
      </c>
      <c r="E388" s="74" t="s">
        <v>549</v>
      </c>
      <c r="F388" s="76">
        <f>F389</f>
        <v>10</v>
      </c>
      <c r="G388" s="76">
        <f>G389</f>
        <v>10</v>
      </c>
    </row>
    <row r="389" spans="1:7" x14ac:dyDescent="0.3">
      <c r="A389" s="221" t="s">
        <v>130</v>
      </c>
      <c r="B389" s="74" t="s">
        <v>730</v>
      </c>
      <c r="C389" s="74" t="s">
        <v>103</v>
      </c>
      <c r="D389" s="74">
        <v>13</v>
      </c>
      <c r="E389" s="74" t="s">
        <v>571</v>
      </c>
      <c r="F389" s="76">
        <v>10</v>
      </c>
      <c r="G389" s="76">
        <v>10</v>
      </c>
    </row>
    <row r="390" spans="1:7" ht="51" x14ac:dyDescent="0.3">
      <c r="A390" s="119" t="s">
        <v>799</v>
      </c>
      <c r="B390" s="101" t="s">
        <v>230</v>
      </c>
      <c r="C390" s="73"/>
      <c r="D390" s="73"/>
      <c r="E390" s="74"/>
      <c r="F390" s="88">
        <f>F391</f>
        <v>82353.899999999994</v>
      </c>
      <c r="G390" s="88">
        <f>G391</f>
        <v>85658.3</v>
      </c>
    </row>
    <row r="391" spans="1:7" ht="30" x14ac:dyDescent="0.3">
      <c r="A391" s="221" t="s">
        <v>232</v>
      </c>
      <c r="B391" s="74" t="s">
        <v>627</v>
      </c>
      <c r="C391" s="73"/>
      <c r="D391" s="73"/>
      <c r="E391" s="74"/>
      <c r="F391" s="76">
        <f>F392+F402+F416+F411+F421+F426+F433</f>
        <v>82353.899999999994</v>
      </c>
      <c r="G391" s="76">
        <f>G392+G402+G416+G411+G421+G426+G433</f>
        <v>85658.3</v>
      </c>
    </row>
    <row r="392" spans="1:7" ht="28.9" customHeight="1" x14ac:dyDescent="0.3">
      <c r="A392" s="221" t="s">
        <v>233</v>
      </c>
      <c r="B392" s="74" t="s">
        <v>628</v>
      </c>
      <c r="C392" s="73"/>
      <c r="D392" s="73"/>
      <c r="E392" s="74"/>
      <c r="F392" s="76">
        <f>F393+F397</f>
        <v>45285.5</v>
      </c>
      <c r="G392" s="76">
        <f>G393+G397</f>
        <v>48589.9</v>
      </c>
    </row>
    <row r="393" spans="1:7" x14ac:dyDescent="0.3">
      <c r="A393" s="221" t="s">
        <v>212</v>
      </c>
      <c r="B393" s="74" t="s">
        <v>628</v>
      </c>
      <c r="C393" s="74" t="s">
        <v>132</v>
      </c>
      <c r="D393" s="73"/>
      <c r="E393" s="74"/>
      <c r="F393" s="76">
        <f t="shared" ref="F393:G395" si="52">F394</f>
        <v>37806.800000000003</v>
      </c>
      <c r="G393" s="76">
        <f t="shared" si="52"/>
        <v>33589.9</v>
      </c>
    </row>
    <row r="394" spans="1:7" x14ac:dyDescent="0.3">
      <c r="A394" s="221" t="s">
        <v>437</v>
      </c>
      <c r="B394" s="74" t="s">
        <v>628</v>
      </c>
      <c r="C394" s="74" t="s">
        <v>132</v>
      </c>
      <c r="D394" s="74" t="s">
        <v>184</v>
      </c>
      <c r="E394" s="74"/>
      <c r="F394" s="76">
        <f t="shared" si="52"/>
        <v>37806.800000000003</v>
      </c>
      <c r="G394" s="76">
        <f t="shared" si="52"/>
        <v>33589.9</v>
      </c>
    </row>
    <row r="395" spans="1:7" ht="30" x14ac:dyDescent="0.3">
      <c r="A395" s="221" t="s">
        <v>127</v>
      </c>
      <c r="B395" s="74" t="s">
        <v>628</v>
      </c>
      <c r="C395" s="74" t="s">
        <v>132</v>
      </c>
      <c r="D395" s="74" t="s">
        <v>184</v>
      </c>
      <c r="E395" s="74">
        <v>200</v>
      </c>
      <c r="F395" s="76">
        <f t="shared" si="52"/>
        <v>37806.800000000003</v>
      </c>
      <c r="G395" s="76">
        <f t="shared" si="52"/>
        <v>33589.9</v>
      </c>
    </row>
    <row r="396" spans="1:7" ht="45" x14ac:dyDescent="0.3">
      <c r="A396" s="221" t="s">
        <v>128</v>
      </c>
      <c r="B396" s="74" t="s">
        <v>628</v>
      </c>
      <c r="C396" s="74" t="s">
        <v>132</v>
      </c>
      <c r="D396" s="74" t="s">
        <v>184</v>
      </c>
      <c r="E396" s="74">
        <v>240</v>
      </c>
      <c r="F396" s="76">
        <v>37806.800000000003</v>
      </c>
      <c r="G396" s="76">
        <v>33589.9</v>
      </c>
    </row>
    <row r="397" spans="1:7" ht="45" x14ac:dyDescent="0.3">
      <c r="A397" s="221" t="s">
        <v>467</v>
      </c>
      <c r="B397" s="74" t="s">
        <v>628</v>
      </c>
      <c r="C397" s="74">
        <v>14</v>
      </c>
      <c r="D397" s="73"/>
      <c r="E397" s="74"/>
      <c r="F397" s="76">
        <f>F398</f>
        <v>7478.7</v>
      </c>
      <c r="G397" s="76">
        <f>G398</f>
        <v>15000</v>
      </c>
    </row>
    <row r="398" spans="1:7" ht="30" x14ac:dyDescent="0.3">
      <c r="A398" s="221" t="s">
        <v>470</v>
      </c>
      <c r="B398" s="74" t="s">
        <v>628</v>
      </c>
      <c r="C398" s="74">
        <v>14</v>
      </c>
      <c r="D398" s="74" t="s">
        <v>120</v>
      </c>
      <c r="E398" s="74"/>
      <c r="F398" s="76">
        <f>F399</f>
        <v>7478.7</v>
      </c>
      <c r="G398" s="76">
        <f>G399</f>
        <v>15000</v>
      </c>
    </row>
    <row r="399" spans="1:7" x14ac:dyDescent="0.3">
      <c r="A399" s="221" t="s">
        <v>180</v>
      </c>
      <c r="B399" s="74" t="s">
        <v>628</v>
      </c>
      <c r="C399" s="74">
        <v>14</v>
      </c>
      <c r="D399" s="74" t="s">
        <v>120</v>
      </c>
      <c r="E399" s="74">
        <v>500</v>
      </c>
      <c r="F399" s="76">
        <f>F400+F401</f>
        <v>7478.7</v>
      </c>
      <c r="G399" s="76">
        <f>G400+G401</f>
        <v>15000</v>
      </c>
    </row>
    <row r="400" spans="1:7" hidden="1" x14ac:dyDescent="0.3">
      <c r="A400" s="221" t="s">
        <v>181</v>
      </c>
      <c r="B400" s="74" t="s">
        <v>628</v>
      </c>
      <c r="C400" s="74">
        <v>14</v>
      </c>
      <c r="D400" s="74" t="s">
        <v>120</v>
      </c>
      <c r="E400" s="74">
        <v>530</v>
      </c>
      <c r="F400" s="76"/>
      <c r="G400" s="76"/>
    </row>
    <row r="401" spans="1:7" x14ac:dyDescent="0.3">
      <c r="A401" s="221" t="s">
        <v>91</v>
      </c>
      <c r="B401" s="74" t="s">
        <v>628</v>
      </c>
      <c r="C401" s="74">
        <v>14</v>
      </c>
      <c r="D401" s="74" t="s">
        <v>120</v>
      </c>
      <c r="E401" s="74" t="s">
        <v>623</v>
      </c>
      <c r="F401" s="76">
        <v>7478.7</v>
      </c>
      <c r="G401" s="76">
        <v>15000</v>
      </c>
    </row>
    <row r="402" spans="1:7" ht="30" x14ac:dyDescent="0.3">
      <c r="A402" s="221" t="s">
        <v>438</v>
      </c>
      <c r="B402" s="74" t="s">
        <v>629</v>
      </c>
      <c r="C402" s="73"/>
      <c r="D402" s="73"/>
      <c r="E402" s="74"/>
      <c r="F402" s="76">
        <f t="shared" ref="F402:G405" si="53">F403</f>
        <v>1860</v>
      </c>
      <c r="G402" s="76">
        <f t="shared" si="53"/>
        <v>1860</v>
      </c>
    </row>
    <row r="403" spans="1:7" x14ac:dyDescent="0.3">
      <c r="A403" s="221" t="s">
        <v>212</v>
      </c>
      <c r="B403" s="74" t="s">
        <v>629</v>
      </c>
      <c r="C403" s="74" t="s">
        <v>132</v>
      </c>
      <c r="D403" s="73"/>
      <c r="E403" s="74"/>
      <c r="F403" s="76">
        <f t="shared" si="53"/>
        <v>1860</v>
      </c>
      <c r="G403" s="76">
        <f t="shared" si="53"/>
        <v>1860</v>
      </c>
    </row>
    <row r="404" spans="1:7" x14ac:dyDescent="0.3">
      <c r="A404" s="221" t="s">
        <v>437</v>
      </c>
      <c r="B404" s="74" t="s">
        <v>629</v>
      </c>
      <c r="C404" s="74" t="s">
        <v>132</v>
      </c>
      <c r="D404" s="74" t="s">
        <v>184</v>
      </c>
      <c r="E404" s="74"/>
      <c r="F404" s="76">
        <f t="shared" si="53"/>
        <v>1860</v>
      </c>
      <c r="G404" s="76">
        <f t="shared" si="53"/>
        <v>1860</v>
      </c>
    </row>
    <row r="405" spans="1:7" ht="30" x14ac:dyDescent="0.3">
      <c r="A405" s="221" t="s">
        <v>127</v>
      </c>
      <c r="B405" s="74" t="s">
        <v>629</v>
      </c>
      <c r="C405" s="74" t="s">
        <v>132</v>
      </c>
      <c r="D405" s="74" t="s">
        <v>184</v>
      </c>
      <c r="E405" s="74">
        <v>200</v>
      </c>
      <c r="F405" s="76">
        <f t="shared" si="53"/>
        <v>1860</v>
      </c>
      <c r="G405" s="76">
        <f t="shared" si="53"/>
        <v>1860</v>
      </c>
    </row>
    <row r="406" spans="1:7" ht="45" x14ac:dyDescent="0.3">
      <c r="A406" s="221" t="s">
        <v>128</v>
      </c>
      <c r="B406" s="74" t="s">
        <v>629</v>
      </c>
      <c r="C406" s="74" t="s">
        <v>132</v>
      </c>
      <c r="D406" s="74" t="s">
        <v>184</v>
      </c>
      <c r="E406" s="74">
        <v>240</v>
      </c>
      <c r="F406" s="76">
        <v>1860</v>
      </c>
      <c r="G406" s="76">
        <v>1860</v>
      </c>
    </row>
    <row r="407" spans="1:7" ht="30" hidden="1" x14ac:dyDescent="0.3">
      <c r="A407" s="221" t="s">
        <v>408</v>
      </c>
      <c r="B407" s="74" t="s">
        <v>628</v>
      </c>
      <c r="C407" s="74">
        <v>14</v>
      </c>
      <c r="D407" s="74" t="s">
        <v>120</v>
      </c>
      <c r="E407" s="74"/>
      <c r="F407" s="76">
        <f>F408</f>
        <v>0</v>
      </c>
      <c r="G407" s="76">
        <f>G408</f>
        <v>0</v>
      </c>
    </row>
    <row r="408" spans="1:7" hidden="1" x14ac:dyDescent="0.3">
      <c r="A408" s="33" t="s">
        <v>180</v>
      </c>
      <c r="B408" s="74" t="s">
        <v>628</v>
      </c>
      <c r="C408" s="74">
        <v>14</v>
      </c>
      <c r="D408" s="74" t="s">
        <v>120</v>
      </c>
      <c r="E408" s="74" t="s">
        <v>580</v>
      </c>
      <c r="F408" s="76">
        <f>F410+F409</f>
        <v>0</v>
      </c>
      <c r="G408" s="76">
        <f>G410+G409</f>
        <v>0</v>
      </c>
    </row>
    <row r="409" spans="1:7" hidden="1" x14ac:dyDescent="0.3">
      <c r="A409" s="33" t="s">
        <v>181</v>
      </c>
      <c r="B409" s="74" t="s">
        <v>628</v>
      </c>
      <c r="C409" s="74">
        <v>14</v>
      </c>
      <c r="D409" s="74" t="s">
        <v>120</v>
      </c>
      <c r="E409" s="74" t="s">
        <v>581</v>
      </c>
      <c r="F409" s="76"/>
      <c r="G409" s="76"/>
    </row>
    <row r="410" spans="1:7" hidden="1" x14ac:dyDescent="0.3">
      <c r="A410" s="33" t="s">
        <v>91</v>
      </c>
      <c r="B410" s="74" t="s">
        <v>628</v>
      </c>
      <c r="C410" s="74">
        <v>14</v>
      </c>
      <c r="D410" s="74" t="s">
        <v>120</v>
      </c>
      <c r="E410" s="74" t="s">
        <v>623</v>
      </c>
      <c r="F410" s="76"/>
      <c r="G410" s="76"/>
    </row>
    <row r="411" spans="1:7" ht="30" hidden="1" x14ac:dyDescent="0.3">
      <c r="A411" s="221" t="s">
        <v>438</v>
      </c>
      <c r="B411" s="74" t="s">
        <v>629</v>
      </c>
      <c r="C411" s="73"/>
      <c r="D411" s="73"/>
      <c r="E411" s="74"/>
      <c r="F411" s="76">
        <f t="shared" ref="F411:G414" si="54">F412</f>
        <v>0</v>
      </c>
      <c r="G411" s="76">
        <f t="shared" si="54"/>
        <v>0</v>
      </c>
    </row>
    <row r="412" spans="1:7" hidden="1" x14ac:dyDescent="0.3">
      <c r="A412" s="221" t="s">
        <v>212</v>
      </c>
      <c r="B412" s="74" t="s">
        <v>629</v>
      </c>
      <c r="C412" s="74" t="s">
        <v>132</v>
      </c>
      <c r="D412" s="73"/>
      <c r="E412" s="74"/>
      <c r="F412" s="76">
        <f t="shared" si="54"/>
        <v>0</v>
      </c>
      <c r="G412" s="76">
        <f t="shared" si="54"/>
        <v>0</v>
      </c>
    </row>
    <row r="413" spans="1:7" hidden="1" x14ac:dyDescent="0.3">
      <c r="A413" s="221" t="s">
        <v>437</v>
      </c>
      <c r="B413" s="74" t="s">
        <v>629</v>
      </c>
      <c r="C413" s="74" t="s">
        <v>132</v>
      </c>
      <c r="D413" s="74" t="s">
        <v>184</v>
      </c>
      <c r="E413" s="74"/>
      <c r="F413" s="76">
        <f t="shared" si="54"/>
        <v>0</v>
      </c>
      <c r="G413" s="76">
        <f t="shared" si="54"/>
        <v>0</v>
      </c>
    </row>
    <row r="414" spans="1:7" ht="30" hidden="1" x14ac:dyDescent="0.3">
      <c r="A414" s="221" t="s">
        <v>127</v>
      </c>
      <c r="B414" s="74" t="s">
        <v>629</v>
      </c>
      <c r="C414" s="74" t="s">
        <v>132</v>
      </c>
      <c r="D414" s="74" t="s">
        <v>184</v>
      </c>
      <c r="E414" s="74">
        <v>200</v>
      </c>
      <c r="F414" s="76">
        <f t="shared" si="54"/>
        <v>0</v>
      </c>
      <c r="G414" s="76">
        <f t="shared" si="54"/>
        <v>0</v>
      </c>
    </row>
    <row r="415" spans="1:7" ht="45" hidden="1" x14ac:dyDescent="0.3">
      <c r="A415" s="221" t="s">
        <v>128</v>
      </c>
      <c r="B415" s="74" t="s">
        <v>629</v>
      </c>
      <c r="C415" s="74" t="s">
        <v>132</v>
      </c>
      <c r="D415" s="74" t="s">
        <v>184</v>
      </c>
      <c r="E415" s="74">
        <v>240</v>
      </c>
      <c r="F415" s="76"/>
      <c r="G415" s="76"/>
    </row>
    <row r="416" spans="1:7" ht="30" x14ac:dyDescent="0.3">
      <c r="A416" s="221" t="s">
        <v>235</v>
      </c>
      <c r="B416" s="74" t="s">
        <v>630</v>
      </c>
      <c r="C416" s="73"/>
      <c r="D416" s="73"/>
      <c r="E416" s="74"/>
      <c r="F416" s="76">
        <f t="shared" ref="F416:G419" si="55">F417</f>
        <v>1165</v>
      </c>
      <c r="G416" s="76">
        <f t="shared" si="55"/>
        <v>1165</v>
      </c>
    </row>
    <row r="417" spans="1:7" x14ac:dyDescent="0.3">
      <c r="A417" s="221" t="s">
        <v>212</v>
      </c>
      <c r="B417" s="74" t="s">
        <v>630</v>
      </c>
      <c r="C417" s="74" t="s">
        <v>132</v>
      </c>
      <c r="D417" s="73"/>
      <c r="E417" s="74"/>
      <c r="F417" s="76">
        <f t="shared" si="55"/>
        <v>1165</v>
      </c>
      <c r="G417" s="76">
        <f t="shared" si="55"/>
        <v>1165</v>
      </c>
    </row>
    <row r="418" spans="1:7" x14ac:dyDescent="0.3">
      <c r="A418" s="221" t="s">
        <v>437</v>
      </c>
      <c r="B418" s="74" t="s">
        <v>630</v>
      </c>
      <c r="C418" s="74" t="s">
        <v>132</v>
      </c>
      <c r="D418" s="74" t="s">
        <v>184</v>
      </c>
      <c r="E418" s="74"/>
      <c r="F418" s="76">
        <f t="shared" si="55"/>
        <v>1165</v>
      </c>
      <c r="G418" s="76">
        <f t="shared" si="55"/>
        <v>1165</v>
      </c>
    </row>
    <row r="419" spans="1:7" ht="30" x14ac:dyDescent="0.3">
      <c r="A419" s="221" t="s">
        <v>127</v>
      </c>
      <c r="B419" s="74" t="s">
        <v>630</v>
      </c>
      <c r="C419" s="74" t="s">
        <v>132</v>
      </c>
      <c r="D419" s="74" t="s">
        <v>184</v>
      </c>
      <c r="E419" s="74">
        <v>200</v>
      </c>
      <c r="F419" s="76">
        <f t="shared" si="55"/>
        <v>1165</v>
      </c>
      <c r="G419" s="76">
        <f t="shared" si="55"/>
        <v>1165</v>
      </c>
    </row>
    <row r="420" spans="1:7" ht="45" x14ac:dyDescent="0.3">
      <c r="A420" s="221" t="s">
        <v>128</v>
      </c>
      <c r="B420" s="74" t="s">
        <v>630</v>
      </c>
      <c r="C420" s="74" t="s">
        <v>132</v>
      </c>
      <c r="D420" s="74" t="s">
        <v>184</v>
      </c>
      <c r="E420" s="74">
        <v>240</v>
      </c>
      <c r="F420" s="76">
        <v>1165</v>
      </c>
      <c r="G420" s="76">
        <v>1165</v>
      </c>
    </row>
    <row r="421" spans="1:7" ht="30" x14ac:dyDescent="0.3">
      <c r="A421" s="221" t="s">
        <v>235</v>
      </c>
      <c r="B421" s="74" t="s">
        <v>691</v>
      </c>
      <c r="C421" s="73"/>
      <c r="D421" s="73"/>
      <c r="E421" s="74"/>
      <c r="F421" s="76">
        <f t="shared" ref="F421:G424" si="56">F422</f>
        <v>220</v>
      </c>
      <c r="G421" s="76">
        <f t="shared" si="56"/>
        <v>220</v>
      </c>
    </row>
    <row r="422" spans="1:7" x14ac:dyDescent="0.3">
      <c r="A422" s="221" t="s">
        <v>212</v>
      </c>
      <c r="B422" s="74" t="s">
        <v>691</v>
      </c>
      <c r="C422" s="74" t="s">
        <v>132</v>
      </c>
      <c r="D422" s="73"/>
      <c r="E422" s="74"/>
      <c r="F422" s="76">
        <f t="shared" si="56"/>
        <v>220</v>
      </c>
      <c r="G422" s="76">
        <f t="shared" si="56"/>
        <v>220</v>
      </c>
    </row>
    <row r="423" spans="1:7" x14ac:dyDescent="0.3">
      <c r="A423" s="221" t="s">
        <v>437</v>
      </c>
      <c r="B423" s="74" t="s">
        <v>691</v>
      </c>
      <c r="C423" s="74" t="s">
        <v>132</v>
      </c>
      <c r="D423" s="74" t="s">
        <v>184</v>
      </c>
      <c r="E423" s="74"/>
      <c r="F423" s="76">
        <f t="shared" si="56"/>
        <v>220</v>
      </c>
      <c r="G423" s="76">
        <f t="shared" si="56"/>
        <v>220</v>
      </c>
    </row>
    <row r="424" spans="1:7" ht="30" x14ac:dyDescent="0.3">
      <c r="A424" s="221" t="s">
        <v>127</v>
      </c>
      <c r="B424" s="74" t="s">
        <v>691</v>
      </c>
      <c r="C424" s="74" t="s">
        <v>132</v>
      </c>
      <c r="D424" s="74" t="s">
        <v>184</v>
      </c>
      <c r="E424" s="74">
        <v>200</v>
      </c>
      <c r="F424" s="76">
        <f t="shared" si="56"/>
        <v>220</v>
      </c>
      <c r="G424" s="76">
        <f t="shared" si="56"/>
        <v>220</v>
      </c>
    </row>
    <row r="425" spans="1:7" ht="45" x14ac:dyDescent="0.3">
      <c r="A425" s="221" t="s">
        <v>128</v>
      </c>
      <c r="B425" s="74" t="s">
        <v>691</v>
      </c>
      <c r="C425" s="74" t="s">
        <v>132</v>
      </c>
      <c r="D425" s="74" t="s">
        <v>184</v>
      </c>
      <c r="E425" s="74">
        <v>240</v>
      </c>
      <c r="F425" s="76">
        <v>220</v>
      </c>
      <c r="G425" s="76">
        <v>220</v>
      </c>
    </row>
    <row r="426" spans="1:7" ht="75" x14ac:dyDescent="0.3">
      <c r="A426" s="128" t="s">
        <v>711</v>
      </c>
      <c r="B426" s="86" t="s">
        <v>712</v>
      </c>
      <c r="C426" s="74"/>
      <c r="D426" s="74"/>
      <c r="E426" s="74"/>
      <c r="F426" s="76">
        <f>F427</f>
        <v>32131.4</v>
      </c>
      <c r="G426" s="76">
        <f>G427</f>
        <v>32131.4</v>
      </c>
    </row>
    <row r="427" spans="1:7" x14ac:dyDescent="0.3">
      <c r="A427" s="221" t="s">
        <v>212</v>
      </c>
      <c r="B427" s="86" t="s">
        <v>712</v>
      </c>
      <c r="C427" s="74" t="s">
        <v>132</v>
      </c>
      <c r="D427" s="73"/>
      <c r="E427" s="74"/>
      <c r="F427" s="76">
        <f>F428</f>
        <v>32131.4</v>
      </c>
      <c r="G427" s="76">
        <f>G428</f>
        <v>32131.4</v>
      </c>
    </row>
    <row r="428" spans="1:7" x14ac:dyDescent="0.3">
      <c r="A428" s="221" t="s">
        <v>437</v>
      </c>
      <c r="B428" s="86" t="s">
        <v>712</v>
      </c>
      <c r="C428" s="74" t="s">
        <v>132</v>
      </c>
      <c r="D428" s="74" t="s">
        <v>184</v>
      </c>
      <c r="E428" s="74"/>
      <c r="F428" s="76">
        <f>F429+F431</f>
        <v>32131.4</v>
      </c>
      <c r="G428" s="76">
        <f>G429+G431</f>
        <v>32131.4</v>
      </c>
    </row>
    <row r="429" spans="1:7" ht="30" x14ac:dyDescent="0.3">
      <c r="A429" s="221" t="s">
        <v>127</v>
      </c>
      <c r="B429" s="86" t="s">
        <v>712</v>
      </c>
      <c r="C429" s="74" t="s">
        <v>132</v>
      </c>
      <c r="D429" s="74" t="s">
        <v>184</v>
      </c>
      <c r="E429" s="74">
        <v>200</v>
      </c>
      <c r="F429" s="76">
        <f>F430</f>
        <v>32131.4</v>
      </c>
      <c r="G429" s="76">
        <f>G430</f>
        <v>32131.4</v>
      </c>
    </row>
    <row r="430" spans="1:7" ht="45" x14ac:dyDescent="0.3">
      <c r="A430" s="221" t="s">
        <v>128</v>
      </c>
      <c r="B430" s="86" t="s">
        <v>712</v>
      </c>
      <c r="C430" s="74" t="s">
        <v>132</v>
      </c>
      <c r="D430" s="74" t="s">
        <v>184</v>
      </c>
      <c r="E430" s="74">
        <v>240</v>
      </c>
      <c r="F430" s="76">
        <v>32131.4</v>
      </c>
      <c r="G430" s="76">
        <v>32131.4</v>
      </c>
    </row>
    <row r="431" spans="1:7" hidden="1" x14ac:dyDescent="0.3">
      <c r="A431" s="221" t="s">
        <v>180</v>
      </c>
      <c r="B431" s="86" t="s">
        <v>712</v>
      </c>
      <c r="C431" s="74" t="s">
        <v>132</v>
      </c>
      <c r="D431" s="74" t="s">
        <v>184</v>
      </c>
      <c r="E431" s="74" t="s">
        <v>580</v>
      </c>
      <c r="F431" s="76">
        <f>F432</f>
        <v>0</v>
      </c>
      <c r="G431" s="76">
        <f>G432</f>
        <v>0</v>
      </c>
    </row>
    <row r="432" spans="1:7" hidden="1" x14ac:dyDescent="0.3">
      <c r="A432" s="221" t="s">
        <v>91</v>
      </c>
      <c r="B432" s="86" t="s">
        <v>712</v>
      </c>
      <c r="C432" s="74" t="s">
        <v>132</v>
      </c>
      <c r="D432" s="74" t="s">
        <v>184</v>
      </c>
      <c r="E432" s="74" t="s">
        <v>623</v>
      </c>
      <c r="F432" s="76"/>
      <c r="G432" s="76"/>
    </row>
    <row r="433" spans="1:7" ht="66.599999999999994" customHeight="1" x14ac:dyDescent="0.3">
      <c r="A433" s="129" t="s">
        <v>713</v>
      </c>
      <c r="B433" s="86" t="s">
        <v>714</v>
      </c>
      <c r="C433" s="74"/>
      <c r="D433" s="74"/>
      <c r="E433" s="74"/>
      <c r="F433" s="76">
        <f>F434</f>
        <v>1692</v>
      </c>
      <c r="G433" s="76">
        <f>G434</f>
        <v>1692</v>
      </c>
    </row>
    <row r="434" spans="1:7" x14ac:dyDescent="0.3">
      <c r="A434" s="221" t="s">
        <v>212</v>
      </c>
      <c r="B434" s="86" t="s">
        <v>714</v>
      </c>
      <c r="C434" s="74" t="s">
        <v>132</v>
      </c>
      <c r="D434" s="73"/>
      <c r="E434" s="74"/>
      <c r="F434" s="76">
        <f>F435</f>
        <v>1692</v>
      </c>
      <c r="G434" s="76">
        <f>G435</f>
        <v>1692</v>
      </c>
    </row>
    <row r="435" spans="1:7" x14ac:dyDescent="0.3">
      <c r="A435" s="221" t="s">
        <v>437</v>
      </c>
      <c r="B435" s="86" t="s">
        <v>714</v>
      </c>
      <c r="C435" s="74" t="s">
        <v>132</v>
      </c>
      <c r="D435" s="74" t="s">
        <v>184</v>
      </c>
      <c r="E435" s="74"/>
      <c r="F435" s="76">
        <f>F436+F438</f>
        <v>1692</v>
      </c>
      <c r="G435" s="76">
        <f>G436+G438</f>
        <v>1692</v>
      </c>
    </row>
    <row r="436" spans="1:7" ht="30" x14ac:dyDescent="0.3">
      <c r="A436" s="221" t="s">
        <v>127</v>
      </c>
      <c r="B436" s="86" t="s">
        <v>714</v>
      </c>
      <c r="C436" s="74" t="s">
        <v>132</v>
      </c>
      <c r="D436" s="74" t="s">
        <v>184</v>
      </c>
      <c r="E436" s="74">
        <v>200</v>
      </c>
      <c r="F436" s="76">
        <f>F437</f>
        <v>1692</v>
      </c>
      <c r="G436" s="76">
        <f>G437</f>
        <v>1692</v>
      </c>
    </row>
    <row r="437" spans="1:7" ht="45" x14ac:dyDescent="0.3">
      <c r="A437" s="221" t="s">
        <v>128</v>
      </c>
      <c r="B437" s="86" t="s">
        <v>714</v>
      </c>
      <c r="C437" s="74" t="s">
        <v>132</v>
      </c>
      <c r="D437" s="74" t="s">
        <v>184</v>
      </c>
      <c r="E437" s="74">
        <v>240</v>
      </c>
      <c r="F437" s="76">
        <v>1692</v>
      </c>
      <c r="G437" s="76">
        <v>1692</v>
      </c>
    </row>
    <row r="438" spans="1:7" hidden="1" x14ac:dyDescent="0.3">
      <c r="A438" s="221" t="s">
        <v>180</v>
      </c>
      <c r="B438" s="86" t="s">
        <v>714</v>
      </c>
      <c r="C438" s="74" t="s">
        <v>132</v>
      </c>
      <c r="D438" s="74" t="s">
        <v>184</v>
      </c>
      <c r="E438" s="74" t="s">
        <v>580</v>
      </c>
      <c r="F438" s="76">
        <f>F439</f>
        <v>0</v>
      </c>
      <c r="G438" s="76">
        <f>G439</f>
        <v>0</v>
      </c>
    </row>
    <row r="439" spans="1:7" hidden="1" x14ac:dyDescent="0.3">
      <c r="A439" s="221" t="s">
        <v>91</v>
      </c>
      <c r="B439" s="86" t="s">
        <v>714</v>
      </c>
      <c r="C439" s="74" t="s">
        <v>132</v>
      </c>
      <c r="D439" s="74" t="s">
        <v>184</v>
      </c>
      <c r="E439" s="74" t="s">
        <v>623</v>
      </c>
      <c r="F439" s="76"/>
      <c r="G439" s="76"/>
    </row>
    <row r="440" spans="1:7" ht="51" x14ac:dyDescent="0.3">
      <c r="A440" s="119" t="s">
        <v>800</v>
      </c>
      <c r="B440" s="101" t="s">
        <v>259</v>
      </c>
      <c r="C440" s="73"/>
      <c r="D440" s="73"/>
      <c r="E440" s="74"/>
      <c r="F440" s="88">
        <f t="shared" ref="F440:G445" si="57">F441</f>
        <v>705</v>
      </c>
      <c r="G440" s="88">
        <f t="shared" si="57"/>
        <v>705</v>
      </c>
    </row>
    <row r="441" spans="1:7" ht="75" x14ac:dyDescent="0.3">
      <c r="A441" s="221" t="s">
        <v>864</v>
      </c>
      <c r="B441" s="74" t="s">
        <v>599</v>
      </c>
      <c r="C441" s="73"/>
      <c r="D441" s="73"/>
      <c r="E441" s="74"/>
      <c r="F441" s="76">
        <f t="shared" si="57"/>
        <v>705</v>
      </c>
      <c r="G441" s="76">
        <f t="shared" si="57"/>
        <v>705</v>
      </c>
    </row>
    <row r="442" spans="1:7" ht="30" x14ac:dyDescent="0.3">
      <c r="A442" s="221" t="s">
        <v>643</v>
      </c>
      <c r="B442" s="74" t="s">
        <v>644</v>
      </c>
      <c r="C442" s="73"/>
      <c r="D442" s="73"/>
      <c r="E442" s="74"/>
      <c r="F442" s="76">
        <f t="shared" si="57"/>
        <v>705</v>
      </c>
      <c r="G442" s="76">
        <f t="shared" si="57"/>
        <v>705</v>
      </c>
    </row>
    <row r="443" spans="1:7" x14ac:dyDescent="0.3">
      <c r="A443" s="221" t="s">
        <v>212</v>
      </c>
      <c r="B443" s="74" t="s">
        <v>644</v>
      </c>
      <c r="C443" s="74" t="s">
        <v>132</v>
      </c>
      <c r="D443" s="73"/>
      <c r="E443" s="74"/>
      <c r="F443" s="76">
        <f t="shared" si="57"/>
        <v>705</v>
      </c>
      <c r="G443" s="76">
        <f t="shared" si="57"/>
        <v>705</v>
      </c>
    </row>
    <row r="444" spans="1:7" ht="30" x14ac:dyDescent="0.3">
      <c r="A444" s="221" t="s">
        <v>236</v>
      </c>
      <c r="B444" s="74" t="s">
        <v>644</v>
      </c>
      <c r="C444" s="74" t="s">
        <v>132</v>
      </c>
      <c r="D444" s="74" t="s">
        <v>237</v>
      </c>
      <c r="E444" s="74"/>
      <c r="F444" s="76">
        <f t="shared" si="57"/>
        <v>705</v>
      </c>
      <c r="G444" s="76">
        <f t="shared" si="57"/>
        <v>705</v>
      </c>
    </row>
    <row r="445" spans="1:7" ht="30" x14ac:dyDescent="0.3">
      <c r="A445" s="221" t="s">
        <v>127</v>
      </c>
      <c r="B445" s="74" t="s">
        <v>644</v>
      </c>
      <c r="C445" s="74" t="s">
        <v>132</v>
      </c>
      <c r="D445" s="74" t="s">
        <v>237</v>
      </c>
      <c r="E445" s="74">
        <v>200</v>
      </c>
      <c r="F445" s="76">
        <f t="shared" si="57"/>
        <v>705</v>
      </c>
      <c r="G445" s="76">
        <f t="shared" si="57"/>
        <v>705</v>
      </c>
    </row>
    <row r="446" spans="1:7" ht="45" x14ac:dyDescent="0.3">
      <c r="A446" s="221" t="s">
        <v>128</v>
      </c>
      <c r="B446" s="74" t="s">
        <v>644</v>
      </c>
      <c r="C446" s="74" t="s">
        <v>132</v>
      </c>
      <c r="D446" s="74" t="s">
        <v>237</v>
      </c>
      <c r="E446" s="74">
        <v>240</v>
      </c>
      <c r="F446" s="76">
        <v>705</v>
      </c>
      <c r="G446" s="76">
        <v>705</v>
      </c>
    </row>
    <row r="447" spans="1:7" ht="25.5" x14ac:dyDescent="0.3">
      <c r="A447" s="119" t="s">
        <v>764</v>
      </c>
      <c r="B447" s="101" t="s">
        <v>346</v>
      </c>
      <c r="C447" s="73"/>
      <c r="D447" s="73"/>
      <c r="E447" s="74"/>
      <c r="F447" s="88">
        <f>F448+F455+F462</f>
        <v>11437.6</v>
      </c>
      <c r="G447" s="88">
        <f>G448+G455+G462</f>
        <v>11453.6</v>
      </c>
    </row>
    <row r="448" spans="1:7" ht="76.5" x14ac:dyDescent="0.3">
      <c r="A448" s="119" t="s">
        <v>860</v>
      </c>
      <c r="B448" s="101" t="s">
        <v>347</v>
      </c>
      <c r="C448" s="73"/>
      <c r="D448" s="73"/>
      <c r="E448" s="74"/>
      <c r="F448" s="88">
        <f t="shared" ref="F448:G450" si="58">F449</f>
        <v>10977.6</v>
      </c>
      <c r="G448" s="88">
        <f t="shared" si="58"/>
        <v>10977.6</v>
      </c>
    </row>
    <row r="449" spans="1:7" ht="60" x14ac:dyDescent="0.3">
      <c r="A449" s="221" t="s">
        <v>664</v>
      </c>
      <c r="B449" s="74" t="s">
        <v>348</v>
      </c>
      <c r="C449" s="73"/>
      <c r="D449" s="73"/>
      <c r="E449" s="74"/>
      <c r="F449" s="76">
        <f t="shared" si="58"/>
        <v>10977.6</v>
      </c>
      <c r="G449" s="76">
        <f t="shared" si="58"/>
        <v>10977.6</v>
      </c>
    </row>
    <row r="450" spans="1:7" ht="60" x14ac:dyDescent="0.3">
      <c r="A450" s="221" t="s">
        <v>668</v>
      </c>
      <c r="B450" s="74" t="s">
        <v>349</v>
      </c>
      <c r="C450" s="73"/>
      <c r="D450" s="73"/>
      <c r="E450" s="74"/>
      <c r="F450" s="76">
        <f t="shared" si="58"/>
        <v>10977.6</v>
      </c>
      <c r="G450" s="76">
        <f t="shared" si="58"/>
        <v>10977.6</v>
      </c>
    </row>
    <row r="451" spans="1:7" x14ac:dyDescent="0.3">
      <c r="A451" s="221" t="s">
        <v>342</v>
      </c>
      <c r="B451" s="74" t="s">
        <v>349</v>
      </c>
      <c r="C451" s="74">
        <v>10</v>
      </c>
      <c r="D451" s="73"/>
      <c r="E451" s="74"/>
      <c r="F451" s="76">
        <f>F453</f>
        <v>10977.6</v>
      </c>
      <c r="G451" s="76">
        <f>G453</f>
        <v>10977.6</v>
      </c>
    </row>
    <row r="452" spans="1:7" x14ac:dyDescent="0.3">
      <c r="A452" s="221" t="s">
        <v>345</v>
      </c>
      <c r="B452" s="74" t="s">
        <v>349</v>
      </c>
      <c r="C452" s="74">
        <v>10</v>
      </c>
      <c r="D452" s="74" t="s">
        <v>103</v>
      </c>
      <c r="E452" s="74"/>
      <c r="F452" s="76">
        <f>F453</f>
        <v>10977.6</v>
      </c>
      <c r="G452" s="76">
        <f>G453</f>
        <v>10977.6</v>
      </c>
    </row>
    <row r="453" spans="1:7" ht="30" x14ac:dyDescent="0.3">
      <c r="A453" s="221" t="s">
        <v>350</v>
      </c>
      <c r="B453" s="74" t="s">
        <v>349</v>
      </c>
      <c r="C453" s="74">
        <v>10</v>
      </c>
      <c r="D453" s="74" t="s">
        <v>103</v>
      </c>
      <c r="E453" s="74">
        <v>300</v>
      </c>
      <c r="F453" s="76">
        <f>F454</f>
        <v>10977.6</v>
      </c>
      <c r="G453" s="76">
        <f>G454</f>
        <v>10977.6</v>
      </c>
    </row>
    <row r="454" spans="1:7" ht="30" x14ac:dyDescent="0.3">
      <c r="A454" s="221" t="s">
        <v>351</v>
      </c>
      <c r="B454" s="74" t="s">
        <v>349</v>
      </c>
      <c r="C454" s="74">
        <v>10</v>
      </c>
      <c r="D454" s="74" t="s">
        <v>103</v>
      </c>
      <c r="E454" s="74">
        <v>310</v>
      </c>
      <c r="F454" s="76">
        <v>10977.6</v>
      </c>
      <c r="G454" s="76">
        <v>10977.6</v>
      </c>
    </row>
    <row r="455" spans="1:7" ht="38.25" x14ac:dyDescent="0.3">
      <c r="A455" s="119" t="s">
        <v>357</v>
      </c>
      <c r="B455" s="101" t="s">
        <v>358</v>
      </c>
      <c r="C455" s="73"/>
      <c r="D455" s="73"/>
      <c r="E455" s="74"/>
      <c r="F455" s="88">
        <f t="shared" ref="F455:G460" si="59">F456</f>
        <v>360</v>
      </c>
      <c r="G455" s="88">
        <f t="shared" si="59"/>
        <v>376</v>
      </c>
    </row>
    <row r="456" spans="1:7" ht="60" x14ac:dyDescent="0.3">
      <c r="A456" s="221" t="s">
        <v>672</v>
      </c>
      <c r="B456" s="74" t="s">
        <v>359</v>
      </c>
      <c r="C456" s="73"/>
      <c r="D456" s="73"/>
      <c r="E456" s="74"/>
      <c r="F456" s="76">
        <f t="shared" si="59"/>
        <v>360</v>
      </c>
      <c r="G456" s="76">
        <f t="shared" si="59"/>
        <v>376</v>
      </c>
    </row>
    <row r="457" spans="1:7" ht="60" x14ac:dyDescent="0.3">
      <c r="A457" s="221" t="s">
        <v>670</v>
      </c>
      <c r="B457" s="74" t="s">
        <v>360</v>
      </c>
      <c r="C457" s="73"/>
      <c r="D457" s="73"/>
      <c r="E457" s="74"/>
      <c r="F457" s="76">
        <f t="shared" si="59"/>
        <v>360</v>
      </c>
      <c r="G457" s="76">
        <f t="shared" si="59"/>
        <v>376</v>
      </c>
    </row>
    <row r="458" spans="1:7" x14ac:dyDescent="0.3">
      <c r="A458" s="221" t="s">
        <v>342</v>
      </c>
      <c r="B458" s="74" t="s">
        <v>360</v>
      </c>
      <c r="C458" s="74">
        <v>10</v>
      </c>
      <c r="D458" s="73"/>
      <c r="E458" s="74"/>
      <c r="F458" s="76">
        <f t="shared" si="59"/>
        <v>360</v>
      </c>
      <c r="G458" s="76">
        <f t="shared" si="59"/>
        <v>376</v>
      </c>
    </row>
    <row r="459" spans="1:7" x14ac:dyDescent="0.3">
      <c r="A459" s="221" t="s">
        <v>494</v>
      </c>
      <c r="B459" s="74" t="s">
        <v>360</v>
      </c>
      <c r="C459" s="74">
        <v>10</v>
      </c>
      <c r="D459" s="74" t="s">
        <v>120</v>
      </c>
      <c r="E459" s="74"/>
      <c r="F459" s="76">
        <f t="shared" si="59"/>
        <v>360</v>
      </c>
      <c r="G459" s="76">
        <f t="shared" si="59"/>
        <v>376</v>
      </c>
    </row>
    <row r="460" spans="1:7" ht="30" x14ac:dyDescent="0.3">
      <c r="A460" s="221" t="s">
        <v>350</v>
      </c>
      <c r="B460" s="74" t="s">
        <v>360</v>
      </c>
      <c r="C460" s="74">
        <v>10</v>
      </c>
      <c r="D460" s="74" t="s">
        <v>120</v>
      </c>
      <c r="E460" s="74">
        <v>300</v>
      </c>
      <c r="F460" s="76">
        <f t="shared" si="59"/>
        <v>360</v>
      </c>
      <c r="G460" s="76">
        <f t="shared" si="59"/>
        <v>376</v>
      </c>
    </row>
    <row r="461" spans="1:7" ht="30" x14ac:dyDescent="0.3">
      <c r="A461" s="221" t="s">
        <v>355</v>
      </c>
      <c r="B461" s="74" t="s">
        <v>360</v>
      </c>
      <c r="C461" s="74">
        <v>10</v>
      </c>
      <c r="D461" s="74" t="s">
        <v>120</v>
      </c>
      <c r="E461" s="74">
        <v>320</v>
      </c>
      <c r="F461" s="76">
        <v>360</v>
      </c>
      <c r="G461" s="76">
        <v>376</v>
      </c>
    </row>
    <row r="462" spans="1:7" ht="38.25" x14ac:dyDescent="0.3">
      <c r="A462" s="119" t="s">
        <v>663</v>
      </c>
      <c r="B462" s="101" t="s">
        <v>362</v>
      </c>
      <c r="C462" s="73"/>
      <c r="D462" s="73"/>
      <c r="E462" s="74"/>
      <c r="F462" s="88">
        <f t="shared" ref="F462:G467" si="60">F463</f>
        <v>100</v>
      </c>
      <c r="G462" s="88">
        <f t="shared" si="60"/>
        <v>100</v>
      </c>
    </row>
    <row r="463" spans="1:7" ht="45" x14ac:dyDescent="0.3">
      <c r="A463" s="221" t="s">
        <v>666</v>
      </c>
      <c r="B463" s="74" t="s">
        <v>363</v>
      </c>
      <c r="C463" s="73"/>
      <c r="D463" s="73"/>
      <c r="E463" s="74"/>
      <c r="F463" s="76">
        <f t="shared" si="60"/>
        <v>100</v>
      </c>
      <c r="G463" s="76">
        <f t="shared" si="60"/>
        <v>100</v>
      </c>
    </row>
    <row r="464" spans="1:7" ht="45" x14ac:dyDescent="0.3">
      <c r="A464" s="221" t="s">
        <v>665</v>
      </c>
      <c r="B464" s="74" t="s">
        <v>364</v>
      </c>
      <c r="C464" s="73"/>
      <c r="D464" s="73"/>
      <c r="E464" s="74"/>
      <c r="F464" s="76">
        <f t="shared" si="60"/>
        <v>100</v>
      </c>
      <c r="G464" s="76">
        <f t="shared" si="60"/>
        <v>100</v>
      </c>
    </row>
    <row r="465" spans="1:7" x14ac:dyDescent="0.3">
      <c r="A465" s="221" t="s">
        <v>342</v>
      </c>
      <c r="B465" s="74" t="s">
        <v>364</v>
      </c>
      <c r="C465" s="74">
        <v>10</v>
      </c>
      <c r="D465" s="73"/>
      <c r="E465" s="74"/>
      <c r="F465" s="76">
        <f t="shared" si="60"/>
        <v>100</v>
      </c>
      <c r="G465" s="76">
        <f t="shared" si="60"/>
        <v>100</v>
      </c>
    </row>
    <row r="466" spans="1:7" ht="18" customHeight="1" x14ac:dyDescent="0.3">
      <c r="A466" s="221" t="s">
        <v>495</v>
      </c>
      <c r="B466" s="74" t="s">
        <v>364</v>
      </c>
      <c r="C466" s="74">
        <v>10</v>
      </c>
      <c r="D466" s="74" t="s">
        <v>138</v>
      </c>
      <c r="E466" s="74"/>
      <c r="F466" s="76">
        <f t="shared" si="60"/>
        <v>100</v>
      </c>
      <c r="G466" s="76">
        <f t="shared" si="60"/>
        <v>100</v>
      </c>
    </row>
    <row r="467" spans="1:7" ht="45" x14ac:dyDescent="0.3">
      <c r="A467" s="221" t="s">
        <v>210</v>
      </c>
      <c r="B467" s="74" t="s">
        <v>364</v>
      </c>
      <c r="C467" s="74">
        <v>10</v>
      </c>
      <c r="D467" s="74" t="s">
        <v>138</v>
      </c>
      <c r="E467" s="74">
        <v>600</v>
      </c>
      <c r="F467" s="76">
        <f t="shared" si="60"/>
        <v>100</v>
      </c>
      <c r="G467" s="76">
        <f t="shared" si="60"/>
        <v>100</v>
      </c>
    </row>
    <row r="468" spans="1:7" ht="45" x14ac:dyDescent="0.3">
      <c r="A468" s="221" t="s">
        <v>365</v>
      </c>
      <c r="B468" s="74" t="s">
        <v>364</v>
      </c>
      <c r="C468" s="74">
        <v>10</v>
      </c>
      <c r="D468" s="74" t="s">
        <v>138</v>
      </c>
      <c r="E468" s="74">
        <v>630</v>
      </c>
      <c r="F468" s="76">
        <v>100</v>
      </c>
      <c r="G468" s="76">
        <v>100</v>
      </c>
    </row>
    <row r="469" spans="1:7" ht="31.9" customHeight="1" x14ac:dyDescent="0.3">
      <c r="A469" s="119" t="s">
        <v>786</v>
      </c>
      <c r="B469" s="101" t="s">
        <v>214</v>
      </c>
      <c r="C469" s="73"/>
      <c r="D469" s="73"/>
      <c r="E469" s="74"/>
      <c r="F469" s="88">
        <f>F470+F476</f>
        <v>2077.8000000000002</v>
      </c>
      <c r="G469" s="88">
        <f>G470+G476</f>
        <v>2596.5</v>
      </c>
    </row>
    <row r="470" spans="1:7" ht="45" hidden="1" x14ac:dyDescent="0.3">
      <c r="A470" s="221" t="s">
        <v>447</v>
      </c>
      <c r="B470" s="74" t="s">
        <v>625</v>
      </c>
      <c r="C470" s="73"/>
      <c r="D470" s="73"/>
      <c r="E470" s="74"/>
      <c r="F470" s="76">
        <f t="shared" ref="F470:G474" si="61">F471</f>
        <v>0</v>
      </c>
      <c r="G470" s="76">
        <f t="shared" si="61"/>
        <v>0</v>
      </c>
    </row>
    <row r="471" spans="1:7" ht="45" hidden="1" x14ac:dyDescent="0.3">
      <c r="A471" s="221" t="s">
        <v>215</v>
      </c>
      <c r="B471" s="74" t="s">
        <v>626</v>
      </c>
      <c r="C471" s="73"/>
      <c r="D471" s="73"/>
      <c r="E471" s="74"/>
      <c r="F471" s="76">
        <f t="shared" si="61"/>
        <v>0</v>
      </c>
      <c r="G471" s="76">
        <f t="shared" si="61"/>
        <v>0</v>
      </c>
    </row>
    <row r="472" spans="1:7" hidden="1" x14ac:dyDescent="0.3">
      <c r="A472" s="221" t="s">
        <v>212</v>
      </c>
      <c r="B472" s="74" t="s">
        <v>626</v>
      </c>
      <c r="C472" s="74" t="s">
        <v>132</v>
      </c>
      <c r="D472" s="73"/>
      <c r="E472" s="74"/>
      <c r="F472" s="76">
        <f t="shared" si="61"/>
        <v>0</v>
      </c>
      <c r="G472" s="76">
        <f t="shared" si="61"/>
        <v>0</v>
      </c>
    </row>
    <row r="473" spans="1:7" hidden="1" x14ac:dyDescent="0.3">
      <c r="A473" s="221" t="s">
        <v>213</v>
      </c>
      <c r="B473" s="74" t="s">
        <v>626</v>
      </c>
      <c r="C473" s="74" t="s">
        <v>132</v>
      </c>
      <c r="D473" s="74" t="s">
        <v>103</v>
      </c>
      <c r="E473" s="74"/>
      <c r="F473" s="76">
        <f t="shared" si="61"/>
        <v>0</v>
      </c>
      <c r="G473" s="76">
        <f t="shared" si="61"/>
        <v>0</v>
      </c>
    </row>
    <row r="474" spans="1:7" ht="45" hidden="1" x14ac:dyDescent="0.3">
      <c r="A474" s="221" t="s">
        <v>210</v>
      </c>
      <c r="B474" s="74" t="s">
        <v>626</v>
      </c>
      <c r="C474" s="74" t="s">
        <v>132</v>
      </c>
      <c r="D474" s="74" t="s">
        <v>103</v>
      </c>
      <c r="E474" s="74">
        <v>600</v>
      </c>
      <c r="F474" s="76">
        <f t="shared" si="61"/>
        <v>0</v>
      </c>
      <c r="G474" s="76">
        <f t="shared" si="61"/>
        <v>0</v>
      </c>
    </row>
    <row r="475" spans="1:7" hidden="1" x14ac:dyDescent="0.3">
      <c r="A475" s="221" t="s">
        <v>218</v>
      </c>
      <c r="B475" s="74" t="s">
        <v>626</v>
      </c>
      <c r="C475" s="74" t="s">
        <v>132</v>
      </c>
      <c r="D475" s="74" t="s">
        <v>103</v>
      </c>
      <c r="E475" s="74">
        <v>610</v>
      </c>
      <c r="F475" s="76"/>
      <c r="G475" s="76"/>
    </row>
    <row r="476" spans="1:7" ht="45" x14ac:dyDescent="0.3">
      <c r="A476" s="221" t="s">
        <v>216</v>
      </c>
      <c r="B476" s="74" t="s">
        <v>625</v>
      </c>
      <c r="C476" s="73"/>
      <c r="D476" s="73"/>
      <c r="E476" s="74"/>
      <c r="F476" s="76">
        <f t="shared" ref="F476:G482" si="62">F477</f>
        <v>2077.8000000000002</v>
      </c>
      <c r="G476" s="76">
        <f t="shared" si="62"/>
        <v>2596.5</v>
      </c>
    </row>
    <row r="477" spans="1:7" ht="30" x14ac:dyDescent="0.3">
      <c r="A477" s="221" t="s">
        <v>217</v>
      </c>
      <c r="B477" s="74" t="s">
        <v>910</v>
      </c>
      <c r="C477" s="73"/>
      <c r="D477" s="73"/>
      <c r="E477" s="74"/>
      <c r="F477" s="76">
        <f t="shared" si="62"/>
        <v>2077.8000000000002</v>
      </c>
      <c r="G477" s="76">
        <f t="shared" si="62"/>
        <v>2596.5</v>
      </c>
    </row>
    <row r="478" spans="1:7" x14ac:dyDescent="0.3">
      <c r="A478" s="221" t="s">
        <v>212</v>
      </c>
      <c r="B478" s="74" t="s">
        <v>910</v>
      </c>
      <c r="C478" s="74" t="s">
        <v>132</v>
      </c>
      <c r="D478" s="73"/>
      <c r="E478" s="74"/>
      <c r="F478" s="76">
        <f t="shared" si="62"/>
        <v>2077.8000000000002</v>
      </c>
      <c r="G478" s="76">
        <f t="shared" si="62"/>
        <v>2596.5</v>
      </c>
    </row>
    <row r="479" spans="1:7" x14ac:dyDescent="0.3">
      <c r="A479" s="221" t="s">
        <v>213</v>
      </c>
      <c r="B479" s="74" t="s">
        <v>910</v>
      </c>
      <c r="C479" s="74" t="s">
        <v>132</v>
      </c>
      <c r="D479" s="74" t="s">
        <v>103</v>
      </c>
      <c r="E479" s="74"/>
      <c r="F479" s="76">
        <f>F482+F480</f>
        <v>2077.8000000000002</v>
      </c>
      <c r="G479" s="76">
        <f>G482+G480</f>
        <v>2596.5</v>
      </c>
    </row>
    <row r="480" spans="1:7" ht="30" x14ac:dyDescent="0.3">
      <c r="A480" s="221" t="s">
        <v>127</v>
      </c>
      <c r="B480" s="74" t="s">
        <v>910</v>
      </c>
      <c r="C480" s="74" t="s">
        <v>132</v>
      </c>
      <c r="D480" s="74" t="s">
        <v>103</v>
      </c>
      <c r="E480" s="74" t="s">
        <v>545</v>
      </c>
      <c r="F480" s="76">
        <f>F481</f>
        <v>1500</v>
      </c>
      <c r="G480" s="76">
        <f>G481</f>
        <v>2000</v>
      </c>
    </row>
    <row r="481" spans="1:7" ht="45" x14ac:dyDescent="0.3">
      <c r="A481" s="221" t="s">
        <v>128</v>
      </c>
      <c r="B481" s="74" t="s">
        <v>910</v>
      </c>
      <c r="C481" s="74" t="s">
        <v>132</v>
      </c>
      <c r="D481" s="74" t="s">
        <v>103</v>
      </c>
      <c r="E481" s="74" t="s">
        <v>541</v>
      </c>
      <c r="F481" s="76">
        <v>1500</v>
      </c>
      <c r="G481" s="76">
        <v>2000</v>
      </c>
    </row>
    <row r="482" spans="1:7" ht="45" x14ac:dyDescent="0.3">
      <c r="A482" s="221" t="s">
        <v>210</v>
      </c>
      <c r="B482" s="74" t="s">
        <v>910</v>
      </c>
      <c r="C482" s="74" t="s">
        <v>132</v>
      </c>
      <c r="D482" s="74" t="s">
        <v>103</v>
      </c>
      <c r="E482" s="74">
        <v>600</v>
      </c>
      <c r="F482" s="76">
        <f t="shared" si="62"/>
        <v>577.79999999999995</v>
      </c>
      <c r="G482" s="76">
        <f t="shared" si="62"/>
        <v>596.5</v>
      </c>
    </row>
    <row r="483" spans="1:7" x14ac:dyDescent="0.3">
      <c r="A483" s="221" t="s">
        <v>218</v>
      </c>
      <c r="B483" s="74" t="s">
        <v>910</v>
      </c>
      <c r="C483" s="74" t="s">
        <v>132</v>
      </c>
      <c r="D483" s="74" t="s">
        <v>103</v>
      </c>
      <c r="E483" s="74">
        <v>610</v>
      </c>
      <c r="F483" s="76">
        <v>577.79999999999995</v>
      </c>
      <c r="G483" s="76">
        <v>596.5</v>
      </c>
    </row>
    <row r="484" spans="1:7" ht="38.25" x14ac:dyDescent="0.3">
      <c r="A484" s="119" t="s">
        <v>777</v>
      </c>
      <c r="B484" s="101" t="s">
        <v>219</v>
      </c>
      <c r="C484" s="73"/>
      <c r="D484" s="73"/>
      <c r="E484" s="74"/>
      <c r="F484" s="88">
        <f>F485</f>
        <v>130</v>
      </c>
      <c r="G484" s="88">
        <f>G485</f>
        <v>130</v>
      </c>
    </row>
    <row r="485" spans="1:7" ht="46.9" customHeight="1" x14ac:dyDescent="0.3">
      <c r="A485" s="119" t="s">
        <v>496</v>
      </c>
      <c r="B485" s="101" t="s">
        <v>221</v>
      </c>
      <c r="C485" s="73"/>
      <c r="D485" s="73"/>
      <c r="E485" s="74"/>
      <c r="F485" s="88">
        <f>F487+F492+F497</f>
        <v>130</v>
      </c>
      <c r="G485" s="88">
        <f>G487+G492+G497</f>
        <v>130</v>
      </c>
    </row>
    <row r="486" spans="1:7" ht="30" x14ac:dyDescent="0.3">
      <c r="A486" s="221" t="s">
        <v>222</v>
      </c>
      <c r="B486" s="74" t="s">
        <v>223</v>
      </c>
      <c r="C486" s="73"/>
      <c r="D486" s="73"/>
      <c r="E486" s="74"/>
      <c r="F486" s="76">
        <f t="shared" ref="F486:G490" si="63">F487</f>
        <v>130</v>
      </c>
      <c r="G486" s="76">
        <f t="shared" si="63"/>
        <v>130</v>
      </c>
    </row>
    <row r="487" spans="1:7" ht="48" customHeight="1" x14ac:dyDescent="0.3">
      <c r="A487" s="221" t="s">
        <v>224</v>
      </c>
      <c r="B487" s="74" t="s">
        <v>225</v>
      </c>
      <c r="C487" s="73"/>
      <c r="D487" s="73"/>
      <c r="E487" s="74"/>
      <c r="F487" s="76">
        <f t="shared" si="63"/>
        <v>130</v>
      </c>
      <c r="G487" s="76">
        <f t="shared" si="63"/>
        <v>130</v>
      </c>
    </row>
    <row r="488" spans="1:7" x14ac:dyDescent="0.3">
      <c r="A488" s="221" t="s">
        <v>497</v>
      </c>
      <c r="B488" s="74" t="s">
        <v>225</v>
      </c>
      <c r="C488" s="74" t="s">
        <v>132</v>
      </c>
      <c r="D488" s="73"/>
      <c r="E488" s="74"/>
      <c r="F488" s="76">
        <f t="shared" si="63"/>
        <v>130</v>
      </c>
      <c r="G488" s="76">
        <f t="shared" si="63"/>
        <v>130</v>
      </c>
    </row>
    <row r="489" spans="1:7" x14ac:dyDescent="0.3">
      <c r="A489" s="221" t="s">
        <v>498</v>
      </c>
      <c r="B489" s="74" t="s">
        <v>225</v>
      </c>
      <c r="C489" s="74" t="s">
        <v>132</v>
      </c>
      <c r="D489" s="74" t="s">
        <v>103</v>
      </c>
      <c r="E489" s="74"/>
      <c r="F489" s="76">
        <f t="shared" si="63"/>
        <v>130</v>
      </c>
      <c r="G489" s="76">
        <f t="shared" si="63"/>
        <v>130</v>
      </c>
    </row>
    <row r="490" spans="1:7" ht="45" x14ac:dyDescent="0.3">
      <c r="A490" s="33" t="s">
        <v>210</v>
      </c>
      <c r="B490" s="74" t="s">
        <v>225</v>
      </c>
      <c r="C490" s="74" t="s">
        <v>132</v>
      </c>
      <c r="D490" s="74" t="s">
        <v>103</v>
      </c>
      <c r="E490" s="74" t="s">
        <v>558</v>
      </c>
      <c r="F490" s="76">
        <f t="shared" si="63"/>
        <v>130</v>
      </c>
      <c r="G490" s="76">
        <f t="shared" si="63"/>
        <v>130</v>
      </c>
    </row>
    <row r="491" spans="1:7" x14ac:dyDescent="0.3">
      <c r="A491" s="33" t="s">
        <v>218</v>
      </c>
      <c r="B491" s="74" t="s">
        <v>225</v>
      </c>
      <c r="C491" s="74" t="s">
        <v>132</v>
      </c>
      <c r="D491" s="74" t="s">
        <v>103</v>
      </c>
      <c r="E491" s="74" t="s">
        <v>559</v>
      </c>
      <c r="F491" s="76">
        <v>130</v>
      </c>
      <c r="G491" s="76">
        <v>130</v>
      </c>
    </row>
    <row r="492" spans="1:7" ht="45" hidden="1" x14ac:dyDescent="0.3">
      <c r="A492" s="221" t="s">
        <v>413</v>
      </c>
      <c r="B492" s="74" t="s">
        <v>414</v>
      </c>
      <c r="C492" s="73"/>
      <c r="D492" s="73"/>
      <c r="E492" s="74"/>
      <c r="F492" s="76">
        <f t="shared" ref="F492:G495" si="64">F493</f>
        <v>0</v>
      </c>
      <c r="G492" s="76">
        <f t="shared" si="64"/>
        <v>0</v>
      </c>
    </row>
    <row r="493" spans="1:7" ht="45" hidden="1" x14ac:dyDescent="0.3">
      <c r="A493" s="221" t="s">
        <v>499</v>
      </c>
      <c r="B493" s="74" t="s">
        <v>414</v>
      </c>
      <c r="C493" s="74">
        <v>14</v>
      </c>
      <c r="D493" s="73"/>
      <c r="E493" s="74"/>
      <c r="F493" s="76">
        <f t="shared" si="64"/>
        <v>0</v>
      </c>
      <c r="G493" s="76">
        <f t="shared" si="64"/>
        <v>0</v>
      </c>
    </row>
    <row r="494" spans="1:7" ht="30" hidden="1" x14ac:dyDescent="0.3">
      <c r="A494" s="33" t="s">
        <v>408</v>
      </c>
      <c r="B494" s="74" t="s">
        <v>414</v>
      </c>
      <c r="C494" s="74">
        <v>14</v>
      </c>
      <c r="D494" s="74" t="s">
        <v>120</v>
      </c>
      <c r="E494" s="74"/>
      <c r="F494" s="76">
        <f t="shared" si="64"/>
        <v>0</v>
      </c>
      <c r="G494" s="76">
        <f t="shared" si="64"/>
        <v>0</v>
      </c>
    </row>
    <row r="495" spans="1:7" hidden="1" x14ac:dyDescent="0.3">
      <c r="A495" s="221" t="s">
        <v>180</v>
      </c>
      <c r="B495" s="74" t="s">
        <v>414</v>
      </c>
      <c r="C495" s="74">
        <v>14</v>
      </c>
      <c r="D495" s="74" t="s">
        <v>120</v>
      </c>
      <c r="E495" s="74">
        <v>500</v>
      </c>
      <c r="F495" s="76">
        <f t="shared" si="64"/>
        <v>0</v>
      </c>
      <c r="G495" s="76">
        <f t="shared" si="64"/>
        <v>0</v>
      </c>
    </row>
    <row r="496" spans="1:7" hidden="1" x14ac:dyDescent="0.3">
      <c r="A496" s="221" t="s">
        <v>91</v>
      </c>
      <c r="B496" s="74" t="s">
        <v>414</v>
      </c>
      <c r="C496" s="74">
        <v>14</v>
      </c>
      <c r="D496" s="74" t="s">
        <v>120</v>
      </c>
      <c r="E496" s="74">
        <v>540</v>
      </c>
      <c r="F496" s="76"/>
      <c r="G496" s="76"/>
    </row>
    <row r="497" spans="1:7" ht="60" hidden="1" x14ac:dyDescent="0.3">
      <c r="A497" s="221" t="s">
        <v>415</v>
      </c>
      <c r="B497" s="74" t="s">
        <v>416</v>
      </c>
      <c r="C497" s="73"/>
      <c r="D497" s="73"/>
      <c r="E497" s="74"/>
      <c r="F497" s="76">
        <f t="shared" ref="F497:G500" si="65">F498</f>
        <v>0</v>
      </c>
      <c r="G497" s="76">
        <f t="shared" si="65"/>
        <v>0</v>
      </c>
    </row>
    <row r="498" spans="1:7" ht="45" hidden="1" x14ac:dyDescent="0.3">
      <c r="A498" s="221" t="s">
        <v>501</v>
      </c>
      <c r="B498" s="74" t="s">
        <v>416</v>
      </c>
      <c r="C498" s="74">
        <v>14</v>
      </c>
      <c r="D498" s="73"/>
      <c r="E498" s="74"/>
      <c r="F498" s="76">
        <f t="shared" si="65"/>
        <v>0</v>
      </c>
      <c r="G498" s="76">
        <f t="shared" si="65"/>
        <v>0</v>
      </c>
    </row>
    <row r="499" spans="1:7" ht="30" hidden="1" x14ac:dyDescent="0.3">
      <c r="A499" s="221" t="s">
        <v>500</v>
      </c>
      <c r="B499" s="74" t="s">
        <v>416</v>
      </c>
      <c r="C499" s="74">
        <v>14</v>
      </c>
      <c r="D499" s="74" t="s">
        <v>120</v>
      </c>
      <c r="E499" s="74"/>
      <c r="F499" s="76">
        <f t="shared" si="65"/>
        <v>0</v>
      </c>
      <c r="G499" s="76">
        <f t="shared" si="65"/>
        <v>0</v>
      </c>
    </row>
    <row r="500" spans="1:7" hidden="1" x14ac:dyDescent="0.3">
      <c r="A500" s="221" t="s">
        <v>180</v>
      </c>
      <c r="B500" s="74" t="s">
        <v>416</v>
      </c>
      <c r="C500" s="74">
        <v>14</v>
      </c>
      <c r="D500" s="74" t="s">
        <v>120</v>
      </c>
      <c r="E500" s="74">
        <v>500</v>
      </c>
      <c r="F500" s="76">
        <f t="shared" si="65"/>
        <v>0</v>
      </c>
      <c r="G500" s="76">
        <f t="shared" si="65"/>
        <v>0</v>
      </c>
    </row>
    <row r="501" spans="1:7" hidden="1" x14ac:dyDescent="0.3">
      <c r="A501" s="221" t="s">
        <v>91</v>
      </c>
      <c r="B501" s="74" t="s">
        <v>416</v>
      </c>
      <c r="C501" s="74">
        <v>14</v>
      </c>
      <c r="D501" s="74" t="s">
        <v>120</v>
      </c>
      <c r="E501" s="74">
        <v>540</v>
      </c>
      <c r="F501" s="76"/>
      <c r="G501" s="76"/>
    </row>
    <row r="502" spans="1:7" ht="19.149999999999999" customHeight="1" x14ac:dyDescent="0.3">
      <c r="A502" s="119" t="s">
        <v>787</v>
      </c>
      <c r="B502" s="101" t="s">
        <v>555</v>
      </c>
      <c r="C502" s="73"/>
      <c r="D502" s="73"/>
      <c r="E502" s="74"/>
      <c r="F502" s="88">
        <f t="shared" ref="F502:G507" si="66">F503</f>
        <v>950</v>
      </c>
      <c r="G502" s="88">
        <f t="shared" si="66"/>
        <v>1200</v>
      </c>
    </row>
    <row r="503" spans="1:7" ht="65.45" customHeight="1" x14ac:dyDescent="0.3">
      <c r="A503" s="221" t="s">
        <v>556</v>
      </c>
      <c r="B503" s="74" t="s">
        <v>557</v>
      </c>
      <c r="C503" s="73"/>
      <c r="D503" s="73"/>
      <c r="E503" s="74"/>
      <c r="F503" s="76">
        <f>F504</f>
        <v>950</v>
      </c>
      <c r="G503" s="76">
        <f>G504</f>
        <v>1200</v>
      </c>
    </row>
    <row r="504" spans="1:7" ht="48" customHeight="1" x14ac:dyDescent="0.3">
      <c r="A504" s="33" t="s">
        <v>788</v>
      </c>
      <c r="B504" s="74" t="s">
        <v>650</v>
      </c>
      <c r="C504" s="73"/>
      <c r="D504" s="73"/>
      <c r="E504" s="74"/>
      <c r="F504" s="76">
        <f>F505+F510+F513</f>
        <v>950</v>
      </c>
      <c r="G504" s="76">
        <f>G505+G510+G513</f>
        <v>1200</v>
      </c>
    </row>
    <row r="505" spans="1:7" hidden="1" x14ac:dyDescent="0.3">
      <c r="A505" s="221" t="s">
        <v>342</v>
      </c>
      <c r="B505" s="74" t="s">
        <v>650</v>
      </c>
      <c r="C505" s="74" t="s">
        <v>103</v>
      </c>
      <c r="D505" s="73"/>
      <c r="E505" s="74"/>
      <c r="F505" s="76">
        <f t="shared" si="66"/>
        <v>0</v>
      </c>
      <c r="G505" s="76">
        <f t="shared" si="66"/>
        <v>0</v>
      </c>
    </row>
    <row r="506" spans="1:7" hidden="1" x14ac:dyDescent="0.3">
      <c r="A506" s="221" t="s">
        <v>352</v>
      </c>
      <c r="B506" s="74" t="s">
        <v>650</v>
      </c>
      <c r="C506" s="74" t="s">
        <v>103</v>
      </c>
      <c r="D506" s="74" t="s">
        <v>175</v>
      </c>
      <c r="E506" s="74"/>
      <c r="F506" s="76">
        <f t="shared" si="66"/>
        <v>0</v>
      </c>
      <c r="G506" s="76">
        <f t="shared" si="66"/>
        <v>0</v>
      </c>
    </row>
    <row r="507" spans="1:7" ht="45" hidden="1" x14ac:dyDescent="0.3">
      <c r="A507" s="221" t="s">
        <v>210</v>
      </c>
      <c r="B507" s="74" t="s">
        <v>650</v>
      </c>
      <c r="C507" s="74" t="s">
        <v>103</v>
      </c>
      <c r="D507" s="74" t="s">
        <v>175</v>
      </c>
      <c r="E507" s="74" t="s">
        <v>545</v>
      </c>
      <c r="F507" s="76">
        <f t="shared" si="66"/>
        <v>0</v>
      </c>
      <c r="G507" s="76">
        <f t="shared" si="66"/>
        <v>0</v>
      </c>
    </row>
    <row r="508" spans="1:7" hidden="1" x14ac:dyDescent="0.3">
      <c r="A508" s="221" t="s">
        <v>218</v>
      </c>
      <c r="B508" s="74" t="s">
        <v>650</v>
      </c>
      <c r="C508" s="74" t="s">
        <v>103</v>
      </c>
      <c r="D508" s="74" t="s">
        <v>175</v>
      </c>
      <c r="E508" s="74" t="s">
        <v>541</v>
      </c>
      <c r="F508" s="76">
        <v>0</v>
      </c>
      <c r="G508" s="76">
        <v>0</v>
      </c>
    </row>
    <row r="509" spans="1:7" x14ac:dyDescent="0.3">
      <c r="A509" s="221" t="s">
        <v>262</v>
      </c>
      <c r="B509" s="74" t="s">
        <v>650</v>
      </c>
      <c r="C509" s="74" t="s">
        <v>150</v>
      </c>
      <c r="D509" s="74"/>
      <c r="E509" s="74"/>
      <c r="F509" s="76">
        <f>F510+F513</f>
        <v>950</v>
      </c>
      <c r="G509" s="76">
        <f>G510+G513</f>
        <v>1200</v>
      </c>
    </row>
    <row r="510" spans="1:7" x14ac:dyDescent="0.3">
      <c r="A510" s="221" t="s">
        <v>263</v>
      </c>
      <c r="B510" s="74" t="s">
        <v>650</v>
      </c>
      <c r="C510" s="74" t="s">
        <v>150</v>
      </c>
      <c r="D510" s="74" t="s">
        <v>103</v>
      </c>
      <c r="E510" s="74"/>
      <c r="F510" s="76">
        <f>F511</f>
        <v>190</v>
      </c>
      <c r="G510" s="76">
        <f>G511</f>
        <v>500</v>
      </c>
    </row>
    <row r="511" spans="1:7" ht="45" x14ac:dyDescent="0.3">
      <c r="A511" s="221" t="s">
        <v>210</v>
      </c>
      <c r="B511" s="74" t="s">
        <v>650</v>
      </c>
      <c r="C511" s="74" t="s">
        <v>150</v>
      </c>
      <c r="D511" s="74" t="s">
        <v>103</v>
      </c>
      <c r="E511" s="74">
        <v>600</v>
      </c>
      <c r="F511" s="76">
        <f>F512</f>
        <v>190</v>
      </c>
      <c r="G511" s="76">
        <f>G512</f>
        <v>500</v>
      </c>
    </row>
    <row r="512" spans="1:7" x14ac:dyDescent="0.3">
      <c r="A512" s="221" t="s">
        <v>658</v>
      </c>
      <c r="B512" s="74" t="s">
        <v>650</v>
      </c>
      <c r="C512" s="74" t="s">
        <v>150</v>
      </c>
      <c r="D512" s="74" t="s">
        <v>103</v>
      </c>
      <c r="E512" s="74">
        <v>610</v>
      </c>
      <c r="F512" s="76">
        <v>190</v>
      </c>
      <c r="G512" s="76">
        <v>500</v>
      </c>
    </row>
    <row r="513" spans="1:7" x14ac:dyDescent="0.3">
      <c r="A513" s="221" t="s">
        <v>286</v>
      </c>
      <c r="B513" s="74" t="s">
        <v>650</v>
      </c>
      <c r="C513" s="74" t="s">
        <v>150</v>
      </c>
      <c r="D513" s="74" t="s">
        <v>108</v>
      </c>
      <c r="E513" s="74"/>
      <c r="F513" s="76">
        <f>F514</f>
        <v>760</v>
      </c>
      <c r="G513" s="76">
        <f>G514</f>
        <v>700</v>
      </c>
    </row>
    <row r="514" spans="1:7" ht="45" x14ac:dyDescent="0.3">
      <c r="A514" s="221" t="s">
        <v>210</v>
      </c>
      <c r="B514" s="74" t="s">
        <v>650</v>
      </c>
      <c r="C514" s="74" t="s">
        <v>150</v>
      </c>
      <c r="D514" s="74" t="s">
        <v>108</v>
      </c>
      <c r="E514" s="74">
        <v>600</v>
      </c>
      <c r="F514" s="76">
        <f>F515</f>
        <v>760</v>
      </c>
      <c r="G514" s="76">
        <f>G515</f>
        <v>700</v>
      </c>
    </row>
    <row r="515" spans="1:7" x14ac:dyDescent="0.3">
      <c r="A515" s="221" t="s">
        <v>658</v>
      </c>
      <c r="B515" s="74" t="s">
        <v>650</v>
      </c>
      <c r="C515" s="74" t="s">
        <v>150</v>
      </c>
      <c r="D515" s="74" t="s">
        <v>108</v>
      </c>
      <c r="E515" s="74">
        <v>610</v>
      </c>
      <c r="F515" s="76">
        <v>760</v>
      </c>
      <c r="G515" s="76">
        <v>700</v>
      </c>
    </row>
    <row r="516" spans="1:7" ht="94.9" customHeight="1" x14ac:dyDescent="0.3">
      <c r="A516" s="34" t="s">
        <v>801</v>
      </c>
      <c r="B516" s="101" t="s">
        <v>603</v>
      </c>
      <c r="C516" s="101"/>
      <c r="D516" s="101"/>
      <c r="E516" s="101"/>
      <c r="F516" s="88">
        <f t="shared" ref="F516:G521" si="67">F517</f>
        <v>1500</v>
      </c>
      <c r="G516" s="88">
        <f t="shared" si="67"/>
        <v>1500</v>
      </c>
    </row>
    <row r="517" spans="1:7" ht="60" x14ac:dyDescent="0.3">
      <c r="A517" s="33" t="s">
        <v>850</v>
      </c>
      <c r="B517" s="74" t="s">
        <v>604</v>
      </c>
      <c r="C517" s="74"/>
      <c r="D517" s="74"/>
      <c r="E517" s="74"/>
      <c r="F517" s="76">
        <f t="shared" si="67"/>
        <v>1500</v>
      </c>
      <c r="G517" s="76">
        <f t="shared" si="67"/>
        <v>1500</v>
      </c>
    </row>
    <row r="518" spans="1:7" ht="45" x14ac:dyDescent="0.3">
      <c r="A518" s="33" t="s">
        <v>605</v>
      </c>
      <c r="B518" s="74" t="s">
        <v>606</v>
      </c>
      <c r="C518" s="74"/>
      <c r="D518" s="74"/>
      <c r="E518" s="74"/>
      <c r="F518" s="76">
        <f t="shared" si="67"/>
        <v>1500</v>
      </c>
      <c r="G518" s="76">
        <f t="shared" si="67"/>
        <v>1500</v>
      </c>
    </row>
    <row r="519" spans="1:7" x14ac:dyDescent="0.3">
      <c r="A519" s="33" t="s">
        <v>102</v>
      </c>
      <c r="B519" s="74" t="s">
        <v>606</v>
      </c>
      <c r="C519" s="74" t="s">
        <v>103</v>
      </c>
      <c r="D519" s="74"/>
      <c r="E519" s="74"/>
      <c r="F519" s="76">
        <f t="shared" si="67"/>
        <v>1500</v>
      </c>
      <c r="G519" s="76">
        <f t="shared" si="67"/>
        <v>1500</v>
      </c>
    </row>
    <row r="520" spans="1:7" x14ac:dyDescent="0.3">
      <c r="A520" s="33" t="s">
        <v>160</v>
      </c>
      <c r="B520" s="74" t="s">
        <v>606</v>
      </c>
      <c r="C520" s="74" t="s">
        <v>103</v>
      </c>
      <c r="D520" s="74" t="s">
        <v>175</v>
      </c>
      <c r="E520" s="74"/>
      <c r="F520" s="76">
        <f t="shared" si="67"/>
        <v>1500</v>
      </c>
      <c r="G520" s="76">
        <f t="shared" si="67"/>
        <v>1500</v>
      </c>
    </row>
    <row r="521" spans="1:7" ht="30" x14ac:dyDescent="0.3">
      <c r="A521" s="33" t="s">
        <v>127</v>
      </c>
      <c r="B521" s="74" t="s">
        <v>606</v>
      </c>
      <c r="C521" s="74" t="s">
        <v>103</v>
      </c>
      <c r="D521" s="74" t="s">
        <v>175</v>
      </c>
      <c r="E521" s="74" t="s">
        <v>545</v>
      </c>
      <c r="F521" s="76">
        <f t="shared" si="67"/>
        <v>1500</v>
      </c>
      <c r="G521" s="76">
        <f t="shared" si="67"/>
        <v>1500</v>
      </c>
    </row>
    <row r="522" spans="1:7" ht="45" x14ac:dyDescent="0.3">
      <c r="A522" s="33" t="s">
        <v>128</v>
      </c>
      <c r="B522" s="74" t="s">
        <v>606</v>
      </c>
      <c r="C522" s="74" t="s">
        <v>103</v>
      </c>
      <c r="D522" s="74" t="s">
        <v>175</v>
      </c>
      <c r="E522" s="74" t="s">
        <v>541</v>
      </c>
      <c r="F522" s="76">
        <v>1500</v>
      </c>
      <c r="G522" s="76">
        <v>1500</v>
      </c>
    </row>
    <row r="523" spans="1:7" ht="38.25" x14ac:dyDescent="0.3">
      <c r="A523" s="34" t="s">
        <v>802</v>
      </c>
      <c r="B523" s="101" t="s">
        <v>609</v>
      </c>
      <c r="C523" s="101"/>
      <c r="D523" s="101"/>
      <c r="E523" s="101"/>
      <c r="F523" s="88">
        <f t="shared" ref="F523:G528" si="68">F524</f>
        <v>20</v>
      </c>
      <c r="G523" s="88">
        <f t="shared" si="68"/>
        <v>20</v>
      </c>
    </row>
    <row r="524" spans="1:7" ht="90" x14ac:dyDescent="0.3">
      <c r="A524" s="33" t="s">
        <v>610</v>
      </c>
      <c r="B524" s="74" t="s">
        <v>611</v>
      </c>
      <c r="C524" s="74"/>
      <c r="D524" s="74"/>
      <c r="E524" s="74"/>
      <c r="F524" s="76">
        <f t="shared" si="68"/>
        <v>20</v>
      </c>
      <c r="G524" s="76">
        <f t="shared" si="68"/>
        <v>20</v>
      </c>
    </row>
    <row r="525" spans="1:7" ht="60" x14ac:dyDescent="0.3">
      <c r="A525" s="33" t="s">
        <v>612</v>
      </c>
      <c r="B525" s="28" t="s">
        <v>613</v>
      </c>
      <c r="C525" s="74"/>
      <c r="D525" s="74"/>
      <c r="E525" s="74"/>
      <c r="F525" s="76">
        <f t="shared" si="68"/>
        <v>20</v>
      </c>
      <c r="G525" s="76">
        <f t="shared" si="68"/>
        <v>20</v>
      </c>
    </row>
    <row r="526" spans="1:7" ht="30" x14ac:dyDescent="0.3">
      <c r="A526" s="33" t="s">
        <v>182</v>
      </c>
      <c r="B526" s="28" t="s">
        <v>613</v>
      </c>
      <c r="C526" s="74" t="s">
        <v>120</v>
      </c>
      <c r="D526" s="74"/>
      <c r="E526" s="74"/>
      <c r="F526" s="76">
        <f t="shared" si="68"/>
        <v>20</v>
      </c>
      <c r="G526" s="76">
        <f t="shared" si="68"/>
        <v>20</v>
      </c>
    </row>
    <row r="527" spans="1:7" ht="45" x14ac:dyDescent="0.3">
      <c r="A527" s="33" t="s">
        <v>201</v>
      </c>
      <c r="B527" s="28" t="s">
        <v>613</v>
      </c>
      <c r="C527" s="74" t="s">
        <v>120</v>
      </c>
      <c r="D527" s="74" t="s">
        <v>202</v>
      </c>
      <c r="E527" s="74"/>
      <c r="F527" s="76">
        <f t="shared" si="68"/>
        <v>20</v>
      </c>
      <c r="G527" s="76">
        <f t="shared" si="68"/>
        <v>20</v>
      </c>
    </row>
    <row r="528" spans="1:7" ht="30" x14ac:dyDescent="0.3">
      <c r="A528" s="33" t="s">
        <v>127</v>
      </c>
      <c r="B528" s="28" t="s">
        <v>613</v>
      </c>
      <c r="C528" s="74" t="s">
        <v>120</v>
      </c>
      <c r="D528" s="74" t="s">
        <v>202</v>
      </c>
      <c r="E528" s="74" t="s">
        <v>545</v>
      </c>
      <c r="F528" s="76">
        <f t="shared" si="68"/>
        <v>20</v>
      </c>
      <c r="G528" s="76">
        <f t="shared" si="68"/>
        <v>20</v>
      </c>
    </row>
    <row r="529" spans="1:7" ht="45" x14ac:dyDescent="0.3">
      <c r="A529" s="33" t="s">
        <v>128</v>
      </c>
      <c r="B529" s="28" t="s">
        <v>613</v>
      </c>
      <c r="C529" s="74" t="s">
        <v>120</v>
      </c>
      <c r="D529" s="74" t="s">
        <v>202</v>
      </c>
      <c r="E529" s="74" t="s">
        <v>541</v>
      </c>
      <c r="F529" s="76">
        <v>20</v>
      </c>
      <c r="G529" s="76">
        <v>20</v>
      </c>
    </row>
    <row r="530" spans="1:7" ht="63.75" x14ac:dyDescent="0.3">
      <c r="A530" s="34" t="s">
        <v>865</v>
      </c>
      <c r="B530" s="101" t="s">
        <v>615</v>
      </c>
      <c r="C530" s="101"/>
      <c r="D530" s="101"/>
      <c r="E530" s="101"/>
      <c r="F530" s="88">
        <f t="shared" ref="F530:G535" si="69">F531</f>
        <v>50</v>
      </c>
      <c r="G530" s="88">
        <f t="shared" si="69"/>
        <v>50</v>
      </c>
    </row>
    <row r="531" spans="1:7" ht="90" x14ac:dyDescent="0.3">
      <c r="A531" s="33" t="s">
        <v>614</v>
      </c>
      <c r="B531" s="74" t="s">
        <v>616</v>
      </c>
      <c r="C531" s="74"/>
      <c r="D531" s="74"/>
      <c r="E531" s="74"/>
      <c r="F531" s="76">
        <f t="shared" si="69"/>
        <v>50</v>
      </c>
      <c r="G531" s="76">
        <f t="shared" si="69"/>
        <v>50</v>
      </c>
    </row>
    <row r="532" spans="1:7" ht="75" x14ac:dyDescent="0.3">
      <c r="A532" s="33" t="s">
        <v>617</v>
      </c>
      <c r="B532" s="28" t="s">
        <v>618</v>
      </c>
      <c r="C532" s="74"/>
      <c r="D532" s="74"/>
      <c r="E532" s="74"/>
      <c r="F532" s="76">
        <f t="shared" si="69"/>
        <v>50</v>
      </c>
      <c r="G532" s="76">
        <f t="shared" si="69"/>
        <v>50</v>
      </c>
    </row>
    <row r="533" spans="1:7" ht="30" x14ac:dyDescent="0.3">
      <c r="A533" s="33" t="s">
        <v>182</v>
      </c>
      <c r="B533" s="28" t="s">
        <v>618</v>
      </c>
      <c r="C533" s="74" t="s">
        <v>120</v>
      </c>
      <c r="D533" s="74"/>
      <c r="E533" s="74"/>
      <c r="F533" s="76">
        <f t="shared" si="69"/>
        <v>50</v>
      </c>
      <c r="G533" s="76">
        <f t="shared" si="69"/>
        <v>50</v>
      </c>
    </row>
    <row r="534" spans="1:7" ht="45" x14ac:dyDescent="0.3">
      <c r="A534" s="33" t="s">
        <v>201</v>
      </c>
      <c r="B534" s="28" t="s">
        <v>618</v>
      </c>
      <c r="C534" s="74" t="s">
        <v>120</v>
      </c>
      <c r="D534" s="74" t="s">
        <v>202</v>
      </c>
      <c r="E534" s="74"/>
      <c r="F534" s="76">
        <f t="shared" si="69"/>
        <v>50</v>
      </c>
      <c r="G534" s="76">
        <f t="shared" si="69"/>
        <v>50</v>
      </c>
    </row>
    <row r="535" spans="1:7" ht="30" x14ac:dyDescent="0.3">
      <c r="A535" s="33" t="s">
        <v>127</v>
      </c>
      <c r="B535" s="28" t="s">
        <v>618</v>
      </c>
      <c r="C535" s="74" t="s">
        <v>120</v>
      </c>
      <c r="D535" s="74" t="s">
        <v>202</v>
      </c>
      <c r="E535" s="74" t="s">
        <v>545</v>
      </c>
      <c r="F535" s="76">
        <f t="shared" si="69"/>
        <v>50</v>
      </c>
      <c r="G535" s="76">
        <f t="shared" si="69"/>
        <v>50</v>
      </c>
    </row>
    <row r="536" spans="1:7" ht="45" x14ac:dyDescent="0.3">
      <c r="A536" s="33" t="s">
        <v>128</v>
      </c>
      <c r="B536" s="28" t="s">
        <v>618</v>
      </c>
      <c r="C536" s="74" t="s">
        <v>120</v>
      </c>
      <c r="D536" s="74" t="s">
        <v>202</v>
      </c>
      <c r="E536" s="74" t="s">
        <v>541</v>
      </c>
      <c r="F536" s="76">
        <v>50</v>
      </c>
      <c r="G536" s="76">
        <v>50</v>
      </c>
    </row>
    <row r="537" spans="1:7" ht="51" x14ac:dyDescent="0.3">
      <c r="A537" s="34" t="s">
        <v>790</v>
      </c>
      <c r="B537" s="102" t="s">
        <v>619</v>
      </c>
      <c r="C537" s="101"/>
      <c r="D537" s="101"/>
      <c r="E537" s="101"/>
      <c r="F537" s="88">
        <f t="shared" ref="F537:G542" si="70">F538</f>
        <v>190</v>
      </c>
      <c r="G537" s="88">
        <f t="shared" si="70"/>
        <v>190</v>
      </c>
    </row>
    <row r="538" spans="1:7" ht="90" x14ac:dyDescent="0.3">
      <c r="A538" s="33" t="s">
        <v>791</v>
      </c>
      <c r="B538" s="28" t="s">
        <v>620</v>
      </c>
      <c r="C538" s="74"/>
      <c r="D538" s="74"/>
      <c r="E538" s="74"/>
      <c r="F538" s="76">
        <f t="shared" si="70"/>
        <v>190</v>
      </c>
      <c r="G538" s="76">
        <f t="shared" si="70"/>
        <v>190</v>
      </c>
    </row>
    <row r="539" spans="1:7" ht="75" x14ac:dyDescent="0.3">
      <c r="A539" s="33" t="s">
        <v>621</v>
      </c>
      <c r="B539" s="28" t="s">
        <v>622</v>
      </c>
      <c r="C539" s="74"/>
      <c r="D539" s="74"/>
      <c r="E539" s="74"/>
      <c r="F539" s="76">
        <f t="shared" si="70"/>
        <v>190</v>
      </c>
      <c r="G539" s="76">
        <f t="shared" si="70"/>
        <v>190</v>
      </c>
    </row>
    <row r="540" spans="1:7" x14ac:dyDescent="0.3">
      <c r="A540" s="33" t="s">
        <v>212</v>
      </c>
      <c r="B540" s="28" t="s">
        <v>622</v>
      </c>
      <c r="C540" s="74" t="s">
        <v>132</v>
      </c>
      <c r="D540" s="74"/>
      <c r="E540" s="74"/>
      <c r="F540" s="76">
        <f t="shared" si="70"/>
        <v>190</v>
      </c>
      <c r="G540" s="76">
        <f t="shared" si="70"/>
        <v>190</v>
      </c>
    </row>
    <row r="541" spans="1:7" ht="30" x14ac:dyDescent="0.3">
      <c r="A541" s="33" t="s">
        <v>236</v>
      </c>
      <c r="B541" s="28" t="s">
        <v>622</v>
      </c>
      <c r="C541" s="74" t="s">
        <v>132</v>
      </c>
      <c r="D541" s="74" t="s">
        <v>237</v>
      </c>
      <c r="E541" s="74"/>
      <c r="F541" s="76">
        <f t="shared" si="70"/>
        <v>190</v>
      </c>
      <c r="G541" s="76">
        <f t="shared" si="70"/>
        <v>190</v>
      </c>
    </row>
    <row r="542" spans="1:7" ht="45" x14ac:dyDescent="0.3">
      <c r="A542" s="33" t="s">
        <v>210</v>
      </c>
      <c r="B542" s="28" t="s">
        <v>622</v>
      </c>
      <c r="C542" s="74" t="s">
        <v>132</v>
      </c>
      <c r="D542" s="74" t="s">
        <v>237</v>
      </c>
      <c r="E542" s="74" t="s">
        <v>558</v>
      </c>
      <c r="F542" s="76">
        <f t="shared" si="70"/>
        <v>190</v>
      </c>
      <c r="G542" s="76">
        <f t="shared" si="70"/>
        <v>190</v>
      </c>
    </row>
    <row r="543" spans="1:7" x14ac:dyDescent="0.3">
      <c r="A543" s="33" t="s">
        <v>218</v>
      </c>
      <c r="B543" s="28" t="s">
        <v>622</v>
      </c>
      <c r="C543" s="74" t="s">
        <v>132</v>
      </c>
      <c r="D543" s="74" t="s">
        <v>237</v>
      </c>
      <c r="E543" s="74" t="s">
        <v>559</v>
      </c>
      <c r="F543" s="76">
        <v>190</v>
      </c>
      <c r="G543" s="76">
        <v>190</v>
      </c>
    </row>
    <row r="544" spans="1:7" ht="88.9" customHeight="1" x14ac:dyDescent="0.3">
      <c r="A544" s="34" t="s">
        <v>803</v>
      </c>
      <c r="B544" s="102" t="s">
        <v>645</v>
      </c>
      <c r="C544" s="101"/>
      <c r="D544" s="101"/>
      <c r="E544" s="101"/>
      <c r="F544" s="88">
        <f t="shared" ref="F544:G549" si="71">F545</f>
        <v>450</v>
      </c>
      <c r="G544" s="88">
        <f t="shared" si="71"/>
        <v>400</v>
      </c>
    </row>
    <row r="545" spans="1:7" ht="99" customHeight="1" x14ac:dyDescent="0.3">
      <c r="A545" s="33" t="s">
        <v>866</v>
      </c>
      <c r="B545" s="28" t="s">
        <v>647</v>
      </c>
      <c r="C545" s="74"/>
      <c r="D545" s="74"/>
      <c r="E545" s="74"/>
      <c r="F545" s="76">
        <f t="shared" si="71"/>
        <v>450</v>
      </c>
      <c r="G545" s="76">
        <f t="shared" si="71"/>
        <v>400</v>
      </c>
    </row>
    <row r="546" spans="1:7" ht="45" x14ac:dyDescent="0.3">
      <c r="A546" s="33" t="s">
        <v>648</v>
      </c>
      <c r="B546" s="28" t="s">
        <v>646</v>
      </c>
      <c r="C546" s="74"/>
      <c r="D546" s="74"/>
      <c r="E546" s="74"/>
      <c r="F546" s="76">
        <f t="shared" si="71"/>
        <v>450</v>
      </c>
      <c r="G546" s="76">
        <f t="shared" si="71"/>
        <v>400</v>
      </c>
    </row>
    <row r="547" spans="1:7" x14ac:dyDescent="0.3">
      <c r="A547" s="33" t="s">
        <v>212</v>
      </c>
      <c r="B547" s="28" t="s">
        <v>646</v>
      </c>
      <c r="C547" s="74" t="s">
        <v>132</v>
      </c>
      <c r="D547" s="74"/>
      <c r="E547" s="74"/>
      <c r="F547" s="76">
        <f t="shared" si="71"/>
        <v>450</v>
      </c>
      <c r="G547" s="76">
        <f t="shared" si="71"/>
        <v>400</v>
      </c>
    </row>
    <row r="548" spans="1:7" ht="30" x14ac:dyDescent="0.3">
      <c r="A548" s="33" t="s">
        <v>236</v>
      </c>
      <c r="B548" s="28" t="s">
        <v>646</v>
      </c>
      <c r="C548" s="74" t="s">
        <v>132</v>
      </c>
      <c r="D548" s="74" t="s">
        <v>237</v>
      </c>
      <c r="E548" s="74"/>
      <c r="F548" s="76">
        <f t="shared" si="71"/>
        <v>450</v>
      </c>
      <c r="G548" s="76">
        <f t="shared" si="71"/>
        <v>400</v>
      </c>
    </row>
    <row r="549" spans="1:7" ht="30" x14ac:dyDescent="0.3">
      <c r="A549" s="33" t="s">
        <v>127</v>
      </c>
      <c r="B549" s="28" t="s">
        <v>646</v>
      </c>
      <c r="C549" s="74" t="s">
        <v>132</v>
      </c>
      <c r="D549" s="74" t="s">
        <v>237</v>
      </c>
      <c r="E549" s="74" t="s">
        <v>545</v>
      </c>
      <c r="F549" s="76">
        <f t="shared" si="71"/>
        <v>450</v>
      </c>
      <c r="G549" s="76">
        <f t="shared" si="71"/>
        <v>400</v>
      </c>
    </row>
    <row r="550" spans="1:7" ht="45" x14ac:dyDescent="0.3">
      <c r="A550" s="33" t="s">
        <v>128</v>
      </c>
      <c r="B550" s="28" t="s">
        <v>646</v>
      </c>
      <c r="C550" s="74" t="s">
        <v>132</v>
      </c>
      <c r="D550" s="74" t="s">
        <v>237</v>
      </c>
      <c r="E550" s="74" t="s">
        <v>541</v>
      </c>
      <c r="F550" s="76">
        <v>450</v>
      </c>
      <c r="G550" s="76">
        <v>400</v>
      </c>
    </row>
    <row r="551" spans="1:7" s="87" customFormat="1" ht="46.15" customHeight="1" x14ac:dyDescent="0.2">
      <c r="A551" s="34" t="s">
        <v>804</v>
      </c>
      <c r="B551" s="102" t="s">
        <v>685</v>
      </c>
      <c r="C551" s="101"/>
      <c r="D551" s="101"/>
      <c r="E551" s="101"/>
      <c r="F551" s="88">
        <f t="shared" ref="F551:G556" si="72">F552</f>
        <v>455</v>
      </c>
      <c r="G551" s="88">
        <f t="shared" si="72"/>
        <v>455</v>
      </c>
    </row>
    <row r="552" spans="1:7" ht="81" customHeight="1" x14ac:dyDescent="0.3">
      <c r="A552" s="33" t="s">
        <v>687</v>
      </c>
      <c r="B552" s="108" t="s">
        <v>686</v>
      </c>
      <c r="C552" s="74"/>
      <c r="D552" s="74"/>
      <c r="E552" s="74"/>
      <c r="F552" s="76">
        <f t="shared" si="72"/>
        <v>455</v>
      </c>
      <c r="G552" s="76">
        <f t="shared" si="72"/>
        <v>455</v>
      </c>
    </row>
    <row r="553" spans="1:7" ht="45" x14ac:dyDescent="0.3">
      <c r="A553" s="33" t="s">
        <v>688</v>
      </c>
      <c r="B553" s="108" t="s">
        <v>689</v>
      </c>
      <c r="C553" s="74"/>
      <c r="D553" s="74"/>
      <c r="E553" s="74"/>
      <c r="F553" s="76">
        <f t="shared" si="72"/>
        <v>455</v>
      </c>
      <c r="G553" s="76">
        <f t="shared" si="72"/>
        <v>455</v>
      </c>
    </row>
    <row r="554" spans="1:7" x14ac:dyDescent="0.3">
      <c r="A554" s="221" t="s">
        <v>102</v>
      </c>
      <c r="B554" s="108" t="s">
        <v>689</v>
      </c>
      <c r="C554" s="74" t="s">
        <v>103</v>
      </c>
      <c r="D554" s="74"/>
      <c r="E554" s="74"/>
      <c r="F554" s="76">
        <f t="shared" si="72"/>
        <v>455</v>
      </c>
      <c r="G554" s="76">
        <f t="shared" si="72"/>
        <v>455</v>
      </c>
    </row>
    <row r="555" spans="1:7" x14ac:dyDescent="0.3">
      <c r="A555" s="33" t="s">
        <v>160</v>
      </c>
      <c r="B555" s="108" t="s">
        <v>689</v>
      </c>
      <c r="C555" s="74" t="s">
        <v>103</v>
      </c>
      <c r="D555" s="74" t="s">
        <v>175</v>
      </c>
      <c r="E555" s="74"/>
      <c r="F555" s="76">
        <f t="shared" si="72"/>
        <v>455</v>
      </c>
      <c r="G555" s="76">
        <f t="shared" si="72"/>
        <v>455</v>
      </c>
    </row>
    <row r="556" spans="1:7" ht="30" x14ac:dyDescent="0.3">
      <c r="A556" s="33" t="s">
        <v>127</v>
      </c>
      <c r="B556" s="108" t="s">
        <v>689</v>
      </c>
      <c r="C556" s="74" t="s">
        <v>103</v>
      </c>
      <c r="D556" s="74" t="s">
        <v>175</v>
      </c>
      <c r="E556" s="74" t="s">
        <v>545</v>
      </c>
      <c r="F556" s="76">
        <f t="shared" si="72"/>
        <v>455</v>
      </c>
      <c r="G556" s="76">
        <f t="shared" si="72"/>
        <v>455</v>
      </c>
    </row>
    <row r="557" spans="1:7" ht="45" x14ac:dyDescent="0.3">
      <c r="A557" s="33" t="s">
        <v>128</v>
      </c>
      <c r="B557" s="108" t="s">
        <v>689</v>
      </c>
      <c r="C557" s="74" t="s">
        <v>103</v>
      </c>
      <c r="D557" s="74" t="s">
        <v>175</v>
      </c>
      <c r="E557" s="74" t="s">
        <v>541</v>
      </c>
      <c r="F557" s="76">
        <v>455</v>
      </c>
      <c r="G557" s="76">
        <v>455</v>
      </c>
    </row>
    <row r="558" spans="1:7" ht="25.5" x14ac:dyDescent="0.3">
      <c r="A558" s="34" t="s">
        <v>1154</v>
      </c>
      <c r="B558" s="102" t="s">
        <v>934</v>
      </c>
      <c r="C558" s="74"/>
      <c r="D558" s="74"/>
      <c r="E558" s="74"/>
      <c r="F558" s="88">
        <f>F559</f>
        <v>903.3</v>
      </c>
      <c r="G558" s="88">
        <f>G559</f>
        <v>903.3</v>
      </c>
    </row>
    <row r="559" spans="1:7" ht="75" x14ac:dyDescent="0.3">
      <c r="A559" s="33" t="s">
        <v>935</v>
      </c>
      <c r="B559" s="28" t="s">
        <v>936</v>
      </c>
      <c r="C559" s="74"/>
      <c r="D559" s="74"/>
      <c r="E559" s="74"/>
      <c r="F559" s="76">
        <f>F560+F565</f>
        <v>903.3</v>
      </c>
      <c r="G559" s="76">
        <f>G560+G565</f>
        <v>903.3</v>
      </c>
    </row>
    <row r="560" spans="1:7" ht="60" hidden="1" x14ac:dyDescent="0.3">
      <c r="A560" s="33" t="s">
        <v>937</v>
      </c>
      <c r="B560" s="28" t="s">
        <v>938</v>
      </c>
      <c r="C560" s="74"/>
      <c r="D560" s="74"/>
      <c r="E560" s="74"/>
      <c r="F560" s="76">
        <f t="shared" ref="F560:G563" si="73">F561</f>
        <v>0</v>
      </c>
      <c r="G560" s="76">
        <f t="shared" si="73"/>
        <v>0</v>
      </c>
    </row>
    <row r="561" spans="1:7" hidden="1" x14ac:dyDescent="0.3">
      <c r="A561" s="33" t="s">
        <v>250</v>
      </c>
      <c r="B561" s="28" t="s">
        <v>938</v>
      </c>
      <c r="C561" s="74" t="s">
        <v>251</v>
      </c>
      <c r="D561" s="74"/>
      <c r="E561" s="74"/>
      <c r="F561" s="76">
        <f t="shared" si="73"/>
        <v>0</v>
      </c>
      <c r="G561" s="76">
        <f t="shared" si="73"/>
        <v>0</v>
      </c>
    </row>
    <row r="562" spans="1:7" hidden="1" x14ac:dyDescent="0.3">
      <c r="A562" s="33" t="s">
        <v>932</v>
      </c>
      <c r="B562" s="28" t="s">
        <v>938</v>
      </c>
      <c r="C562" s="74" t="s">
        <v>251</v>
      </c>
      <c r="D562" s="74" t="s">
        <v>120</v>
      </c>
      <c r="E562" s="74" t="s">
        <v>106</v>
      </c>
      <c r="F562" s="76">
        <f t="shared" si="73"/>
        <v>0</v>
      </c>
      <c r="G562" s="76">
        <f t="shared" si="73"/>
        <v>0</v>
      </c>
    </row>
    <row r="563" spans="1:7" hidden="1" x14ac:dyDescent="0.3">
      <c r="A563" s="33" t="s">
        <v>180</v>
      </c>
      <c r="B563" s="28" t="s">
        <v>938</v>
      </c>
      <c r="C563" s="74" t="s">
        <v>251</v>
      </c>
      <c r="D563" s="74" t="s">
        <v>120</v>
      </c>
      <c r="E563" s="74">
        <v>500</v>
      </c>
      <c r="F563" s="76">
        <f t="shared" si="73"/>
        <v>0</v>
      </c>
      <c r="G563" s="76">
        <f t="shared" si="73"/>
        <v>0</v>
      </c>
    </row>
    <row r="564" spans="1:7" hidden="1" x14ac:dyDescent="0.3">
      <c r="A564" s="33" t="s">
        <v>91</v>
      </c>
      <c r="B564" s="28" t="s">
        <v>964</v>
      </c>
      <c r="C564" s="74" t="s">
        <v>251</v>
      </c>
      <c r="D564" s="74" t="s">
        <v>120</v>
      </c>
      <c r="E564" s="74">
        <v>540</v>
      </c>
      <c r="F564" s="76"/>
      <c r="G564" s="76"/>
    </row>
    <row r="565" spans="1:7" ht="34.15" customHeight="1" x14ac:dyDescent="0.3">
      <c r="A565" s="36" t="s">
        <v>939</v>
      </c>
      <c r="B565" s="28" t="s">
        <v>940</v>
      </c>
      <c r="C565" s="74"/>
      <c r="D565" s="74"/>
      <c r="E565" s="74"/>
      <c r="F565" s="76">
        <f t="shared" ref="F565:G568" si="74">F566</f>
        <v>903.3</v>
      </c>
      <c r="G565" s="76">
        <f t="shared" si="74"/>
        <v>903.3</v>
      </c>
    </row>
    <row r="566" spans="1:7" x14ac:dyDescent="0.3">
      <c r="A566" s="33" t="s">
        <v>250</v>
      </c>
      <c r="B566" s="28" t="s">
        <v>940</v>
      </c>
      <c r="C566" s="74" t="s">
        <v>251</v>
      </c>
      <c r="D566" s="74"/>
      <c r="E566" s="74"/>
      <c r="F566" s="76">
        <f t="shared" si="74"/>
        <v>903.3</v>
      </c>
      <c r="G566" s="76">
        <f t="shared" si="74"/>
        <v>903.3</v>
      </c>
    </row>
    <row r="567" spans="1:7" x14ac:dyDescent="0.3">
      <c r="A567" s="33" t="s">
        <v>932</v>
      </c>
      <c r="B567" s="28" t="s">
        <v>940</v>
      </c>
      <c r="C567" s="74" t="s">
        <v>251</v>
      </c>
      <c r="D567" s="74" t="s">
        <v>120</v>
      </c>
      <c r="E567" s="74" t="s">
        <v>106</v>
      </c>
      <c r="F567" s="76">
        <f t="shared" si="74"/>
        <v>903.3</v>
      </c>
      <c r="G567" s="76">
        <f t="shared" si="74"/>
        <v>903.3</v>
      </c>
    </row>
    <row r="568" spans="1:7" x14ac:dyDescent="0.3">
      <c r="A568" s="33" t="s">
        <v>180</v>
      </c>
      <c r="B568" s="28" t="s">
        <v>940</v>
      </c>
      <c r="C568" s="74" t="s">
        <v>251</v>
      </c>
      <c r="D568" s="74" t="s">
        <v>120</v>
      </c>
      <c r="E568" s="74">
        <v>500</v>
      </c>
      <c r="F568" s="76">
        <f t="shared" si="74"/>
        <v>903.3</v>
      </c>
      <c r="G568" s="76">
        <f t="shared" si="74"/>
        <v>903.3</v>
      </c>
    </row>
    <row r="569" spans="1:7" x14ac:dyDescent="0.3">
      <c r="A569" s="33" t="s">
        <v>91</v>
      </c>
      <c r="B569" s="28" t="s">
        <v>940</v>
      </c>
      <c r="C569" s="74" t="s">
        <v>251</v>
      </c>
      <c r="D569" s="74" t="s">
        <v>120</v>
      </c>
      <c r="E569" s="74">
        <v>540</v>
      </c>
      <c r="F569" s="76">
        <v>903.3</v>
      </c>
      <c r="G569" s="76">
        <v>903.3</v>
      </c>
    </row>
    <row r="570" spans="1:7" ht="48" customHeight="1" x14ac:dyDescent="0.3">
      <c r="A570" s="124" t="s">
        <v>731</v>
      </c>
      <c r="B570" s="130" t="s">
        <v>734</v>
      </c>
      <c r="C570" s="74"/>
      <c r="D570" s="74"/>
      <c r="E570" s="74"/>
      <c r="F570" s="88">
        <f t="shared" ref="F570:G575" si="75">F571</f>
        <v>5.2</v>
      </c>
      <c r="G570" s="88">
        <f t="shared" si="75"/>
        <v>5.5</v>
      </c>
    </row>
    <row r="571" spans="1:7" ht="51" x14ac:dyDescent="0.3">
      <c r="A571" s="124" t="s">
        <v>1021</v>
      </c>
      <c r="B571" s="130" t="s">
        <v>735</v>
      </c>
      <c r="C571" s="74"/>
      <c r="D571" s="74"/>
      <c r="E571" s="74"/>
      <c r="F571" s="88">
        <f t="shared" si="75"/>
        <v>5.2</v>
      </c>
      <c r="G571" s="88">
        <f t="shared" si="75"/>
        <v>5.5</v>
      </c>
    </row>
    <row r="572" spans="1:7" ht="48" customHeight="1" x14ac:dyDescent="0.3">
      <c r="A572" s="125" t="s">
        <v>733</v>
      </c>
      <c r="B572" s="109" t="s">
        <v>736</v>
      </c>
      <c r="C572" s="74"/>
      <c r="D572" s="74"/>
      <c r="E572" s="74"/>
      <c r="F572" s="76">
        <f t="shared" si="75"/>
        <v>5.2</v>
      </c>
      <c r="G572" s="76">
        <f t="shared" si="75"/>
        <v>5.5</v>
      </c>
    </row>
    <row r="573" spans="1:7" x14ac:dyDescent="0.3">
      <c r="A573" s="221" t="s">
        <v>102</v>
      </c>
      <c r="B573" s="109" t="s">
        <v>736</v>
      </c>
      <c r="C573" s="74" t="s">
        <v>103</v>
      </c>
      <c r="D573" s="74"/>
      <c r="E573" s="74"/>
      <c r="F573" s="76">
        <f t="shared" si="75"/>
        <v>5.2</v>
      </c>
      <c r="G573" s="76">
        <f t="shared" si="75"/>
        <v>5.5</v>
      </c>
    </row>
    <row r="574" spans="1:7" x14ac:dyDescent="0.3">
      <c r="A574" s="33" t="s">
        <v>160</v>
      </c>
      <c r="B574" s="109" t="s">
        <v>736</v>
      </c>
      <c r="C574" s="74" t="s">
        <v>103</v>
      </c>
      <c r="D574" s="74" t="s">
        <v>175</v>
      </c>
      <c r="E574" s="74"/>
      <c r="F574" s="76">
        <f t="shared" si="75"/>
        <v>5.2</v>
      </c>
      <c r="G574" s="76">
        <f t="shared" si="75"/>
        <v>5.5</v>
      </c>
    </row>
    <row r="575" spans="1:7" ht="30" x14ac:dyDescent="0.3">
      <c r="A575" s="33" t="s">
        <v>127</v>
      </c>
      <c r="B575" s="109" t="s">
        <v>736</v>
      </c>
      <c r="C575" s="74" t="s">
        <v>103</v>
      </c>
      <c r="D575" s="74" t="s">
        <v>175</v>
      </c>
      <c r="E575" s="74" t="s">
        <v>545</v>
      </c>
      <c r="F575" s="76">
        <f t="shared" si="75"/>
        <v>5.2</v>
      </c>
      <c r="G575" s="76">
        <f t="shared" si="75"/>
        <v>5.5</v>
      </c>
    </row>
    <row r="576" spans="1:7" ht="45" x14ac:dyDescent="0.3">
      <c r="A576" s="33" t="s">
        <v>128</v>
      </c>
      <c r="B576" s="109" t="s">
        <v>736</v>
      </c>
      <c r="C576" s="74" t="s">
        <v>103</v>
      </c>
      <c r="D576" s="74" t="s">
        <v>175</v>
      </c>
      <c r="E576" s="74" t="s">
        <v>541</v>
      </c>
      <c r="F576" s="76">
        <v>5.2</v>
      </c>
      <c r="G576" s="76">
        <v>5.5</v>
      </c>
    </row>
    <row r="577" spans="1:7" ht="48" customHeight="1" x14ac:dyDescent="0.3">
      <c r="A577" s="31" t="s">
        <v>1137</v>
      </c>
      <c r="B577" s="130" t="s">
        <v>1134</v>
      </c>
      <c r="C577" s="74"/>
      <c r="D577" s="74"/>
      <c r="E577" s="74"/>
      <c r="F577" s="76">
        <f t="shared" ref="F577:G582" si="76">F578</f>
        <v>0</v>
      </c>
      <c r="G577" s="76">
        <f t="shared" si="76"/>
        <v>2857</v>
      </c>
    </row>
    <row r="578" spans="1:7" ht="51" x14ac:dyDescent="0.3">
      <c r="A578" s="31" t="s">
        <v>1138</v>
      </c>
      <c r="B578" s="130" t="s">
        <v>1135</v>
      </c>
      <c r="C578" s="74"/>
      <c r="D578" s="74"/>
      <c r="E578" s="74"/>
      <c r="F578" s="76">
        <f t="shared" si="76"/>
        <v>0</v>
      </c>
      <c r="G578" s="76">
        <f t="shared" si="76"/>
        <v>2857</v>
      </c>
    </row>
    <row r="579" spans="1:7" ht="60.6" customHeight="1" x14ac:dyDescent="0.3">
      <c r="A579" s="32" t="s">
        <v>1139</v>
      </c>
      <c r="B579" s="161" t="s">
        <v>1136</v>
      </c>
      <c r="C579" s="74"/>
      <c r="D579" s="74"/>
      <c r="E579" s="74"/>
      <c r="F579" s="76">
        <f t="shared" si="76"/>
        <v>0</v>
      </c>
      <c r="G579" s="76">
        <f t="shared" si="76"/>
        <v>2857</v>
      </c>
    </row>
    <row r="580" spans="1:7" x14ac:dyDescent="0.3">
      <c r="A580" s="218" t="s">
        <v>250</v>
      </c>
      <c r="B580" s="161" t="s">
        <v>1136</v>
      </c>
      <c r="C580" s="74" t="s">
        <v>251</v>
      </c>
      <c r="D580" s="74"/>
      <c r="E580" s="74"/>
      <c r="F580" s="76">
        <f t="shared" si="76"/>
        <v>0</v>
      </c>
      <c r="G580" s="76">
        <f t="shared" si="76"/>
        <v>2857</v>
      </c>
    </row>
    <row r="581" spans="1:7" x14ac:dyDescent="0.3">
      <c r="A581" s="218" t="s">
        <v>932</v>
      </c>
      <c r="B581" s="161" t="s">
        <v>1136</v>
      </c>
      <c r="C581" s="74" t="s">
        <v>251</v>
      </c>
      <c r="D581" s="74" t="s">
        <v>120</v>
      </c>
      <c r="E581" s="74"/>
      <c r="F581" s="76">
        <f t="shared" si="76"/>
        <v>0</v>
      </c>
      <c r="G581" s="76">
        <f t="shared" si="76"/>
        <v>2857</v>
      </c>
    </row>
    <row r="582" spans="1:7" ht="30" x14ac:dyDescent="0.3">
      <c r="A582" s="33" t="s">
        <v>127</v>
      </c>
      <c r="B582" s="161" t="s">
        <v>1136</v>
      </c>
      <c r="C582" s="74" t="s">
        <v>251</v>
      </c>
      <c r="D582" s="74" t="s">
        <v>120</v>
      </c>
      <c r="E582" s="74" t="s">
        <v>545</v>
      </c>
      <c r="F582" s="76">
        <f t="shared" si="76"/>
        <v>0</v>
      </c>
      <c r="G582" s="76">
        <f t="shared" si="76"/>
        <v>2857</v>
      </c>
    </row>
    <row r="583" spans="1:7" ht="45" x14ac:dyDescent="0.3">
      <c r="A583" s="33" t="s">
        <v>128</v>
      </c>
      <c r="B583" s="161" t="s">
        <v>1136</v>
      </c>
      <c r="C583" s="74" t="s">
        <v>251</v>
      </c>
      <c r="D583" s="74" t="s">
        <v>120</v>
      </c>
      <c r="E583" s="74" t="s">
        <v>541</v>
      </c>
      <c r="F583" s="76">
        <v>0</v>
      </c>
      <c r="G583" s="76">
        <v>2857</v>
      </c>
    </row>
    <row r="584" spans="1:7" ht="38.25" x14ac:dyDescent="0.3">
      <c r="A584" s="34" t="s">
        <v>109</v>
      </c>
      <c r="B584" s="101" t="s">
        <v>566</v>
      </c>
      <c r="C584" s="73"/>
      <c r="D584" s="73"/>
      <c r="E584" s="74"/>
      <c r="F584" s="88">
        <f>F585+F596</f>
        <v>44645.299999999996</v>
      </c>
      <c r="G584" s="88">
        <f>G585+G596</f>
        <v>44111.700000000004</v>
      </c>
    </row>
    <row r="585" spans="1:7" x14ac:dyDescent="0.3">
      <c r="A585" s="119" t="s">
        <v>111</v>
      </c>
      <c r="B585" s="101" t="s">
        <v>568</v>
      </c>
      <c r="C585" s="73"/>
      <c r="D585" s="73"/>
      <c r="E585" s="74"/>
      <c r="F585" s="88">
        <f>F586+F591</f>
        <v>1987.7</v>
      </c>
      <c r="G585" s="88">
        <f>G586+G591</f>
        <v>1586.4</v>
      </c>
    </row>
    <row r="586" spans="1:7" ht="30" x14ac:dyDescent="0.3">
      <c r="A586" s="33" t="s">
        <v>472</v>
      </c>
      <c r="B586" s="74" t="s">
        <v>114</v>
      </c>
      <c r="C586" s="73"/>
      <c r="D586" s="73"/>
      <c r="E586" s="74"/>
      <c r="F586" s="76">
        <f t="shared" ref="F586:G589" si="77">F587</f>
        <v>1888.2</v>
      </c>
      <c r="G586" s="76">
        <f t="shared" si="77"/>
        <v>1486.9</v>
      </c>
    </row>
    <row r="587" spans="1:7" x14ac:dyDescent="0.3">
      <c r="A587" s="221" t="s">
        <v>102</v>
      </c>
      <c r="B587" s="74" t="s">
        <v>114</v>
      </c>
      <c r="C587" s="74" t="s">
        <v>103</v>
      </c>
      <c r="D587" s="73"/>
      <c r="E587" s="74"/>
      <c r="F587" s="76">
        <f t="shared" si="77"/>
        <v>1888.2</v>
      </c>
      <c r="G587" s="76">
        <f t="shared" si="77"/>
        <v>1486.9</v>
      </c>
    </row>
    <row r="588" spans="1:7" ht="30" x14ac:dyDescent="0.3">
      <c r="A588" s="33" t="s">
        <v>107</v>
      </c>
      <c r="B588" s="74" t="s">
        <v>114</v>
      </c>
      <c r="C588" s="74" t="s">
        <v>103</v>
      </c>
      <c r="D588" s="74" t="s">
        <v>108</v>
      </c>
      <c r="E588" s="74"/>
      <c r="F588" s="76">
        <f t="shared" si="77"/>
        <v>1888.2</v>
      </c>
      <c r="G588" s="76">
        <f t="shared" si="77"/>
        <v>1486.9</v>
      </c>
    </row>
    <row r="589" spans="1:7" ht="90" x14ac:dyDescent="0.3">
      <c r="A589" s="33" t="s">
        <v>115</v>
      </c>
      <c r="B589" s="74" t="s">
        <v>114</v>
      </c>
      <c r="C589" s="74" t="s">
        <v>103</v>
      </c>
      <c r="D589" s="74" t="s">
        <v>108</v>
      </c>
      <c r="E589" s="74" t="s">
        <v>539</v>
      </c>
      <c r="F589" s="76">
        <f t="shared" si="77"/>
        <v>1888.2</v>
      </c>
      <c r="G589" s="76">
        <f t="shared" si="77"/>
        <v>1486.9</v>
      </c>
    </row>
    <row r="590" spans="1:7" ht="30" x14ac:dyDescent="0.3">
      <c r="A590" s="33" t="s">
        <v>116</v>
      </c>
      <c r="B590" s="74" t="s">
        <v>114</v>
      </c>
      <c r="C590" s="74" t="s">
        <v>103</v>
      </c>
      <c r="D590" s="74" t="s">
        <v>108</v>
      </c>
      <c r="E590" s="74" t="s">
        <v>538</v>
      </c>
      <c r="F590" s="76">
        <v>1888.2</v>
      </c>
      <c r="G590" s="157">
        <v>1486.9</v>
      </c>
    </row>
    <row r="591" spans="1:7" ht="30" x14ac:dyDescent="0.3">
      <c r="A591" s="33" t="s">
        <v>117</v>
      </c>
      <c r="B591" s="74" t="s">
        <v>118</v>
      </c>
      <c r="C591" s="73"/>
      <c r="D591" s="73"/>
      <c r="E591" s="74"/>
      <c r="F591" s="76">
        <f t="shared" ref="F591:G594" si="78">F592</f>
        <v>99.5</v>
      </c>
      <c r="G591" s="76">
        <f t="shared" si="78"/>
        <v>99.5</v>
      </c>
    </row>
    <row r="592" spans="1:7" x14ac:dyDescent="0.3">
      <c r="A592" s="221" t="s">
        <v>102</v>
      </c>
      <c r="B592" s="74" t="s">
        <v>118</v>
      </c>
      <c r="C592" s="74" t="s">
        <v>103</v>
      </c>
      <c r="D592" s="73"/>
      <c r="E592" s="74"/>
      <c r="F592" s="76">
        <f t="shared" si="78"/>
        <v>99.5</v>
      </c>
      <c r="G592" s="76">
        <f t="shared" si="78"/>
        <v>99.5</v>
      </c>
    </row>
    <row r="593" spans="1:7" ht="30" x14ac:dyDescent="0.3">
      <c r="A593" s="33" t="s">
        <v>107</v>
      </c>
      <c r="B593" s="74" t="s">
        <v>118</v>
      </c>
      <c r="C593" s="74" t="s">
        <v>103</v>
      </c>
      <c r="D593" s="74" t="s">
        <v>108</v>
      </c>
      <c r="E593" s="74"/>
      <c r="F593" s="76">
        <f t="shared" si="78"/>
        <v>99.5</v>
      </c>
      <c r="G593" s="76">
        <f t="shared" si="78"/>
        <v>99.5</v>
      </c>
    </row>
    <row r="594" spans="1:7" ht="90" x14ac:dyDescent="0.3">
      <c r="A594" s="33" t="s">
        <v>115</v>
      </c>
      <c r="B594" s="74" t="s">
        <v>118</v>
      </c>
      <c r="C594" s="74" t="s">
        <v>103</v>
      </c>
      <c r="D594" s="74" t="s">
        <v>108</v>
      </c>
      <c r="E594" s="74" t="s">
        <v>539</v>
      </c>
      <c r="F594" s="76">
        <f t="shared" si="78"/>
        <v>99.5</v>
      </c>
      <c r="G594" s="76">
        <f t="shared" si="78"/>
        <v>99.5</v>
      </c>
    </row>
    <row r="595" spans="1:7" ht="30" x14ac:dyDescent="0.3">
      <c r="A595" s="33" t="s">
        <v>116</v>
      </c>
      <c r="B595" s="74" t="s">
        <v>118</v>
      </c>
      <c r="C595" s="74" t="s">
        <v>103</v>
      </c>
      <c r="D595" s="74" t="s">
        <v>108</v>
      </c>
      <c r="E595" s="74" t="s">
        <v>538</v>
      </c>
      <c r="F595" s="76">
        <v>99.5</v>
      </c>
      <c r="G595" s="76">
        <v>99.5</v>
      </c>
    </row>
    <row r="596" spans="1:7" x14ac:dyDescent="0.3">
      <c r="A596" s="34" t="s">
        <v>659</v>
      </c>
      <c r="B596" s="101" t="s">
        <v>569</v>
      </c>
      <c r="C596" s="73"/>
      <c r="D596" s="73"/>
      <c r="E596" s="74"/>
      <c r="F596" s="88">
        <f>F597+F602</f>
        <v>42657.599999999999</v>
      </c>
      <c r="G596" s="88">
        <f>G597+G602</f>
        <v>42525.3</v>
      </c>
    </row>
    <row r="597" spans="1:7" ht="30" x14ac:dyDescent="0.3">
      <c r="A597" s="33" t="s">
        <v>113</v>
      </c>
      <c r="B597" s="74" t="s">
        <v>570</v>
      </c>
      <c r="C597" s="73"/>
      <c r="D597" s="73"/>
      <c r="E597" s="74"/>
      <c r="F597" s="88">
        <f t="shared" ref="F597:G600" si="79">F598</f>
        <v>34044.199999999997</v>
      </c>
      <c r="G597" s="88">
        <f t="shared" si="79"/>
        <v>33516.5</v>
      </c>
    </row>
    <row r="598" spans="1:7" x14ac:dyDescent="0.3">
      <c r="A598" s="221" t="s">
        <v>102</v>
      </c>
      <c r="B598" s="74" t="s">
        <v>570</v>
      </c>
      <c r="C598" s="74" t="s">
        <v>103</v>
      </c>
      <c r="D598" s="73"/>
      <c r="E598" s="74"/>
      <c r="F598" s="76">
        <f t="shared" si="79"/>
        <v>34044.199999999997</v>
      </c>
      <c r="G598" s="76">
        <f t="shared" si="79"/>
        <v>33516.5</v>
      </c>
    </row>
    <row r="599" spans="1:7" ht="45" x14ac:dyDescent="0.3">
      <c r="A599" s="33" t="s">
        <v>131</v>
      </c>
      <c r="B599" s="74" t="s">
        <v>570</v>
      </c>
      <c r="C599" s="74" t="s">
        <v>103</v>
      </c>
      <c r="D599" s="74" t="s">
        <v>132</v>
      </c>
      <c r="E599" s="74"/>
      <c r="F599" s="76">
        <f t="shared" si="79"/>
        <v>34044.199999999997</v>
      </c>
      <c r="G599" s="76">
        <f t="shared" si="79"/>
        <v>33516.5</v>
      </c>
    </row>
    <row r="600" spans="1:7" ht="90" x14ac:dyDescent="0.3">
      <c r="A600" s="33" t="s">
        <v>115</v>
      </c>
      <c r="B600" s="74" t="s">
        <v>570</v>
      </c>
      <c r="C600" s="74" t="s">
        <v>103</v>
      </c>
      <c r="D600" s="74" t="s">
        <v>132</v>
      </c>
      <c r="E600" s="74" t="s">
        <v>539</v>
      </c>
      <c r="F600" s="76">
        <f t="shared" si="79"/>
        <v>34044.199999999997</v>
      </c>
      <c r="G600" s="76">
        <f t="shared" si="79"/>
        <v>33516.5</v>
      </c>
    </row>
    <row r="601" spans="1:7" ht="30" x14ac:dyDescent="0.3">
      <c r="A601" s="33" t="s">
        <v>116</v>
      </c>
      <c r="B601" s="74" t="s">
        <v>570</v>
      </c>
      <c r="C601" s="74" t="s">
        <v>103</v>
      </c>
      <c r="D601" s="74" t="s">
        <v>132</v>
      </c>
      <c r="E601" s="74" t="s">
        <v>538</v>
      </c>
      <c r="F601" s="76">
        <v>34044.199999999997</v>
      </c>
      <c r="G601" s="76">
        <v>33516.5</v>
      </c>
    </row>
    <row r="602" spans="1:7" ht="30" x14ac:dyDescent="0.3">
      <c r="A602" s="33" t="s">
        <v>117</v>
      </c>
      <c r="B602" s="74" t="s">
        <v>136</v>
      </c>
      <c r="C602" s="73"/>
      <c r="D602" s="73"/>
      <c r="E602" s="74"/>
      <c r="F602" s="76">
        <f>F603</f>
        <v>8613.4</v>
      </c>
      <c r="G602" s="76">
        <f>G603</f>
        <v>9008.7999999999993</v>
      </c>
    </row>
    <row r="603" spans="1:7" x14ac:dyDescent="0.3">
      <c r="A603" s="221" t="s">
        <v>102</v>
      </c>
      <c r="B603" s="74" t="s">
        <v>136</v>
      </c>
      <c r="C603" s="74" t="s">
        <v>103</v>
      </c>
      <c r="D603" s="73"/>
      <c r="E603" s="74"/>
      <c r="F603" s="76">
        <f>F604</f>
        <v>8613.4</v>
      </c>
      <c r="G603" s="76">
        <f>G604</f>
        <v>9008.7999999999993</v>
      </c>
    </row>
    <row r="604" spans="1:7" ht="45" x14ac:dyDescent="0.3">
      <c r="A604" s="33" t="s">
        <v>131</v>
      </c>
      <c r="B604" s="74" t="s">
        <v>136</v>
      </c>
      <c r="C604" s="74" t="s">
        <v>103</v>
      </c>
      <c r="D604" s="74" t="s">
        <v>132</v>
      </c>
      <c r="E604" s="74"/>
      <c r="F604" s="76">
        <f>F605+F607+F609</f>
        <v>8613.4</v>
      </c>
      <c r="G604" s="76">
        <f>G605+G607+G609</f>
        <v>9008.7999999999993</v>
      </c>
    </row>
    <row r="605" spans="1:7" ht="90" x14ac:dyDescent="0.3">
      <c r="A605" s="33" t="s">
        <v>115</v>
      </c>
      <c r="B605" s="74" t="s">
        <v>136</v>
      </c>
      <c r="C605" s="74" t="s">
        <v>103</v>
      </c>
      <c r="D605" s="74" t="s">
        <v>132</v>
      </c>
      <c r="E605" s="74" t="s">
        <v>539</v>
      </c>
      <c r="F605" s="76">
        <f>F606</f>
        <v>125.2</v>
      </c>
      <c r="G605" s="76">
        <f>G606</f>
        <v>131.4</v>
      </c>
    </row>
    <row r="606" spans="1:7" ht="30" x14ac:dyDescent="0.3">
      <c r="A606" s="33" t="s">
        <v>116</v>
      </c>
      <c r="B606" s="74" t="s">
        <v>136</v>
      </c>
      <c r="C606" s="74" t="s">
        <v>103</v>
      </c>
      <c r="D606" s="74" t="s">
        <v>132</v>
      </c>
      <c r="E606" s="74" t="s">
        <v>538</v>
      </c>
      <c r="F606" s="76">
        <v>125.2</v>
      </c>
      <c r="G606" s="76">
        <v>131.4</v>
      </c>
    </row>
    <row r="607" spans="1:7" ht="30" x14ac:dyDescent="0.3">
      <c r="A607" s="33" t="s">
        <v>127</v>
      </c>
      <c r="B607" s="74" t="s">
        <v>136</v>
      </c>
      <c r="C607" s="74" t="s">
        <v>103</v>
      </c>
      <c r="D607" s="74" t="s">
        <v>132</v>
      </c>
      <c r="E607" s="74" t="s">
        <v>545</v>
      </c>
      <c r="F607" s="76">
        <f>F608</f>
        <v>7789.2</v>
      </c>
      <c r="G607" s="76">
        <f>G608</f>
        <v>8178.4</v>
      </c>
    </row>
    <row r="608" spans="1:7" ht="45" x14ac:dyDescent="0.3">
      <c r="A608" s="33" t="s">
        <v>128</v>
      </c>
      <c r="B608" s="74" t="s">
        <v>136</v>
      </c>
      <c r="C608" s="74" t="s">
        <v>103</v>
      </c>
      <c r="D608" s="74" t="s">
        <v>132</v>
      </c>
      <c r="E608" s="74" t="s">
        <v>541</v>
      </c>
      <c r="F608" s="76">
        <v>7789.2</v>
      </c>
      <c r="G608" s="76">
        <v>8178.4</v>
      </c>
    </row>
    <row r="609" spans="1:7" x14ac:dyDescent="0.3">
      <c r="A609" s="33" t="s">
        <v>129</v>
      </c>
      <c r="B609" s="74" t="s">
        <v>136</v>
      </c>
      <c r="C609" s="74" t="s">
        <v>103</v>
      </c>
      <c r="D609" s="74" t="s">
        <v>132</v>
      </c>
      <c r="E609" s="74" t="s">
        <v>549</v>
      </c>
      <c r="F609" s="76">
        <f>F610</f>
        <v>699</v>
      </c>
      <c r="G609" s="76">
        <f>G610</f>
        <v>699</v>
      </c>
    </row>
    <row r="610" spans="1:7" x14ac:dyDescent="0.3">
      <c r="A610" s="33" t="s">
        <v>130</v>
      </c>
      <c r="B610" s="74" t="s">
        <v>136</v>
      </c>
      <c r="C610" s="74" t="s">
        <v>103</v>
      </c>
      <c r="D610" s="74" t="s">
        <v>132</v>
      </c>
      <c r="E610" s="74" t="s">
        <v>571</v>
      </c>
      <c r="F610" s="76">
        <v>699</v>
      </c>
      <c r="G610" s="76">
        <v>699</v>
      </c>
    </row>
    <row r="611" spans="1:7" ht="38.25" x14ac:dyDescent="0.3">
      <c r="A611" s="34" t="s">
        <v>121</v>
      </c>
      <c r="B611" s="101" t="s">
        <v>567</v>
      </c>
      <c r="C611" s="73"/>
      <c r="D611" s="73"/>
      <c r="E611" s="74"/>
      <c r="F611" s="88">
        <f>F612</f>
        <v>4036.6</v>
      </c>
      <c r="G611" s="88">
        <f>G612</f>
        <v>3457.1</v>
      </c>
    </row>
    <row r="612" spans="1:7" ht="25.5" x14ac:dyDescent="0.3">
      <c r="A612" s="34" t="s">
        <v>123</v>
      </c>
      <c r="B612" s="101" t="s">
        <v>572</v>
      </c>
      <c r="C612" s="73"/>
      <c r="D612" s="73"/>
      <c r="E612" s="74"/>
      <c r="F612" s="88">
        <f>F613+F617</f>
        <v>4036.6</v>
      </c>
      <c r="G612" s="88">
        <f>G613+G617</f>
        <v>3457.1</v>
      </c>
    </row>
    <row r="613" spans="1:7" ht="30" x14ac:dyDescent="0.3">
      <c r="A613" s="33" t="s">
        <v>113</v>
      </c>
      <c r="B613" s="74" t="s">
        <v>125</v>
      </c>
      <c r="C613" s="74" t="s">
        <v>103</v>
      </c>
      <c r="D613" s="73"/>
      <c r="E613" s="74"/>
      <c r="F613" s="76">
        <f t="shared" ref="F613:G615" si="80">F614</f>
        <v>2808.5</v>
      </c>
      <c r="G613" s="76">
        <f t="shared" si="80"/>
        <v>2211.6999999999998</v>
      </c>
    </row>
    <row r="614" spans="1:7" ht="60" x14ac:dyDescent="0.3">
      <c r="A614" s="33" t="s">
        <v>119</v>
      </c>
      <c r="B614" s="74" t="s">
        <v>125</v>
      </c>
      <c r="C614" s="74" t="s">
        <v>103</v>
      </c>
      <c r="D614" s="74" t="s">
        <v>120</v>
      </c>
      <c r="E614" s="74"/>
      <c r="F614" s="76">
        <f t="shared" si="80"/>
        <v>2808.5</v>
      </c>
      <c r="G614" s="76">
        <f t="shared" si="80"/>
        <v>2211.6999999999998</v>
      </c>
    </row>
    <row r="615" spans="1:7" ht="90" x14ac:dyDescent="0.3">
      <c r="A615" s="33" t="s">
        <v>115</v>
      </c>
      <c r="B615" s="74" t="s">
        <v>125</v>
      </c>
      <c r="C615" s="74" t="s">
        <v>103</v>
      </c>
      <c r="D615" s="74" t="s">
        <v>120</v>
      </c>
      <c r="E615" s="74" t="s">
        <v>539</v>
      </c>
      <c r="F615" s="76">
        <f t="shared" si="80"/>
        <v>2808.5</v>
      </c>
      <c r="G615" s="76">
        <f t="shared" si="80"/>
        <v>2211.6999999999998</v>
      </c>
    </row>
    <row r="616" spans="1:7" ht="30" x14ac:dyDescent="0.3">
      <c r="A616" s="33" t="s">
        <v>116</v>
      </c>
      <c r="B616" s="74" t="s">
        <v>125</v>
      </c>
      <c r="C616" s="74" t="s">
        <v>103</v>
      </c>
      <c r="D616" s="74" t="s">
        <v>120</v>
      </c>
      <c r="E616" s="74" t="s">
        <v>538</v>
      </c>
      <c r="F616" s="76">
        <v>2808.5</v>
      </c>
      <c r="G616" s="157">
        <v>2211.6999999999998</v>
      </c>
    </row>
    <row r="617" spans="1:7" ht="30" x14ac:dyDescent="0.3">
      <c r="A617" s="33" t="s">
        <v>117</v>
      </c>
      <c r="B617" s="74" t="s">
        <v>573</v>
      </c>
      <c r="C617" s="73"/>
      <c r="D617" s="73"/>
      <c r="E617" s="74"/>
      <c r="F617" s="76">
        <f>F618</f>
        <v>1228.0999999999999</v>
      </c>
      <c r="G617" s="76">
        <f>G618</f>
        <v>1245.4000000000001</v>
      </c>
    </row>
    <row r="618" spans="1:7" x14ac:dyDescent="0.3">
      <c r="A618" s="221" t="s">
        <v>102</v>
      </c>
      <c r="B618" s="74" t="s">
        <v>573</v>
      </c>
      <c r="C618" s="74" t="s">
        <v>103</v>
      </c>
      <c r="D618" s="73"/>
      <c r="E618" s="74"/>
      <c r="F618" s="76">
        <f>F619</f>
        <v>1228.0999999999999</v>
      </c>
      <c r="G618" s="76">
        <f>G619</f>
        <v>1245.4000000000001</v>
      </c>
    </row>
    <row r="619" spans="1:7" ht="60" x14ac:dyDescent="0.3">
      <c r="A619" s="33" t="s">
        <v>119</v>
      </c>
      <c r="B619" s="74" t="s">
        <v>573</v>
      </c>
      <c r="C619" s="74" t="s">
        <v>103</v>
      </c>
      <c r="D619" s="74" t="s">
        <v>120</v>
      </c>
      <c r="E619" s="74"/>
      <c r="F619" s="76">
        <f>F620+F622</f>
        <v>1228.0999999999999</v>
      </c>
      <c r="G619" s="76">
        <f>G620+G622</f>
        <v>1245.4000000000001</v>
      </c>
    </row>
    <row r="620" spans="1:7" ht="30" x14ac:dyDescent="0.3">
      <c r="A620" s="33" t="s">
        <v>127</v>
      </c>
      <c r="B620" s="74" t="s">
        <v>573</v>
      </c>
      <c r="C620" s="74" t="s">
        <v>103</v>
      </c>
      <c r="D620" s="74" t="s">
        <v>120</v>
      </c>
      <c r="E620" s="74" t="s">
        <v>545</v>
      </c>
      <c r="F620" s="76">
        <f>F621</f>
        <v>1220.0999999999999</v>
      </c>
      <c r="G620" s="76">
        <f>G621</f>
        <v>1237.4000000000001</v>
      </c>
    </row>
    <row r="621" spans="1:7" ht="45" x14ac:dyDescent="0.3">
      <c r="A621" s="33" t="s">
        <v>128</v>
      </c>
      <c r="B621" s="74" t="s">
        <v>573</v>
      </c>
      <c r="C621" s="74" t="s">
        <v>103</v>
      </c>
      <c r="D621" s="74" t="s">
        <v>120</v>
      </c>
      <c r="E621" s="74" t="s">
        <v>541</v>
      </c>
      <c r="F621" s="76">
        <v>1220.0999999999999</v>
      </c>
      <c r="G621" s="76">
        <v>1237.4000000000001</v>
      </c>
    </row>
    <row r="622" spans="1:7" x14ac:dyDescent="0.3">
      <c r="A622" s="33" t="s">
        <v>129</v>
      </c>
      <c r="B622" s="74" t="s">
        <v>573</v>
      </c>
      <c r="C622" s="74" t="s">
        <v>103</v>
      </c>
      <c r="D622" s="74" t="s">
        <v>120</v>
      </c>
      <c r="E622" s="74" t="s">
        <v>549</v>
      </c>
      <c r="F622" s="76">
        <f>F623</f>
        <v>8</v>
      </c>
      <c r="G622" s="76">
        <f>G623</f>
        <v>8</v>
      </c>
    </row>
    <row r="623" spans="1:7" x14ac:dyDescent="0.3">
      <c r="A623" s="33" t="s">
        <v>130</v>
      </c>
      <c r="B623" s="74" t="s">
        <v>573</v>
      </c>
      <c r="C623" s="74" t="s">
        <v>103</v>
      </c>
      <c r="D623" s="74" t="s">
        <v>120</v>
      </c>
      <c r="E623" s="74" t="s">
        <v>571</v>
      </c>
      <c r="F623" s="76">
        <v>8</v>
      </c>
      <c r="G623" s="76">
        <v>8</v>
      </c>
    </row>
    <row r="624" spans="1:7" ht="25.5" x14ac:dyDescent="0.3">
      <c r="A624" s="34" t="s">
        <v>575</v>
      </c>
      <c r="B624" s="101" t="s">
        <v>574</v>
      </c>
      <c r="C624" s="73"/>
      <c r="D624" s="73"/>
      <c r="E624" s="74"/>
      <c r="F624" s="88">
        <f>F625+F641</f>
        <v>12518.5</v>
      </c>
      <c r="G624" s="88">
        <f>G625+G641</f>
        <v>10888.3</v>
      </c>
    </row>
    <row r="625" spans="1:7" ht="25.5" x14ac:dyDescent="0.3">
      <c r="A625" s="34" t="s">
        <v>678</v>
      </c>
      <c r="B625" s="101" t="s">
        <v>141</v>
      </c>
      <c r="C625" s="73"/>
      <c r="D625" s="73"/>
      <c r="E625" s="74"/>
      <c r="F625" s="88">
        <f>F626+F630</f>
        <v>2648.3999999999996</v>
      </c>
      <c r="G625" s="88">
        <f>G626+G630</f>
        <v>2752.2</v>
      </c>
    </row>
    <row r="626" spans="1:7" ht="30" x14ac:dyDescent="0.3">
      <c r="A626" s="33" t="s">
        <v>113</v>
      </c>
      <c r="B626" s="74" t="s">
        <v>143</v>
      </c>
      <c r="C626" s="74" t="s">
        <v>103</v>
      </c>
      <c r="D626" s="73"/>
      <c r="E626" s="74"/>
      <c r="F626" s="76">
        <f t="shared" ref="F626:G628" si="81">F627</f>
        <v>2055.1</v>
      </c>
      <c r="G626" s="76">
        <f t="shared" si="81"/>
        <v>2158</v>
      </c>
    </row>
    <row r="627" spans="1:7" ht="45" x14ac:dyDescent="0.3">
      <c r="A627" s="33" t="s">
        <v>137</v>
      </c>
      <c r="B627" s="74" t="s">
        <v>143</v>
      </c>
      <c r="C627" s="74" t="s">
        <v>103</v>
      </c>
      <c r="D627" s="74" t="s">
        <v>138</v>
      </c>
      <c r="E627" s="74"/>
      <c r="F627" s="76">
        <f t="shared" si="81"/>
        <v>2055.1</v>
      </c>
      <c r="G627" s="76">
        <f t="shared" si="81"/>
        <v>2158</v>
      </c>
    </row>
    <row r="628" spans="1:7" ht="90" x14ac:dyDescent="0.3">
      <c r="A628" s="33" t="s">
        <v>115</v>
      </c>
      <c r="B628" s="74" t="s">
        <v>143</v>
      </c>
      <c r="C628" s="74" t="s">
        <v>103</v>
      </c>
      <c r="D628" s="74" t="s">
        <v>138</v>
      </c>
      <c r="E628" s="74" t="s">
        <v>539</v>
      </c>
      <c r="F628" s="76">
        <f t="shared" si="81"/>
        <v>2055.1</v>
      </c>
      <c r="G628" s="76">
        <f t="shared" si="81"/>
        <v>2158</v>
      </c>
    </row>
    <row r="629" spans="1:7" ht="30" x14ac:dyDescent="0.3">
      <c r="A629" s="33" t="s">
        <v>116</v>
      </c>
      <c r="B629" s="74" t="s">
        <v>143</v>
      </c>
      <c r="C629" s="74" t="s">
        <v>103</v>
      </c>
      <c r="D629" s="74" t="s">
        <v>138</v>
      </c>
      <c r="E629" s="74" t="s">
        <v>538</v>
      </c>
      <c r="F629" s="76">
        <v>2055.1</v>
      </c>
      <c r="G629" s="76">
        <v>2158</v>
      </c>
    </row>
    <row r="630" spans="1:7" ht="30" x14ac:dyDescent="0.3">
      <c r="A630" s="33" t="s">
        <v>117</v>
      </c>
      <c r="B630" s="74" t="s">
        <v>576</v>
      </c>
      <c r="C630" s="73"/>
      <c r="D630" s="73"/>
      <c r="E630" s="74"/>
      <c r="F630" s="76">
        <f>F631</f>
        <v>593.29999999999995</v>
      </c>
      <c r="G630" s="76">
        <f>G631</f>
        <v>594.20000000000005</v>
      </c>
    </row>
    <row r="631" spans="1:7" x14ac:dyDescent="0.3">
      <c r="A631" s="221" t="s">
        <v>102</v>
      </c>
      <c r="B631" s="74" t="s">
        <v>576</v>
      </c>
      <c r="C631" s="74" t="s">
        <v>103</v>
      </c>
      <c r="D631" s="73"/>
      <c r="E631" s="74"/>
      <c r="F631" s="76">
        <f>F632</f>
        <v>593.29999999999995</v>
      </c>
      <c r="G631" s="76">
        <f>G632</f>
        <v>594.20000000000005</v>
      </c>
    </row>
    <row r="632" spans="1:7" ht="45" x14ac:dyDescent="0.3">
      <c r="A632" s="33" t="s">
        <v>137</v>
      </c>
      <c r="B632" s="74" t="s">
        <v>576</v>
      </c>
      <c r="C632" s="74" t="s">
        <v>103</v>
      </c>
      <c r="D632" s="74" t="s">
        <v>138</v>
      </c>
      <c r="E632" s="74"/>
      <c r="F632" s="76">
        <f>F633+F635+F639</f>
        <v>593.29999999999995</v>
      </c>
      <c r="G632" s="76">
        <f>G633+G635+G639</f>
        <v>594.20000000000005</v>
      </c>
    </row>
    <row r="633" spans="1:7" ht="90" x14ac:dyDescent="0.3">
      <c r="A633" s="33" t="s">
        <v>115</v>
      </c>
      <c r="B633" s="74" t="s">
        <v>576</v>
      </c>
      <c r="C633" s="74" t="s">
        <v>103</v>
      </c>
      <c r="D633" s="74" t="s">
        <v>138</v>
      </c>
      <c r="E633" s="74" t="s">
        <v>539</v>
      </c>
      <c r="F633" s="76">
        <f>F634</f>
        <v>43</v>
      </c>
      <c r="G633" s="76">
        <f>G634</f>
        <v>43</v>
      </c>
    </row>
    <row r="634" spans="1:7" ht="30" x14ac:dyDescent="0.3">
      <c r="A634" s="33" t="s">
        <v>116</v>
      </c>
      <c r="B634" s="74" t="s">
        <v>576</v>
      </c>
      <c r="C634" s="74" t="s">
        <v>103</v>
      </c>
      <c r="D634" s="74" t="s">
        <v>138</v>
      </c>
      <c r="E634" s="74" t="s">
        <v>538</v>
      </c>
      <c r="F634" s="76">
        <v>43</v>
      </c>
      <c r="G634" s="76">
        <v>43</v>
      </c>
    </row>
    <row r="635" spans="1:7" ht="30" x14ac:dyDescent="0.3">
      <c r="A635" s="33" t="s">
        <v>127</v>
      </c>
      <c r="B635" s="74" t="s">
        <v>576</v>
      </c>
      <c r="C635" s="74" t="s">
        <v>103</v>
      </c>
      <c r="D635" s="74" t="s">
        <v>138</v>
      </c>
      <c r="E635" s="74" t="s">
        <v>545</v>
      </c>
      <c r="F635" s="76">
        <f>F636</f>
        <v>542.79999999999995</v>
      </c>
      <c r="G635" s="76">
        <f>G636</f>
        <v>543.70000000000005</v>
      </c>
    </row>
    <row r="636" spans="1:7" ht="45" x14ac:dyDescent="0.3">
      <c r="A636" s="33" t="s">
        <v>128</v>
      </c>
      <c r="B636" s="74" t="s">
        <v>576</v>
      </c>
      <c r="C636" s="74" t="s">
        <v>103</v>
      </c>
      <c r="D636" s="74" t="s">
        <v>138</v>
      </c>
      <c r="E636" s="74" t="s">
        <v>541</v>
      </c>
      <c r="F636" s="76">
        <v>542.79999999999995</v>
      </c>
      <c r="G636" s="76">
        <v>543.70000000000005</v>
      </c>
    </row>
    <row r="637" spans="1:7" ht="30" hidden="1" x14ac:dyDescent="0.3">
      <c r="A637" s="33" t="s">
        <v>350</v>
      </c>
      <c r="B637" s="74" t="s">
        <v>576</v>
      </c>
      <c r="C637" s="74" t="s">
        <v>103</v>
      </c>
      <c r="D637" s="74" t="s">
        <v>138</v>
      </c>
      <c r="E637" s="74" t="s">
        <v>653</v>
      </c>
      <c r="F637" s="76"/>
      <c r="G637" s="76"/>
    </row>
    <row r="638" spans="1:7" ht="30" hidden="1" x14ac:dyDescent="0.3">
      <c r="A638" s="122" t="s">
        <v>355</v>
      </c>
      <c r="B638" s="74" t="s">
        <v>576</v>
      </c>
      <c r="C638" s="74" t="s">
        <v>103</v>
      </c>
      <c r="D638" s="74" t="s">
        <v>138</v>
      </c>
      <c r="E638" s="74" t="s">
        <v>654</v>
      </c>
      <c r="F638" s="76"/>
      <c r="G638" s="76"/>
    </row>
    <row r="639" spans="1:7" x14ac:dyDescent="0.3">
      <c r="A639" s="33" t="s">
        <v>129</v>
      </c>
      <c r="B639" s="74" t="s">
        <v>576</v>
      </c>
      <c r="C639" s="74" t="s">
        <v>103</v>
      </c>
      <c r="D639" s="74" t="s">
        <v>138</v>
      </c>
      <c r="E639" s="74" t="s">
        <v>549</v>
      </c>
      <c r="F639" s="76">
        <f>F640</f>
        <v>7.5</v>
      </c>
      <c r="G639" s="76">
        <f>G640</f>
        <v>7.5</v>
      </c>
    </row>
    <row r="640" spans="1:7" x14ac:dyDescent="0.3">
      <c r="A640" s="33" t="s">
        <v>130</v>
      </c>
      <c r="B640" s="74" t="s">
        <v>576</v>
      </c>
      <c r="C640" s="74" t="s">
        <v>103</v>
      </c>
      <c r="D640" s="74" t="s">
        <v>138</v>
      </c>
      <c r="E640" s="74" t="s">
        <v>571</v>
      </c>
      <c r="F640" s="76">
        <v>7.5</v>
      </c>
      <c r="G640" s="76">
        <v>7.5</v>
      </c>
    </row>
    <row r="641" spans="1:9" ht="25.5" x14ac:dyDescent="0.3">
      <c r="A641" s="34" t="s">
        <v>577</v>
      </c>
      <c r="B641" s="101" t="s">
        <v>146</v>
      </c>
      <c r="C641" s="73"/>
      <c r="D641" s="73"/>
      <c r="E641" s="74"/>
      <c r="F641" s="88">
        <f>F642+F646</f>
        <v>9870.1</v>
      </c>
      <c r="G641" s="88">
        <f>G642+G646</f>
        <v>8136.1</v>
      </c>
    </row>
    <row r="642" spans="1:9" ht="30" x14ac:dyDescent="0.3">
      <c r="A642" s="33" t="s">
        <v>113</v>
      </c>
      <c r="B642" s="74" t="s">
        <v>147</v>
      </c>
      <c r="C642" s="74" t="s">
        <v>103</v>
      </c>
      <c r="D642" s="73"/>
      <c r="E642" s="74"/>
      <c r="F642" s="76">
        <f t="shared" ref="F642:G644" si="82">F643</f>
        <v>8355.1</v>
      </c>
      <c r="G642" s="76">
        <f t="shared" si="82"/>
        <v>6590.3</v>
      </c>
    </row>
    <row r="643" spans="1:9" ht="45" x14ac:dyDescent="0.3">
      <c r="A643" s="33" t="s">
        <v>137</v>
      </c>
      <c r="B643" s="74" t="s">
        <v>147</v>
      </c>
      <c r="C643" s="74" t="s">
        <v>103</v>
      </c>
      <c r="D643" s="74" t="s">
        <v>138</v>
      </c>
      <c r="E643" s="74"/>
      <c r="F643" s="76">
        <f t="shared" si="82"/>
        <v>8355.1</v>
      </c>
      <c r="G643" s="76">
        <f t="shared" si="82"/>
        <v>6590.3</v>
      </c>
    </row>
    <row r="644" spans="1:9" ht="90" x14ac:dyDescent="0.3">
      <c r="A644" s="33" t="s">
        <v>115</v>
      </c>
      <c r="B644" s="74" t="s">
        <v>147</v>
      </c>
      <c r="C644" s="74" t="s">
        <v>103</v>
      </c>
      <c r="D644" s="74" t="s">
        <v>138</v>
      </c>
      <c r="E644" s="74" t="s">
        <v>539</v>
      </c>
      <c r="F644" s="76">
        <f t="shared" si="82"/>
        <v>8355.1</v>
      </c>
      <c r="G644" s="76">
        <f t="shared" si="82"/>
        <v>6590.3</v>
      </c>
    </row>
    <row r="645" spans="1:9" ht="30" x14ac:dyDescent="0.3">
      <c r="A645" s="33" t="s">
        <v>116</v>
      </c>
      <c r="B645" s="74" t="s">
        <v>147</v>
      </c>
      <c r="C645" s="74" t="s">
        <v>103</v>
      </c>
      <c r="D645" s="74" t="s">
        <v>138</v>
      </c>
      <c r="E645" s="74" t="s">
        <v>538</v>
      </c>
      <c r="F645" s="76">
        <v>8355.1</v>
      </c>
      <c r="G645" s="157">
        <v>6590.3</v>
      </c>
    </row>
    <row r="646" spans="1:9" ht="30" x14ac:dyDescent="0.3">
      <c r="A646" s="33" t="s">
        <v>117</v>
      </c>
      <c r="B646" s="74" t="s">
        <v>578</v>
      </c>
      <c r="C646" s="73"/>
      <c r="D646" s="73"/>
      <c r="E646" s="74"/>
      <c r="F646" s="76">
        <f>F647</f>
        <v>1515</v>
      </c>
      <c r="G646" s="76">
        <f>G647</f>
        <v>1545.8</v>
      </c>
    </row>
    <row r="647" spans="1:9" x14ac:dyDescent="0.3">
      <c r="A647" s="221" t="s">
        <v>102</v>
      </c>
      <c r="B647" s="74" t="s">
        <v>578</v>
      </c>
      <c r="C647" s="74" t="s">
        <v>103</v>
      </c>
      <c r="D647" s="73"/>
      <c r="E647" s="74"/>
      <c r="F647" s="76">
        <f>F648</f>
        <v>1515</v>
      </c>
      <c r="G647" s="76">
        <f>G648</f>
        <v>1545.8</v>
      </c>
    </row>
    <row r="648" spans="1:9" ht="45" x14ac:dyDescent="0.3">
      <c r="A648" s="33" t="s">
        <v>137</v>
      </c>
      <c r="B648" s="74" t="s">
        <v>578</v>
      </c>
      <c r="C648" s="74" t="s">
        <v>103</v>
      </c>
      <c r="D648" s="74" t="s">
        <v>138</v>
      </c>
      <c r="E648" s="74"/>
      <c r="F648" s="76">
        <f>F649+F651+F653</f>
        <v>1515</v>
      </c>
      <c r="G648" s="76">
        <f>G649+G651+G653</f>
        <v>1545.8</v>
      </c>
    </row>
    <row r="649" spans="1:9" ht="90" x14ac:dyDescent="0.3">
      <c r="A649" s="33" t="s">
        <v>115</v>
      </c>
      <c r="B649" s="74" t="s">
        <v>578</v>
      </c>
      <c r="C649" s="74" t="s">
        <v>103</v>
      </c>
      <c r="D649" s="74" t="s">
        <v>138</v>
      </c>
      <c r="E649" s="74" t="s">
        <v>539</v>
      </c>
      <c r="F649" s="76">
        <f>F650</f>
        <v>0.1</v>
      </c>
      <c r="G649" s="76">
        <f>G650</f>
        <v>0.1</v>
      </c>
    </row>
    <row r="650" spans="1:9" ht="30" x14ac:dyDescent="0.3">
      <c r="A650" s="33" t="s">
        <v>116</v>
      </c>
      <c r="B650" s="74" t="s">
        <v>578</v>
      </c>
      <c r="C650" s="74" t="s">
        <v>103</v>
      </c>
      <c r="D650" s="74" t="s">
        <v>138</v>
      </c>
      <c r="E650" s="74" t="s">
        <v>538</v>
      </c>
      <c r="F650" s="76">
        <v>0.1</v>
      </c>
      <c r="G650" s="76">
        <v>0.1</v>
      </c>
    </row>
    <row r="651" spans="1:9" ht="30" x14ac:dyDescent="0.3">
      <c r="A651" s="33" t="s">
        <v>127</v>
      </c>
      <c r="B651" s="74" t="s">
        <v>578</v>
      </c>
      <c r="C651" s="74" t="s">
        <v>103</v>
      </c>
      <c r="D651" s="74" t="s">
        <v>138</v>
      </c>
      <c r="E651" s="74" t="s">
        <v>545</v>
      </c>
      <c r="F651" s="76">
        <f>F652</f>
        <v>1514.2</v>
      </c>
      <c r="G651" s="76">
        <f>G652</f>
        <v>1545</v>
      </c>
    </row>
    <row r="652" spans="1:9" ht="45" x14ac:dyDescent="0.3">
      <c r="A652" s="33" t="s">
        <v>128</v>
      </c>
      <c r="B652" s="74" t="s">
        <v>578</v>
      </c>
      <c r="C652" s="74" t="s">
        <v>103</v>
      </c>
      <c r="D652" s="74" t="s">
        <v>138</v>
      </c>
      <c r="E652" s="74" t="s">
        <v>541</v>
      </c>
      <c r="F652" s="76">
        <v>1514.2</v>
      </c>
      <c r="G652" s="76">
        <v>1545</v>
      </c>
    </row>
    <row r="653" spans="1:9" x14ac:dyDescent="0.3">
      <c r="A653" s="33" t="s">
        <v>129</v>
      </c>
      <c r="B653" s="74" t="s">
        <v>578</v>
      </c>
      <c r="C653" s="74" t="s">
        <v>103</v>
      </c>
      <c r="D653" s="74" t="s">
        <v>138</v>
      </c>
      <c r="E653" s="74" t="s">
        <v>549</v>
      </c>
      <c r="F653" s="76">
        <f>F654</f>
        <v>0.7</v>
      </c>
      <c r="G653" s="76">
        <f>G654</f>
        <v>0.7</v>
      </c>
    </row>
    <row r="654" spans="1:9" x14ac:dyDescent="0.3">
      <c r="A654" s="33" t="s">
        <v>130</v>
      </c>
      <c r="B654" s="74" t="s">
        <v>578</v>
      </c>
      <c r="C654" s="74" t="s">
        <v>103</v>
      </c>
      <c r="D654" s="74" t="s">
        <v>138</v>
      </c>
      <c r="E654" s="74" t="s">
        <v>571</v>
      </c>
      <c r="F654" s="76">
        <v>0.7</v>
      </c>
      <c r="G654" s="76">
        <v>0.7</v>
      </c>
    </row>
    <row r="655" spans="1:9" x14ac:dyDescent="0.3">
      <c r="A655" s="34" t="s">
        <v>417</v>
      </c>
      <c r="B655" s="101" t="s">
        <v>579</v>
      </c>
      <c r="C655" s="73"/>
      <c r="D655" s="73"/>
      <c r="E655" s="74"/>
      <c r="F655" s="88">
        <f>F656+F734+F740</f>
        <v>51464.3</v>
      </c>
      <c r="G655" s="88">
        <f>G656+G734+G740</f>
        <v>49274.400000000001</v>
      </c>
    </row>
    <row r="656" spans="1:9" ht="25.5" x14ac:dyDescent="0.3">
      <c r="A656" s="34" t="s">
        <v>168</v>
      </c>
      <c r="B656" s="101" t="s">
        <v>169</v>
      </c>
      <c r="C656" s="73"/>
      <c r="D656" s="73"/>
      <c r="E656" s="74"/>
      <c r="F656" s="88">
        <f>F662+F667+F672+F679+F684+F689+F724+F729+F703+F708+698:698+F661+F718+F723+F709</f>
        <v>41943.200000000004</v>
      </c>
      <c r="G656" s="88">
        <f>G662+G667+G672+G679+G684+G689+G724+G729+G703+G708+698:698+G661+G718+G723</f>
        <v>40852.300000000003</v>
      </c>
      <c r="I656" s="35"/>
    </row>
    <row r="657" spans="1:7" ht="60" hidden="1" x14ac:dyDescent="0.3">
      <c r="A657" s="33" t="s">
        <v>1075</v>
      </c>
      <c r="B657" s="74" t="s">
        <v>1063</v>
      </c>
      <c r="C657" s="73"/>
      <c r="D657" s="73"/>
      <c r="E657" s="74"/>
      <c r="F657" s="76">
        <f t="shared" ref="F657:G660" si="83">F658</f>
        <v>0</v>
      </c>
      <c r="G657" s="76">
        <f t="shared" si="83"/>
        <v>0</v>
      </c>
    </row>
    <row r="658" spans="1:7" hidden="1" x14ac:dyDescent="0.3">
      <c r="A658" s="33" t="s">
        <v>250</v>
      </c>
      <c r="B658" s="74" t="s">
        <v>1063</v>
      </c>
      <c r="C658" s="73" t="s">
        <v>251</v>
      </c>
      <c r="D658" s="73"/>
      <c r="E658" s="74"/>
      <c r="F658" s="76">
        <f t="shared" si="83"/>
        <v>0</v>
      </c>
      <c r="G658" s="76">
        <f t="shared" si="83"/>
        <v>0</v>
      </c>
    </row>
    <row r="659" spans="1:7" hidden="1" x14ac:dyDescent="0.3">
      <c r="A659" s="33" t="s">
        <v>252</v>
      </c>
      <c r="B659" s="74" t="s">
        <v>1063</v>
      </c>
      <c r="C659" s="73" t="s">
        <v>251</v>
      </c>
      <c r="D659" s="73" t="s">
        <v>103</v>
      </c>
      <c r="E659" s="74"/>
      <c r="F659" s="76">
        <f t="shared" si="83"/>
        <v>0</v>
      </c>
      <c r="G659" s="76">
        <f t="shared" si="83"/>
        <v>0</v>
      </c>
    </row>
    <row r="660" spans="1:7" hidden="1" x14ac:dyDescent="0.3">
      <c r="A660" s="33" t="s">
        <v>180</v>
      </c>
      <c r="B660" s="74" t="s">
        <v>1063</v>
      </c>
      <c r="C660" s="73" t="s">
        <v>251</v>
      </c>
      <c r="D660" s="73" t="s">
        <v>103</v>
      </c>
      <c r="E660" s="74" t="s">
        <v>580</v>
      </c>
      <c r="F660" s="76">
        <f t="shared" si="83"/>
        <v>0</v>
      </c>
      <c r="G660" s="76">
        <f t="shared" si="83"/>
        <v>0</v>
      </c>
    </row>
    <row r="661" spans="1:7" hidden="1" x14ac:dyDescent="0.3">
      <c r="A661" s="33" t="s">
        <v>1053</v>
      </c>
      <c r="B661" s="74" t="s">
        <v>1063</v>
      </c>
      <c r="C661" s="73" t="s">
        <v>251</v>
      </c>
      <c r="D661" s="73" t="s">
        <v>103</v>
      </c>
      <c r="E661" s="74" t="s">
        <v>1054</v>
      </c>
      <c r="F661" s="76"/>
      <c r="G661" s="76">
        <v>0</v>
      </c>
    </row>
    <row r="662" spans="1:7" ht="60" x14ac:dyDescent="0.3">
      <c r="A662" s="33" t="s">
        <v>637</v>
      </c>
      <c r="B662" s="74" t="s">
        <v>334</v>
      </c>
      <c r="C662" s="73"/>
      <c r="D662" s="73"/>
      <c r="E662" s="74"/>
      <c r="F662" s="76">
        <f t="shared" ref="F662:G665" si="84">F663</f>
        <v>16141.5</v>
      </c>
      <c r="G662" s="76">
        <f t="shared" si="84"/>
        <v>18159.099999999999</v>
      </c>
    </row>
    <row r="663" spans="1:7" x14ac:dyDescent="0.3">
      <c r="A663" s="33" t="s">
        <v>315</v>
      </c>
      <c r="B663" s="74" t="s">
        <v>334</v>
      </c>
      <c r="C663" s="74" t="s">
        <v>227</v>
      </c>
      <c r="D663" s="73"/>
      <c r="E663" s="74"/>
      <c r="F663" s="76">
        <f t="shared" si="84"/>
        <v>16141.5</v>
      </c>
      <c r="G663" s="76">
        <f t="shared" si="84"/>
        <v>18159.099999999999</v>
      </c>
    </row>
    <row r="664" spans="1:7" x14ac:dyDescent="0.3">
      <c r="A664" s="33" t="s">
        <v>316</v>
      </c>
      <c r="B664" s="74" t="s">
        <v>334</v>
      </c>
      <c r="C664" s="74" t="s">
        <v>227</v>
      </c>
      <c r="D664" s="74" t="s">
        <v>103</v>
      </c>
      <c r="E664" s="74"/>
      <c r="F664" s="76">
        <f t="shared" si="84"/>
        <v>16141.5</v>
      </c>
      <c r="G664" s="76">
        <f t="shared" si="84"/>
        <v>18159.099999999999</v>
      </c>
    </row>
    <row r="665" spans="1:7" x14ac:dyDescent="0.3">
      <c r="A665" s="33" t="s">
        <v>180</v>
      </c>
      <c r="B665" s="74" t="s">
        <v>334</v>
      </c>
      <c r="C665" s="74" t="s">
        <v>227</v>
      </c>
      <c r="D665" s="74" t="s">
        <v>103</v>
      </c>
      <c r="E665" s="74" t="s">
        <v>580</v>
      </c>
      <c r="F665" s="76">
        <f t="shared" si="84"/>
        <v>16141.5</v>
      </c>
      <c r="G665" s="76">
        <f t="shared" si="84"/>
        <v>18159.099999999999</v>
      </c>
    </row>
    <row r="666" spans="1:7" x14ac:dyDescent="0.3">
      <c r="A666" s="33" t="s">
        <v>181</v>
      </c>
      <c r="B666" s="74" t="s">
        <v>334</v>
      </c>
      <c r="C666" s="74" t="s">
        <v>227</v>
      </c>
      <c r="D666" s="74" t="s">
        <v>103</v>
      </c>
      <c r="E666" s="74" t="s">
        <v>581</v>
      </c>
      <c r="F666" s="76">
        <v>16141.5</v>
      </c>
      <c r="G666" s="76">
        <v>18159.099999999999</v>
      </c>
    </row>
    <row r="667" spans="1:7" ht="30" x14ac:dyDescent="0.3">
      <c r="A667" s="33" t="s">
        <v>403</v>
      </c>
      <c r="B667" s="74" t="s">
        <v>404</v>
      </c>
      <c r="C667" s="73"/>
      <c r="D667" s="73"/>
      <c r="E667" s="74"/>
      <c r="F667" s="76">
        <f t="shared" ref="F667:G670" si="85">F668</f>
        <v>4618.3999999999996</v>
      </c>
      <c r="G667" s="76">
        <f t="shared" si="85"/>
        <v>4618.3999999999996</v>
      </c>
    </row>
    <row r="668" spans="1:7" ht="45" x14ac:dyDescent="0.3">
      <c r="A668" s="33" t="s">
        <v>400</v>
      </c>
      <c r="B668" s="74" t="s">
        <v>404</v>
      </c>
      <c r="C668" s="74" t="s">
        <v>202</v>
      </c>
      <c r="D668" s="73"/>
      <c r="E668" s="74"/>
      <c r="F668" s="76">
        <f t="shared" si="85"/>
        <v>4618.3999999999996</v>
      </c>
      <c r="G668" s="76">
        <f t="shared" si="85"/>
        <v>4618.3999999999996</v>
      </c>
    </row>
    <row r="669" spans="1:7" ht="45" x14ac:dyDescent="0.3">
      <c r="A669" s="33" t="s">
        <v>401</v>
      </c>
      <c r="B669" s="74" t="s">
        <v>404</v>
      </c>
      <c r="C669" s="74" t="s">
        <v>202</v>
      </c>
      <c r="D669" s="74" t="s">
        <v>103</v>
      </c>
      <c r="E669" s="74"/>
      <c r="F669" s="76">
        <f t="shared" si="85"/>
        <v>4618.3999999999996</v>
      </c>
      <c r="G669" s="76">
        <f t="shared" si="85"/>
        <v>4618.3999999999996</v>
      </c>
    </row>
    <row r="670" spans="1:7" x14ac:dyDescent="0.3">
      <c r="A670" s="33" t="s">
        <v>180</v>
      </c>
      <c r="B670" s="74" t="s">
        <v>404</v>
      </c>
      <c r="C670" s="74" t="s">
        <v>202</v>
      </c>
      <c r="D670" s="74" t="s">
        <v>103</v>
      </c>
      <c r="E670" s="74" t="s">
        <v>580</v>
      </c>
      <c r="F670" s="76">
        <f t="shared" si="85"/>
        <v>4618.3999999999996</v>
      </c>
      <c r="G670" s="76">
        <f t="shared" si="85"/>
        <v>4618.3999999999996</v>
      </c>
    </row>
    <row r="671" spans="1:7" x14ac:dyDescent="0.3">
      <c r="A671" s="33" t="s">
        <v>405</v>
      </c>
      <c r="B671" s="74" t="s">
        <v>404</v>
      </c>
      <c r="C671" s="74" t="s">
        <v>202</v>
      </c>
      <c r="D671" s="74" t="s">
        <v>103</v>
      </c>
      <c r="E671" s="74" t="s">
        <v>582</v>
      </c>
      <c r="F671" s="76">
        <v>4618.3999999999996</v>
      </c>
      <c r="G671" s="76">
        <v>4618.3999999999996</v>
      </c>
    </row>
    <row r="672" spans="1:7" ht="75" x14ac:dyDescent="0.3">
      <c r="A672" s="33" t="s">
        <v>170</v>
      </c>
      <c r="B672" s="74" t="s">
        <v>171</v>
      </c>
      <c r="C672" s="74"/>
      <c r="D672" s="74"/>
      <c r="E672" s="74"/>
      <c r="F672" s="76">
        <f>F673</f>
        <v>836.19999999999993</v>
      </c>
      <c r="G672" s="76">
        <f>G673</f>
        <v>869.6</v>
      </c>
    </row>
    <row r="673" spans="1:7" x14ac:dyDescent="0.3">
      <c r="A673" s="221" t="s">
        <v>102</v>
      </c>
      <c r="B673" s="74" t="s">
        <v>171</v>
      </c>
      <c r="C673" s="74" t="s">
        <v>103</v>
      </c>
      <c r="D673" s="73"/>
      <c r="E673" s="74"/>
      <c r="F673" s="76">
        <f>F674</f>
        <v>836.19999999999993</v>
      </c>
      <c r="G673" s="76">
        <f>G674</f>
        <v>869.6</v>
      </c>
    </row>
    <row r="674" spans="1:7" x14ac:dyDescent="0.3">
      <c r="A674" s="33" t="s">
        <v>160</v>
      </c>
      <c r="B674" s="74" t="s">
        <v>171</v>
      </c>
      <c r="C674" s="74" t="s">
        <v>103</v>
      </c>
      <c r="D674" s="74" t="s">
        <v>175</v>
      </c>
      <c r="E674" s="74"/>
      <c r="F674" s="76">
        <f>F675+F677</f>
        <v>836.19999999999993</v>
      </c>
      <c r="G674" s="76">
        <f>G675+G677</f>
        <v>869.6</v>
      </c>
    </row>
    <row r="675" spans="1:7" ht="90" x14ac:dyDescent="0.3">
      <c r="A675" s="33" t="s">
        <v>115</v>
      </c>
      <c r="B675" s="74" t="s">
        <v>171</v>
      </c>
      <c r="C675" s="74" t="s">
        <v>103</v>
      </c>
      <c r="D675" s="74" t="s">
        <v>175</v>
      </c>
      <c r="E675" s="74" t="s">
        <v>539</v>
      </c>
      <c r="F675" s="76">
        <f>F676</f>
        <v>770.9</v>
      </c>
      <c r="G675" s="76">
        <f>G676</f>
        <v>770.9</v>
      </c>
    </row>
    <row r="676" spans="1:7" ht="30" x14ac:dyDescent="0.3">
      <c r="A676" s="33" t="s">
        <v>116</v>
      </c>
      <c r="B676" s="74" t="s">
        <v>171</v>
      </c>
      <c r="C676" s="74" t="s">
        <v>103</v>
      </c>
      <c r="D676" s="74" t="s">
        <v>175</v>
      </c>
      <c r="E676" s="74" t="s">
        <v>538</v>
      </c>
      <c r="F676" s="76">
        <v>770.9</v>
      </c>
      <c r="G676" s="76">
        <v>770.9</v>
      </c>
    </row>
    <row r="677" spans="1:7" ht="30" x14ac:dyDescent="0.3">
      <c r="A677" s="33" t="s">
        <v>127</v>
      </c>
      <c r="B677" s="74" t="s">
        <v>171</v>
      </c>
      <c r="C677" s="74" t="s">
        <v>103</v>
      </c>
      <c r="D677" s="74" t="s">
        <v>175</v>
      </c>
      <c r="E677" s="74" t="s">
        <v>545</v>
      </c>
      <c r="F677" s="76">
        <f>F678</f>
        <v>65.3</v>
      </c>
      <c r="G677" s="76">
        <f>G678</f>
        <v>98.7</v>
      </c>
    </row>
    <row r="678" spans="1:7" ht="45" x14ac:dyDescent="0.3">
      <c r="A678" s="33" t="s">
        <v>128</v>
      </c>
      <c r="B678" s="74" t="s">
        <v>171</v>
      </c>
      <c r="C678" s="74" t="s">
        <v>103</v>
      </c>
      <c r="D678" s="74" t="s">
        <v>175</v>
      </c>
      <c r="E678" s="74" t="s">
        <v>541</v>
      </c>
      <c r="F678" s="76">
        <v>65.3</v>
      </c>
      <c r="G678" s="76">
        <v>98.7</v>
      </c>
    </row>
    <row r="679" spans="1:7" ht="45" x14ac:dyDescent="0.3">
      <c r="A679" s="33" t="s">
        <v>178</v>
      </c>
      <c r="B679" s="74" t="s">
        <v>179</v>
      </c>
      <c r="C679" s="73"/>
      <c r="D679" s="73"/>
      <c r="E679" s="74"/>
      <c r="F679" s="76">
        <f t="shared" ref="F679:G682" si="86">F680</f>
        <v>3504.3</v>
      </c>
      <c r="G679" s="76">
        <f t="shared" si="86"/>
        <v>3627.2</v>
      </c>
    </row>
    <row r="680" spans="1:7" x14ac:dyDescent="0.3">
      <c r="A680" s="33" t="s">
        <v>176</v>
      </c>
      <c r="B680" s="74" t="s">
        <v>179</v>
      </c>
      <c r="C680" s="74" t="s">
        <v>108</v>
      </c>
      <c r="D680" s="73"/>
      <c r="E680" s="74"/>
      <c r="F680" s="76">
        <f t="shared" si="86"/>
        <v>3504.3</v>
      </c>
      <c r="G680" s="76">
        <f t="shared" si="86"/>
        <v>3627.2</v>
      </c>
    </row>
    <row r="681" spans="1:7" x14ac:dyDescent="0.3">
      <c r="A681" s="33" t="s">
        <v>177</v>
      </c>
      <c r="B681" s="74" t="s">
        <v>179</v>
      </c>
      <c r="C681" s="74" t="s">
        <v>108</v>
      </c>
      <c r="D681" s="74" t="s">
        <v>120</v>
      </c>
      <c r="E681" s="74"/>
      <c r="F681" s="76">
        <f t="shared" si="86"/>
        <v>3504.3</v>
      </c>
      <c r="G681" s="76">
        <f t="shared" si="86"/>
        <v>3627.2</v>
      </c>
    </row>
    <row r="682" spans="1:7" x14ac:dyDescent="0.3">
      <c r="A682" s="33" t="s">
        <v>180</v>
      </c>
      <c r="B682" s="74" t="s">
        <v>179</v>
      </c>
      <c r="C682" s="74" t="s">
        <v>108</v>
      </c>
      <c r="D682" s="74" t="s">
        <v>120</v>
      </c>
      <c r="E682" s="74" t="s">
        <v>580</v>
      </c>
      <c r="F682" s="76">
        <f t="shared" si="86"/>
        <v>3504.3</v>
      </c>
      <c r="G682" s="76">
        <f t="shared" si="86"/>
        <v>3627.2</v>
      </c>
    </row>
    <row r="683" spans="1:7" x14ac:dyDescent="0.3">
      <c r="A683" s="33" t="s">
        <v>181</v>
      </c>
      <c r="B683" s="74" t="s">
        <v>179</v>
      </c>
      <c r="C683" s="74" t="s">
        <v>108</v>
      </c>
      <c r="D683" s="74" t="s">
        <v>120</v>
      </c>
      <c r="E683" s="74" t="s">
        <v>581</v>
      </c>
      <c r="F683" s="76">
        <v>3504.3</v>
      </c>
      <c r="G683" s="76">
        <v>3627.2</v>
      </c>
    </row>
    <row r="684" spans="1:7" ht="75" hidden="1" x14ac:dyDescent="0.3">
      <c r="A684" s="33" t="s">
        <v>767</v>
      </c>
      <c r="B684" s="74" t="s">
        <v>418</v>
      </c>
      <c r="C684" s="73"/>
      <c r="D684" s="73"/>
      <c r="E684" s="74"/>
      <c r="F684" s="76">
        <f t="shared" ref="F684:G687" si="87">F685</f>
        <v>0</v>
      </c>
      <c r="G684" s="76">
        <f t="shared" si="87"/>
        <v>0</v>
      </c>
    </row>
    <row r="685" spans="1:7" ht="45" hidden="1" x14ac:dyDescent="0.3">
      <c r="A685" s="33" t="s">
        <v>400</v>
      </c>
      <c r="B685" s="74" t="s">
        <v>418</v>
      </c>
      <c r="C685" s="74" t="s">
        <v>202</v>
      </c>
      <c r="D685" s="73"/>
      <c r="E685" s="74"/>
      <c r="F685" s="76">
        <f t="shared" si="87"/>
        <v>0</v>
      </c>
      <c r="G685" s="76">
        <f t="shared" si="87"/>
        <v>0</v>
      </c>
    </row>
    <row r="686" spans="1:7" ht="30" hidden="1" x14ac:dyDescent="0.3">
      <c r="A686" s="33" t="s">
        <v>408</v>
      </c>
      <c r="B686" s="74" t="s">
        <v>418</v>
      </c>
      <c r="C686" s="74" t="s">
        <v>202</v>
      </c>
      <c r="D686" s="74" t="s">
        <v>120</v>
      </c>
      <c r="E686" s="74"/>
      <c r="F686" s="76">
        <f t="shared" si="87"/>
        <v>0</v>
      </c>
      <c r="G686" s="76">
        <f t="shared" si="87"/>
        <v>0</v>
      </c>
    </row>
    <row r="687" spans="1:7" hidden="1" x14ac:dyDescent="0.3">
      <c r="A687" s="33" t="s">
        <v>180</v>
      </c>
      <c r="B687" s="74" t="s">
        <v>418</v>
      </c>
      <c r="C687" s="74" t="s">
        <v>202</v>
      </c>
      <c r="D687" s="74" t="s">
        <v>120</v>
      </c>
      <c r="E687" s="74" t="s">
        <v>580</v>
      </c>
      <c r="F687" s="76">
        <f t="shared" si="87"/>
        <v>0</v>
      </c>
      <c r="G687" s="76">
        <f t="shared" si="87"/>
        <v>0</v>
      </c>
    </row>
    <row r="688" spans="1:7" hidden="1" x14ac:dyDescent="0.3">
      <c r="A688" s="33" t="s">
        <v>181</v>
      </c>
      <c r="B688" s="74" t="s">
        <v>418</v>
      </c>
      <c r="C688" s="74" t="s">
        <v>202</v>
      </c>
      <c r="D688" s="74" t="s">
        <v>120</v>
      </c>
      <c r="E688" s="74" t="s">
        <v>581</v>
      </c>
      <c r="F688" s="76"/>
      <c r="G688" s="76"/>
    </row>
    <row r="689" spans="1:7" ht="30" x14ac:dyDescent="0.3">
      <c r="A689" s="33" t="s">
        <v>406</v>
      </c>
      <c r="B689" s="74" t="s">
        <v>407</v>
      </c>
      <c r="C689" s="73"/>
      <c r="D689" s="73"/>
      <c r="E689" s="74"/>
      <c r="F689" s="76">
        <f t="shared" ref="F689:G692" si="88">F690</f>
        <v>13578</v>
      </c>
      <c r="G689" s="76">
        <f t="shared" si="88"/>
        <v>13578</v>
      </c>
    </row>
    <row r="690" spans="1:7" ht="45" x14ac:dyDescent="0.3">
      <c r="A690" s="33" t="s">
        <v>400</v>
      </c>
      <c r="B690" s="74" t="s">
        <v>407</v>
      </c>
      <c r="C690" s="74" t="s">
        <v>202</v>
      </c>
      <c r="D690" s="73"/>
      <c r="E690" s="74"/>
      <c r="F690" s="76">
        <f t="shared" si="88"/>
        <v>13578</v>
      </c>
      <c r="G690" s="76">
        <f t="shared" si="88"/>
        <v>13578</v>
      </c>
    </row>
    <row r="691" spans="1:7" ht="45" x14ac:dyDescent="0.3">
      <c r="A691" s="33" t="s">
        <v>401</v>
      </c>
      <c r="B691" s="74" t="s">
        <v>407</v>
      </c>
      <c r="C691" s="74" t="s">
        <v>202</v>
      </c>
      <c r="D691" s="74" t="s">
        <v>103</v>
      </c>
      <c r="E691" s="74"/>
      <c r="F691" s="76">
        <f t="shared" si="88"/>
        <v>13578</v>
      </c>
      <c r="G691" s="76">
        <f t="shared" si="88"/>
        <v>13578</v>
      </c>
    </row>
    <row r="692" spans="1:7" x14ac:dyDescent="0.3">
      <c r="A692" s="33" t="s">
        <v>180</v>
      </c>
      <c r="B692" s="74" t="s">
        <v>407</v>
      </c>
      <c r="C692" s="74" t="s">
        <v>202</v>
      </c>
      <c r="D692" s="74" t="s">
        <v>103</v>
      </c>
      <c r="E692" s="74" t="s">
        <v>580</v>
      </c>
      <c r="F692" s="76">
        <f t="shared" si="88"/>
        <v>13578</v>
      </c>
      <c r="G692" s="76">
        <f t="shared" si="88"/>
        <v>13578</v>
      </c>
    </row>
    <row r="693" spans="1:7" x14ac:dyDescent="0.3">
      <c r="A693" s="33" t="s">
        <v>405</v>
      </c>
      <c r="B693" s="74" t="s">
        <v>407</v>
      </c>
      <c r="C693" s="74" t="s">
        <v>202</v>
      </c>
      <c r="D693" s="74" t="s">
        <v>103</v>
      </c>
      <c r="E693" s="74" t="s">
        <v>582</v>
      </c>
      <c r="F693" s="76">
        <v>13578</v>
      </c>
      <c r="G693" s="157">
        <v>13578</v>
      </c>
    </row>
    <row r="694" spans="1:7" ht="45" x14ac:dyDescent="0.3">
      <c r="A694" s="33" t="s">
        <v>1076</v>
      </c>
      <c r="B694" s="74" t="s">
        <v>1077</v>
      </c>
      <c r="C694" s="74"/>
      <c r="D694" s="74"/>
      <c r="E694" s="74"/>
      <c r="F694" s="76">
        <f t="shared" ref="F694:G697" si="89">F695</f>
        <v>2620.5</v>
      </c>
      <c r="G694" s="76">
        <f t="shared" si="89"/>
        <v>0</v>
      </c>
    </row>
    <row r="695" spans="1:7" x14ac:dyDescent="0.3">
      <c r="A695" s="33" t="s">
        <v>315</v>
      </c>
      <c r="B695" s="74" t="s">
        <v>1077</v>
      </c>
      <c r="C695" s="74" t="s">
        <v>227</v>
      </c>
      <c r="D695" s="74"/>
      <c r="E695" s="74"/>
      <c r="F695" s="76">
        <f t="shared" si="89"/>
        <v>2620.5</v>
      </c>
      <c r="G695" s="76">
        <f t="shared" si="89"/>
        <v>0</v>
      </c>
    </row>
    <row r="696" spans="1:7" x14ac:dyDescent="0.3">
      <c r="A696" s="33" t="s">
        <v>316</v>
      </c>
      <c r="B696" s="74" t="s">
        <v>1077</v>
      </c>
      <c r="C696" s="74" t="s">
        <v>227</v>
      </c>
      <c r="D696" s="74" t="s">
        <v>103</v>
      </c>
      <c r="E696" s="74"/>
      <c r="F696" s="76">
        <f t="shared" si="89"/>
        <v>2620.5</v>
      </c>
      <c r="G696" s="76">
        <f t="shared" si="89"/>
        <v>0</v>
      </c>
    </row>
    <row r="697" spans="1:7" x14ac:dyDescent="0.3">
      <c r="A697" s="33" t="s">
        <v>180</v>
      </c>
      <c r="B697" s="74" t="s">
        <v>1077</v>
      </c>
      <c r="C697" s="74" t="s">
        <v>227</v>
      </c>
      <c r="D697" s="74" t="s">
        <v>103</v>
      </c>
      <c r="E697" s="74" t="s">
        <v>580</v>
      </c>
      <c r="F697" s="76">
        <f t="shared" si="89"/>
        <v>2620.5</v>
      </c>
      <c r="G697" s="76">
        <f t="shared" si="89"/>
        <v>0</v>
      </c>
    </row>
    <row r="698" spans="1:7" x14ac:dyDescent="0.3">
      <c r="A698" s="33" t="s">
        <v>91</v>
      </c>
      <c r="B698" s="74" t="s">
        <v>1077</v>
      </c>
      <c r="C698" s="74" t="s">
        <v>227</v>
      </c>
      <c r="D698" s="74" t="s">
        <v>103</v>
      </c>
      <c r="E698" s="74" t="s">
        <v>623</v>
      </c>
      <c r="F698" s="76">
        <v>2620.5</v>
      </c>
      <c r="G698" s="76">
        <v>0</v>
      </c>
    </row>
    <row r="699" spans="1:7" ht="45" hidden="1" x14ac:dyDescent="0.3">
      <c r="A699" s="33" t="s">
        <v>1078</v>
      </c>
      <c r="B699" s="74" t="s">
        <v>1079</v>
      </c>
      <c r="C699" s="74"/>
      <c r="D699" s="74"/>
      <c r="E699" s="74"/>
      <c r="F699" s="76">
        <f t="shared" ref="F699:G702" si="90">F700</f>
        <v>0</v>
      </c>
      <c r="G699" s="76">
        <f t="shared" si="90"/>
        <v>0</v>
      </c>
    </row>
    <row r="700" spans="1:7" hidden="1" x14ac:dyDescent="0.3">
      <c r="A700" s="33" t="s">
        <v>315</v>
      </c>
      <c r="B700" s="74" t="s">
        <v>1079</v>
      </c>
      <c r="C700" s="74" t="s">
        <v>227</v>
      </c>
      <c r="D700" s="74"/>
      <c r="E700" s="74"/>
      <c r="F700" s="76">
        <f t="shared" si="90"/>
        <v>0</v>
      </c>
      <c r="G700" s="76">
        <f t="shared" si="90"/>
        <v>0</v>
      </c>
    </row>
    <row r="701" spans="1:7" hidden="1" x14ac:dyDescent="0.3">
      <c r="A701" s="33" t="s">
        <v>316</v>
      </c>
      <c r="B701" s="74" t="s">
        <v>1079</v>
      </c>
      <c r="C701" s="74" t="s">
        <v>227</v>
      </c>
      <c r="D701" s="74" t="s">
        <v>103</v>
      </c>
      <c r="E701" s="74"/>
      <c r="F701" s="76">
        <f t="shared" si="90"/>
        <v>0</v>
      </c>
      <c r="G701" s="76">
        <f t="shared" si="90"/>
        <v>0</v>
      </c>
    </row>
    <row r="702" spans="1:7" hidden="1" x14ac:dyDescent="0.3">
      <c r="A702" s="33" t="s">
        <v>180</v>
      </c>
      <c r="B702" s="74" t="s">
        <v>1079</v>
      </c>
      <c r="C702" s="74" t="s">
        <v>227</v>
      </c>
      <c r="D702" s="74" t="s">
        <v>103</v>
      </c>
      <c r="E702" s="74" t="s">
        <v>580</v>
      </c>
      <c r="F702" s="76">
        <f t="shared" si="90"/>
        <v>0</v>
      </c>
      <c r="G702" s="76">
        <f t="shared" si="90"/>
        <v>0</v>
      </c>
    </row>
    <row r="703" spans="1:7" hidden="1" x14ac:dyDescent="0.3">
      <c r="A703" s="33" t="s">
        <v>91</v>
      </c>
      <c r="B703" s="74" t="s">
        <v>1079</v>
      </c>
      <c r="C703" s="74" t="s">
        <v>227</v>
      </c>
      <c r="D703" s="74" t="s">
        <v>103</v>
      </c>
      <c r="E703" s="74" t="s">
        <v>623</v>
      </c>
      <c r="F703" s="76"/>
      <c r="G703" s="76"/>
    </row>
    <row r="704" spans="1:7" ht="45" x14ac:dyDescent="0.3">
      <c r="A704" s="33" t="s">
        <v>941</v>
      </c>
      <c r="B704" s="74" t="s">
        <v>942</v>
      </c>
      <c r="C704" s="74"/>
      <c r="D704" s="74"/>
      <c r="E704" s="74"/>
      <c r="F704" s="76">
        <f t="shared" ref="F704:G707" si="91">F705</f>
        <v>635.29999999999995</v>
      </c>
      <c r="G704" s="76">
        <f t="shared" si="91"/>
        <v>0</v>
      </c>
    </row>
    <row r="705" spans="1:7" x14ac:dyDescent="0.3">
      <c r="A705" s="33" t="s">
        <v>315</v>
      </c>
      <c r="B705" s="74" t="s">
        <v>942</v>
      </c>
      <c r="C705" s="74" t="s">
        <v>227</v>
      </c>
      <c r="D705" s="74"/>
      <c r="E705" s="74"/>
      <c r="F705" s="76">
        <f t="shared" si="91"/>
        <v>635.29999999999995</v>
      </c>
      <c r="G705" s="76">
        <f t="shared" si="91"/>
        <v>0</v>
      </c>
    </row>
    <row r="706" spans="1:7" x14ac:dyDescent="0.3">
      <c r="A706" s="33" t="s">
        <v>316</v>
      </c>
      <c r="B706" s="74" t="s">
        <v>942</v>
      </c>
      <c r="C706" s="74" t="s">
        <v>227</v>
      </c>
      <c r="D706" s="74" t="s">
        <v>103</v>
      </c>
      <c r="E706" s="74"/>
      <c r="F706" s="76">
        <f t="shared" si="91"/>
        <v>635.29999999999995</v>
      </c>
      <c r="G706" s="76">
        <f t="shared" si="91"/>
        <v>0</v>
      </c>
    </row>
    <row r="707" spans="1:7" x14ac:dyDescent="0.3">
      <c r="A707" s="33" t="s">
        <v>180</v>
      </c>
      <c r="B707" s="74" t="s">
        <v>942</v>
      </c>
      <c r="C707" s="74" t="s">
        <v>227</v>
      </c>
      <c r="D707" s="74" t="s">
        <v>103</v>
      </c>
      <c r="E707" s="74" t="s">
        <v>580</v>
      </c>
      <c r="F707" s="76">
        <f t="shared" si="91"/>
        <v>635.29999999999995</v>
      </c>
      <c r="G707" s="76">
        <f t="shared" si="91"/>
        <v>0</v>
      </c>
    </row>
    <row r="708" spans="1:7" x14ac:dyDescent="0.3">
      <c r="A708" s="33" t="s">
        <v>91</v>
      </c>
      <c r="B708" s="74" t="s">
        <v>942</v>
      </c>
      <c r="C708" s="74" t="s">
        <v>227</v>
      </c>
      <c r="D708" s="74" t="s">
        <v>103</v>
      </c>
      <c r="E708" s="74" t="s">
        <v>623</v>
      </c>
      <c r="F708" s="76">
        <v>635.29999999999995</v>
      </c>
      <c r="G708" s="76">
        <v>0</v>
      </c>
    </row>
    <row r="709" spans="1:7" ht="44.45" customHeight="1" x14ac:dyDescent="0.3">
      <c r="A709" s="33" t="s">
        <v>943</v>
      </c>
      <c r="B709" s="74" t="s">
        <v>944</v>
      </c>
      <c r="C709" s="74"/>
      <c r="D709" s="74"/>
      <c r="E709" s="74"/>
      <c r="F709" s="76">
        <f t="shared" ref="F709:G712" si="92">F710</f>
        <v>9</v>
      </c>
      <c r="G709" s="76">
        <f t="shared" si="92"/>
        <v>0</v>
      </c>
    </row>
    <row r="710" spans="1:7" x14ac:dyDescent="0.3">
      <c r="A710" s="33" t="s">
        <v>315</v>
      </c>
      <c r="B710" s="74" t="s">
        <v>944</v>
      </c>
      <c r="C710" s="74" t="s">
        <v>227</v>
      </c>
      <c r="D710" s="74"/>
      <c r="E710" s="74"/>
      <c r="F710" s="76">
        <f t="shared" si="92"/>
        <v>9</v>
      </c>
      <c r="G710" s="76">
        <f t="shared" si="92"/>
        <v>0</v>
      </c>
    </row>
    <row r="711" spans="1:7" x14ac:dyDescent="0.3">
      <c r="A711" s="33" t="s">
        <v>316</v>
      </c>
      <c r="B711" s="74" t="s">
        <v>944</v>
      </c>
      <c r="C711" s="74" t="s">
        <v>227</v>
      </c>
      <c r="D711" s="74" t="s">
        <v>103</v>
      </c>
      <c r="E711" s="74"/>
      <c r="F711" s="76">
        <f t="shared" si="92"/>
        <v>9</v>
      </c>
      <c r="G711" s="76">
        <f t="shared" si="92"/>
        <v>0</v>
      </c>
    </row>
    <row r="712" spans="1:7" x14ac:dyDescent="0.3">
      <c r="A712" s="33" t="s">
        <v>180</v>
      </c>
      <c r="B712" s="74" t="s">
        <v>944</v>
      </c>
      <c r="C712" s="74" t="s">
        <v>227</v>
      </c>
      <c r="D712" s="74" t="s">
        <v>103</v>
      </c>
      <c r="E712" s="74" t="s">
        <v>580</v>
      </c>
      <c r="F712" s="76">
        <f t="shared" si="92"/>
        <v>9</v>
      </c>
      <c r="G712" s="76">
        <f t="shared" si="92"/>
        <v>0</v>
      </c>
    </row>
    <row r="713" spans="1:7" x14ac:dyDescent="0.3">
      <c r="A713" s="33" t="s">
        <v>91</v>
      </c>
      <c r="B713" s="74" t="s">
        <v>944</v>
      </c>
      <c r="C713" s="74" t="s">
        <v>227</v>
      </c>
      <c r="D713" s="74" t="s">
        <v>103</v>
      </c>
      <c r="E713" s="74" t="s">
        <v>623</v>
      </c>
      <c r="F713" s="76">
        <v>9</v>
      </c>
      <c r="G713" s="76">
        <v>0</v>
      </c>
    </row>
    <row r="714" spans="1:7" ht="45" hidden="1" x14ac:dyDescent="0.3">
      <c r="A714" s="180" t="s">
        <v>1003</v>
      </c>
      <c r="B714" s="74" t="s">
        <v>1004</v>
      </c>
      <c r="C714" s="74"/>
      <c r="D714" s="74"/>
      <c r="E714" s="74"/>
      <c r="F714" s="76">
        <f t="shared" ref="F714:G717" si="93">F715</f>
        <v>0</v>
      </c>
      <c r="G714" s="76">
        <f t="shared" si="93"/>
        <v>0</v>
      </c>
    </row>
    <row r="715" spans="1:7" hidden="1" x14ac:dyDescent="0.3">
      <c r="A715" s="33" t="s">
        <v>315</v>
      </c>
      <c r="B715" s="74" t="s">
        <v>1004</v>
      </c>
      <c r="C715" s="74" t="s">
        <v>227</v>
      </c>
      <c r="D715" s="74"/>
      <c r="E715" s="74"/>
      <c r="F715" s="76">
        <f t="shared" si="93"/>
        <v>0</v>
      </c>
      <c r="G715" s="76">
        <f t="shared" si="93"/>
        <v>0</v>
      </c>
    </row>
    <row r="716" spans="1:7" hidden="1" x14ac:dyDescent="0.3">
      <c r="A716" s="33" t="s">
        <v>316</v>
      </c>
      <c r="B716" s="74" t="s">
        <v>1004</v>
      </c>
      <c r="C716" s="74" t="s">
        <v>227</v>
      </c>
      <c r="D716" s="74" t="s">
        <v>103</v>
      </c>
      <c r="E716" s="74"/>
      <c r="F716" s="76">
        <f t="shared" si="93"/>
        <v>0</v>
      </c>
      <c r="G716" s="76">
        <f t="shared" si="93"/>
        <v>0</v>
      </c>
    </row>
    <row r="717" spans="1:7" hidden="1" x14ac:dyDescent="0.3">
      <c r="A717" s="33" t="s">
        <v>180</v>
      </c>
      <c r="B717" s="74" t="s">
        <v>1004</v>
      </c>
      <c r="C717" s="74" t="s">
        <v>227</v>
      </c>
      <c r="D717" s="74" t="s">
        <v>103</v>
      </c>
      <c r="E717" s="74" t="s">
        <v>580</v>
      </c>
      <c r="F717" s="76">
        <f t="shared" si="93"/>
        <v>0</v>
      </c>
      <c r="G717" s="76">
        <f t="shared" si="93"/>
        <v>0</v>
      </c>
    </row>
    <row r="718" spans="1:7" hidden="1" x14ac:dyDescent="0.3">
      <c r="A718" s="33" t="s">
        <v>91</v>
      </c>
      <c r="B718" s="74" t="s">
        <v>1004</v>
      </c>
      <c r="C718" s="74" t="s">
        <v>227</v>
      </c>
      <c r="D718" s="74" t="s">
        <v>103</v>
      </c>
      <c r="E718" s="74" t="s">
        <v>623</v>
      </c>
      <c r="F718" s="76"/>
      <c r="G718" s="76"/>
    </row>
    <row r="719" spans="1:7" ht="30" hidden="1" x14ac:dyDescent="0.3">
      <c r="A719" s="126" t="s">
        <v>1022</v>
      </c>
      <c r="B719" s="74" t="s">
        <v>1006</v>
      </c>
      <c r="C719" s="74"/>
      <c r="D719" s="74"/>
      <c r="E719" s="74"/>
      <c r="F719" s="76">
        <f t="shared" ref="F719:G722" si="94">F720</f>
        <v>0</v>
      </c>
      <c r="G719" s="76">
        <f t="shared" si="94"/>
        <v>0</v>
      </c>
    </row>
    <row r="720" spans="1:7" hidden="1" x14ac:dyDescent="0.3">
      <c r="A720" s="33" t="s">
        <v>315</v>
      </c>
      <c r="B720" s="74" t="s">
        <v>1006</v>
      </c>
      <c r="C720" s="74" t="s">
        <v>227</v>
      </c>
      <c r="D720" s="74"/>
      <c r="E720" s="74"/>
      <c r="F720" s="76">
        <f t="shared" si="94"/>
        <v>0</v>
      </c>
      <c r="G720" s="76">
        <f t="shared" si="94"/>
        <v>0</v>
      </c>
    </row>
    <row r="721" spans="1:7" hidden="1" x14ac:dyDescent="0.3">
      <c r="A721" s="33" t="s">
        <v>316</v>
      </c>
      <c r="B721" s="74" t="s">
        <v>1006</v>
      </c>
      <c r="C721" s="74" t="s">
        <v>227</v>
      </c>
      <c r="D721" s="74" t="s">
        <v>103</v>
      </c>
      <c r="E721" s="74"/>
      <c r="F721" s="76">
        <f t="shared" si="94"/>
        <v>0</v>
      </c>
      <c r="G721" s="76">
        <f t="shared" si="94"/>
        <v>0</v>
      </c>
    </row>
    <row r="722" spans="1:7" hidden="1" x14ac:dyDescent="0.3">
      <c r="A722" s="33" t="s">
        <v>180</v>
      </c>
      <c r="B722" s="74" t="s">
        <v>1006</v>
      </c>
      <c r="C722" s="74" t="s">
        <v>227</v>
      </c>
      <c r="D722" s="74" t="s">
        <v>103</v>
      </c>
      <c r="E722" s="74" t="s">
        <v>580</v>
      </c>
      <c r="F722" s="76">
        <f t="shared" si="94"/>
        <v>0</v>
      </c>
      <c r="G722" s="76">
        <f t="shared" si="94"/>
        <v>0</v>
      </c>
    </row>
    <row r="723" spans="1:7" hidden="1" x14ac:dyDescent="0.3">
      <c r="A723" s="33" t="s">
        <v>91</v>
      </c>
      <c r="B723" s="74" t="s">
        <v>1006</v>
      </c>
      <c r="C723" s="74" t="s">
        <v>227</v>
      </c>
      <c r="D723" s="74" t="s">
        <v>103</v>
      </c>
      <c r="E723" s="74" t="s">
        <v>623</v>
      </c>
      <c r="F723" s="76"/>
      <c r="G723" s="76"/>
    </row>
    <row r="724" spans="1:7" ht="45" hidden="1" x14ac:dyDescent="0.3">
      <c r="A724" s="33" t="s">
        <v>260</v>
      </c>
      <c r="B724" s="28" t="s">
        <v>553</v>
      </c>
      <c r="C724" s="73"/>
      <c r="D724" s="73"/>
      <c r="E724" s="74"/>
      <c r="F724" s="76">
        <f t="shared" ref="F724:G727" si="95">F725</f>
        <v>0</v>
      </c>
      <c r="G724" s="76">
        <f t="shared" si="95"/>
        <v>0</v>
      </c>
    </row>
    <row r="725" spans="1:7" hidden="1" x14ac:dyDescent="0.3">
      <c r="A725" s="33" t="s">
        <v>250</v>
      </c>
      <c r="B725" s="28" t="s">
        <v>553</v>
      </c>
      <c r="C725" s="74" t="s">
        <v>251</v>
      </c>
      <c r="D725" s="73"/>
      <c r="E725" s="74"/>
      <c r="F725" s="76">
        <f t="shared" si="95"/>
        <v>0</v>
      </c>
      <c r="G725" s="76">
        <f t="shared" si="95"/>
        <v>0</v>
      </c>
    </row>
    <row r="726" spans="1:7" hidden="1" x14ac:dyDescent="0.3">
      <c r="A726" s="33" t="s">
        <v>253</v>
      </c>
      <c r="B726" s="28" t="s">
        <v>553</v>
      </c>
      <c r="C726" s="74" t="s">
        <v>251</v>
      </c>
      <c r="D726" s="74" t="s">
        <v>108</v>
      </c>
      <c r="E726" s="74"/>
      <c r="F726" s="76">
        <f t="shared" si="95"/>
        <v>0</v>
      </c>
      <c r="G726" s="76">
        <f t="shared" si="95"/>
        <v>0</v>
      </c>
    </row>
    <row r="727" spans="1:7" hidden="1" x14ac:dyDescent="0.3">
      <c r="A727" s="33" t="s">
        <v>129</v>
      </c>
      <c r="B727" s="28" t="s">
        <v>553</v>
      </c>
      <c r="C727" s="74" t="s">
        <v>251</v>
      </c>
      <c r="D727" s="74" t="s">
        <v>108</v>
      </c>
      <c r="E727" s="74" t="s">
        <v>549</v>
      </c>
      <c r="F727" s="76">
        <f t="shared" si="95"/>
        <v>0</v>
      </c>
      <c r="G727" s="76">
        <f t="shared" si="95"/>
        <v>0</v>
      </c>
    </row>
    <row r="728" spans="1:7" ht="75" hidden="1" x14ac:dyDescent="0.3">
      <c r="A728" s="33" t="s">
        <v>228</v>
      </c>
      <c r="B728" s="28" t="s">
        <v>553</v>
      </c>
      <c r="C728" s="74" t="s">
        <v>251</v>
      </c>
      <c r="D728" s="74" t="s">
        <v>108</v>
      </c>
      <c r="E728" s="74" t="s">
        <v>550</v>
      </c>
      <c r="F728" s="76"/>
      <c r="G728" s="76"/>
    </row>
    <row r="729" spans="1:7" ht="60" hidden="1" x14ac:dyDescent="0.3">
      <c r="A729" s="33" t="s">
        <v>551</v>
      </c>
      <c r="B729" s="28" t="s">
        <v>583</v>
      </c>
      <c r="C729" s="73"/>
      <c r="D729" s="73"/>
      <c r="E729" s="74"/>
      <c r="F729" s="76">
        <f t="shared" ref="F729:G732" si="96">F730</f>
        <v>0</v>
      </c>
      <c r="G729" s="76">
        <f t="shared" si="96"/>
        <v>0</v>
      </c>
    </row>
    <row r="730" spans="1:7" hidden="1" x14ac:dyDescent="0.3">
      <c r="A730" s="33" t="s">
        <v>250</v>
      </c>
      <c r="B730" s="28" t="s">
        <v>583</v>
      </c>
      <c r="C730" s="74" t="s">
        <v>251</v>
      </c>
      <c r="D730" s="73"/>
      <c r="E730" s="74"/>
      <c r="F730" s="76">
        <f t="shared" si="96"/>
        <v>0</v>
      </c>
      <c r="G730" s="76">
        <f t="shared" si="96"/>
        <v>0</v>
      </c>
    </row>
    <row r="731" spans="1:7" hidden="1" x14ac:dyDescent="0.3">
      <c r="A731" s="33" t="s">
        <v>253</v>
      </c>
      <c r="B731" s="28" t="s">
        <v>583</v>
      </c>
      <c r="C731" s="74" t="s">
        <v>251</v>
      </c>
      <c r="D731" s="74" t="s">
        <v>108</v>
      </c>
      <c r="E731" s="74"/>
      <c r="F731" s="76">
        <f t="shared" si="96"/>
        <v>0</v>
      </c>
      <c r="G731" s="76">
        <f t="shared" si="96"/>
        <v>0</v>
      </c>
    </row>
    <row r="732" spans="1:7" hidden="1" x14ac:dyDescent="0.3">
      <c r="A732" s="33" t="s">
        <v>129</v>
      </c>
      <c r="B732" s="28" t="s">
        <v>583</v>
      </c>
      <c r="C732" s="74" t="s">
        <v>251</v>
      </c>
      <c r="D732" s="74" t="s">
        <v>108</v>
      </c>
      <c r="E732" s="74" t="s">
        <v>549</v>
      </c>
      <c r="F732" s="76">
        <f t="shared" si="96"/>
        <v>0</v>
      </c>
      <c r="G732" s="76">
        <f t="shared" si="96"/>
        <v>0</v>
      </c>
    </row>
    <row r="733" spans="1:7" ht="75" hidden="1" x14ac:dyDescent="0.3">
      <c r="A733" s="33" t="s">
        <v>228</v>
      </c>
      <c r="B733" s="28" t="s">
        <v>583</v>
      </c>
      <c r="C733" s="74" t="s">
        <v>251</v>
      </c>
      <c r="D733" s="74" t="s">
        <v>108</v>
      </c>
      <c r="E733" s="74" t="s">
        <v>550</v>
      </c>
      <c r="F733" s="76"/>
      <c r="G733" s="76"/>
    </row>
    <row r="734" spans="1:7" ht="25.5" x14ac:dyDescent="0.3">
      <c r="A734" s="34" t="s">
        <v>157</v>
      </c>
      <c r="B734" s="101" t="s">
        <v>584</v>
      </c>
      <c r="C734" s="73"/>
      <c r="D734" s="73"/>
      <c r="E734" s="74"/>
      <c r="F734" s="88">
        <f t="shared" ref="F734:G738" si="97">F735</f>
        <v>1000</v>
      </c>
      <c r="G734" s="88">
        <f t="shared" si="97"/>
        <v>1000</v>
      </c>
    </row>
    <row r="735" spans="1:7" ht="30" x14ac:dyDescent="0.3">
      <c r="A735" s="33" t="s">
        <v>157</v>
      </c>
      <c r="B735" s="28" t="s">
        <v>158</v>
      </c>
      <c r="C735" s="73"/>
      <c r="D735" s="73"/>
      <c r="E735" s="74"/>
      <c r="F735" s="76">
        <f t="shared" si="97"/>
        <v>1000</v>
      </c>
      <c r="G735" s="76">
        <f t="shared" si="97"/>
        <v>1000</v>
      </c>
    </row>
    <row r="736" spans="1:7" x14ac:dyDescent="0.3">
      <c r="A736" s="33" t="s">
        <v>102</v>
      </c>
      <c r="B736" s="28" t="s">
        <v>158</v>
      </c>
      <c r="C736" s="74" t="s">
        <v>103</v>
      </c>
      <c r="D736" s="73"/>
      <c r="E736" s="74"/>
      <c r="F736" s="76">
        <f t="shared" si="97"/>
        <v>1000</v>
      </c>
      <c r="G736" s="76">
        <f t="shared" si="97"/>
        <v>1000</v>
      </c>
    </row>
    <row r="737" spans="1:7" x14ac:dyDescent="0.3">
      <c r="A737" s="33" t="s">
        <v>156</v>
      </c>
      <c r="B737" s="28" t="s">
        <v>158</v>
      </c>
      <c r="C737" s="74" t="s">
        <v>103</v>
      </c>
      <c r="D737" s="74" t="s">
        <v>373</v>
      </c>
      <c r="E737" s="74"/>
      <c r="F737" s="76">
        <f t="shared" si="97"/>
        <v>1000</v>
      </c>
      <c r="G737" s="76">
        <f t="shared" si="97"/>
        <v>1000</v>
      </c>
    </row>
    <row r="738" spans="1:7" x14ac:dyDescent="0.3">
      <c r="A738" s="33" t="s">
        <v>129</v>
      </c>
      <c r="B738" s="28" t="s">
        <v>158</v>
      </c>
      <c r="C738" s="74" t="s">
        <v>103</v>
      </c>
      <c r="D738" s="74" t="s">
        <v>373</v>
      </c>
      <c r="E738" s="74" t="s">
        <v>549</v>
      </c>
      <c r="F738" s="76">
        <f t="shared" si="97"/>
        <v>1000</v>
      </c>
      <c r="G738" s="76">
        <f t="shared" si="97"/>
        <v>1000</v>
      </c>
    </row>
    <row r="739" spans="1:7" x14ac:dyDescent="0.3">
      <c r="A739" s="33" t="s">
        <v>159</v>
      </c>
      <c r="B739" s="28" t="s">
        <v>158</v>
      </c>
      <c r="C739" s="74" t="s">
        <v>103</v>
      </c>
      <c r="D739" s="74" t="s">
        <v>373</v>
      </c>
      <c r="E739" s="74" t="s">
        <v>585</v>
      </c>
      <c r="F739" s="76">
        <v>1000</v>
      </c>
      <c r="G739" s="76">
        <v>1000</v>
      </c>
    </row>
    <row r="740" spans="1:7" x14ac:dyDescent="0.3">
      <c r="A740" s="34" t="s">
        <v>153</v>
      </c>
      <c r="B740" s="101" t="s">
        <v>154</v>
      </c>
      <c r="C740" s="73"/>
      <c r="D740" s="73"/>
      <c r="E740" s="74"/>
      <c r="F740" s="88">
        <f>F741+F748+F753+F758+F763+F772+F777</f>
        <v>8521.1</v>
      </c>
      <c r="G740" s="88">
        <f>G741+G748+G753+G758+G763+G772+G777</f>
        <v>7422.0999999999995</v>
      </c>
    </row>
    <row r="741" spans="1:7" ht="58.15" customHeight="1" x14ac:dyDescent="0.3">
      <c r="A741" s="32" t="s">
        <v>1180</v>
      </c>
      <c r="B741" s="28" t="s">
        <v>172</v>
      </c>
      <c r="C741" s="73"/>
      <c r="D741" s="73"/>
      <c r="E741" s="74"/>
      <c r="F741" s="76">
        <f>F742</f>
        <v>6468.7</v>
      </c>
      <c r="G741" s="76">
        <f>G742</f>
        <v>5372.2999999999993</v>
      </c>
    </row>
    <row r="742" spans="1:7" x14ac:dyDescent="0.3">
      <c r="A742" s="33" t="s">
        <v>102</v>
      </c>
      <c r="B742" s="28" t="s">
        <v>172</v>
      </c>
      <c r="C742" s="74" t="s">
        <v>103</v>
      </c>
      <c r="D742" s="73"/>
      <c r="E742" s="74"/>
      <c r="F742" s="76">
        <f>F743</f>
        <v>6468.7</v>
      </c>
      <c r="G742" s="76">
        <f>G743</f>
        <v>5372.2999999999993</v>
      </c>
    </row>
    <row r="743" spans="1:7" x14ac:dyDescent="0.3">
      <c r="A743" s="33" t="s">
        <v>160</v>
      </c>
      <c r="B743" s="28" t="s">
        <v>172</v>
      </c>
      <c r="C743" s="74" t="s">
        <v>103</v>
      </c>
      <c r="D743" s="74" t="s">
        <v>175</v>
      </c>
      <c r="E743" s="74"/>
      <c r="F743" s="76">
        <f>F744+F746</f>
        <v>6468.7</v>
      </c>
      <c r="G743" s="76">
        <f>G744+G746</f>
        <v>5372.2999999999993</v>
      </c>
    </row>
    <row r="744" spans="1:7" ht="90" x14ac:dyDescent="0.3">
      <c r="A744" s="33" t="s">
        <v>115</v>
      </c>
      <c r="B744" s="28" t="s">
        <v>172</v>
      </c>
      <c r="C744" s="74" t="s">
        <v>103</v>
      </c>
      <c r="D744" s="74" t="s">
        <v>175</v>
      </c>
      <c r="E744" s="74" t="s">
        <v>539</v>
      </c>
      <c r="F744" s="76">
        <f>F745</f>
        <v>5779.3</v>
      </c>
      <c r="G744" s="76">
        <f>G745</f>
        <v>4673.3999999999996</v>
      </c>
    </row>
    <row r="745" spans="1:7" ht="30" x14ac:dyDescent="0.3">
      <c r="A745" s="33" t="s">
        <v>173</v>
      </c>
      <c r="B745" s="28" t="s">
        <v>172</v>
      </c>
      <c r="C745" s="74" t="s">
        <v>103</v>
      </c>
      <c r="D745" s="74" t="s">
        <v>175</v>
      </c>
      <c r="E745" s="74" t="s">
        <v>586</v>
      </c>
      <c r="F745" s="76">
        <v>5779.3</v>
      </c>
      <c r="G745" s="157">
        <v>4673.3999999999996</v>
      </c>
    </row>
    <row r="746" spans="1:7" ht="30" x14ac:dyDescent="0.3">
      <c r="A746" s="33" t="s">
        <v>127</v>
      </c>
      <c r="B746" s="28" t="s">
        <v>172</v>
      </c>
      <c r="C746" s="74" t="s">
        <v>103</v>
      </c>
      <c r="D746" s="74" t="s">
        <v>175</v>
      </c>
      <c r="E746" s="74" t="s">
        <v>545</v>
      </c>
      <c r="F746" s="76">
        <f>F747</f>
        <v>689.4</v>
      </c>
      <c r="G746" s="76">
        <f>G747</f>
        <v>698.9</v>
      </c>
    </row>
    <row r="747" spans="1:7" ht="45" x14ac:dyDescent="0.3">
      <c r="A747" s="33" t="s">
        <v>128</v>
      </c>
      <c r="B747" s="28" t="s">
        <v>172</v>
      </c>
      <c r="C747" s="74" t="s">
        <v>103</v>
      </c>
      <c r="D747" s="74" t="s">
        <v>175</v>
      </c>
      <c r="E747" s="74" t="s">
        <v>541</v>
      </c>
      <c r="F747" s="76">
        <v>689.4</v>
      </c>
      <c r="G747" s="76">
        <v>698.9</v>
      </c>
    </row>
    <row r="748" spans="1:7" ht="45" x14ac:dyDescent="0.3">
      <c r="A748" s="33" t="s">
        <v>634</v>
      </c>
      <c r="B748" s="28" t="s">
        <v>155</v>
      </c>
      <c r="C748" s="73"/>
      <c r="D748" s="73"/>
      <c r="E748" s="74"/>
      <c r="F748" s="76">
        <f t="shared" ref="F748:G751" si="98">F749</f>
        <v>138</v>
      </c>
      <c r="G748" s="76">
        <f t="shared" si="98"/>
        <v>139.1</v>
      </c>
    </row>
    <row r="749" spans="1:7" x14ac:dyDescent="0.3">
      <c r="A749" s="33" t="s">
        <v>102</v>
      </c>
      <c r="B749" s="28" t="s">
        <v>155</v>
      </c>
      <c r="C749" s="74" t="s">
        <v>103</v>
      </c>
      <c r="D749" s="73"/>
      <c r="E749" s="74"/>
      <c r="F749" s="76">
        <f t="shared" si="98"/>
        <v>138</v>
      </c>
      <c r="G749" s="76">
        <f t="shared" si="98"/>
        <v>139.1</v>
      </c>
    </row>
    <row r="750" spans="1:7" ht="30" x14ac:dyDescent="0.3">
      <c r="A750" s="33" t="s">
        <v>149</v>
      </c>
      <c r="B750" s="28" t="s">
        <v>155</v>
      </c>
      <c r="C750" s="74" t="s">
        <v>103</v>
      </c>
      <c r="D750" s="74" t="s">
        <v>150</v>
      </c>
      <c r="E750" s="74"/>
      <c r="F750" s="76">
        <f t="shared" si="98"/>
        <v>138</v>
      </c>
      <c r="G750" s="76">
        <f t="shared" si="98"/>
        <v>139.1</v>
      </c>
    </row>
    <row r="751" spans="1:7" ht="30" x14ac:dyDescent="0.3">
      <c r="A751" s="33" t="s">
        <v>127</v>
      </c>
      <c r="B751" s="28" t="s">
        <v>155</v>
      </c>
      <c r="C751" s="74" t="s">
        <v>103</v>
      </c>
      <c r="D751" s="74" t="s">
        <v>150</v>
      </c>
      <c r="E751" s="74" t="s">
        <v>545</v>
      </c>
      <c r="F751" s="76">
        <f t="shared" si="98"/>
        <v>138</v>
      </c>
      <c r="G751" s="76">
        <f t="shared" si="98"/>
        <v>139.1</v>
      </c>
    </row>
    <row r="752" spans="1:7" ht="45" x14ac:dyDescent="0.3">
      <c r="A752" s="33" t="s">
        <v>128</v>
      </c>
      <c r="B752" s="28" t="s">
        <v>155</v>
      </c>
      <c r="C752" s="74" t="s">
        <v>103</v>
      </c>
      <c r="D752" s="74" t="s">
        <v>150</v>
      </c>
      <c r="E752" s="74" t="s">
        <v>541</v>
      </c>
      <c r="F752" s="76">
        <v>138</v>
      </c>
      <c r="G752" s="76">
        <v>139.1</v>
      </c>
    </row>
    <row r="753" spans="1:7" ht="45" x14ac:dyDescent="0.3">
      <c r="A753" s="33" t="s">
        <v>396</v>
      </c>
      <c r="B753" s="28" t="s">
        <v>397</v>
      </c>
      <c r="C753" s="73"/>
      <c r="D753" s="73"/>
      <c r="E753" s="74"/>
      <c r="F753" s="76">
        <f t="shared" ref="F753:G756" si="99">F754</f>
        <v>120</v>
      </c>
      <c r="G753" s="76">
        <f t="shared" si="99"/>
        <v>66.099999999999994</v>
      </c>
    </row>
    <row r="754" spans="1:7" ht="30" x14ac:dyDescent="0.3">
      <c r="A754" s="33" t="s">
        <v>393</v>
      </c>
      <c r="B754" s="28" t="s">
        <v>397</v>
      </c>
      <c r="C754" s="74" t="s">
        <v>175</v>
      </c>
      <c r="D754" s="73"/>
      <c r="E754" s="74"/>
      <c r="F754" s="76">
        <f t="shared" si="99"/>
        <v>120</v>
      </c>
      <c r="G754" s="76">
        <f t="shared" si="99"/>
        <v>66.099999999999994</v>
      </c>
    </row>
    <row r="755" spans="1:7" ht="30" x14ac:dyDescent="0.3">
      <c r="A755" s="33" t="s">
        <v>394</v>
      </c>
      <c r="B755" s="28" t="s">
        <v>397</v>
      </c>
      <c r="C755" s="74" t="s">
        <v>175</v>
      </c>
      <c r="D755" s="74" t="s">
        <v>103</v>
      </c>
      <c r="E755" s="74"/>
      <c r="F755" s="76">
        <f t="shared" si="99"/>
        <v>120</v>
      </c>
      <c r="G755" s="76">
        <f t="shared" si="99"/>
        <v>66.099999999999994</v>
      </c>
    </row>
    <row r="756" spans="1:7" ht="30" x14ac:dyDescent="0.3">
      <c r="A756" s="33" t="s">
        <v>398</v>
      </c>
      <c r="B756" s="28" t="s">
        <v>397</v>
      </c>
      <c r="C756" s="74" t="s">
        <v>175</v>
      </c>
      <c r="D756" s="74" t="s">
        <v>103</v>
      </c>
      <c r="E756" s="74" t="s">
        <v>587</v>
      </c>
      <c r="F756" s="76">
        <f t="shared" si="99"/>
        <v>120</v>
      </c>
      <c r="G756" s="76">
        <f t="shared" si="99"/>
        <v>66.099999999999994</v>
      </c>
    </row>
    <row r="757" spans="1:7" x14ac:dyDescent="0.3">
      <c r="A757" s="33" t="s">
        <v>399</v>
      </c>
      <c r="B757" s="28" t="s">
        <v>397</v>
      </c>
      <c r="C757" s="74" t="s">
        <v>175</v>
      </c>
      <c r="D757" s="74" t="s">
        <v>103</v>
      </c>
      <c r="E757" s="74" t="s">
        <v>588</v>
      </c>
      <c r="F757" s="76">
        <v>120</v>
      </c>
      <c r="G757" s="76">
        <v>66.099999999999994</v>
      </c>
    </row>
    <row r="758" spans="1:7" ht="60" x14ac:dyDescent="0.3">
      <c r="A758" s="33" t="s">
        <v>693</v>
      </c>
      <c r="B758" s="74" t="s">
        <v>638</v>
      </c>
      <c r="C758" s="74"/>
      <c r="D758" s="74"/>
      <c r="E758" s="74"/>
      <c r="F758" s="76">
        <f t="shared" ref="F758:G761" si="100">F759</f>
        <v>405.5</v>
      </c>
      <c r="G758" s="76">
        <f t="shared" si="100"/>
        <v>425.7</v>
      </c>
    </row>
    <row r="759" spans="1:7" x14ac:dyDescent="0.3">
      <c r="A759" s="33" t="s">
        <v>102</v>
      </c>
      <c r="B759" s="74" t="s">
        <v>638</v>
      </c>
      <c r="C759" s="74" t="s">
        <v>103</v>
      </c>
      <c r="D759" s="74"/>
      <c r="E759" s="74"/>
      <c r="F759" s="76">
        <f t="shared" si="100"/>
        <v>405.5</v>
      </c>
      <c r="G759" s="76">
        <f t="shared" si="100"/>
        <v>425.7</v>
      </c>
    </row>
    <row r="760" spans="1:7" x14ac:dyDescent="0.3">
      <c r="A760" s="33" t="s">
        <v>160</v>
      </c>
      <c r="B760" s="74" t="s">
        <v>638</v>
      </c>
      <c r="C760" s="74" t="s">
        <v>103</v>
      </c>
      <c r="D760" s="74" t="s">
        <v>175</v>
      </c>
      <c r="E760" s="74"/>
      <c r="F760" s="76">
        <f t="shared" si="100"/>
        <v>405.5</v>
      </c>
      <c r="G760" s="76">
        <f t="shared" si="100"/>
        <v>425.7</v>
      </c>
    </row>
    <row r="761" spans="1:7" ht="30" x14ac:dyDescent="0.3">
      <c r="A761" s="33" t="s">
        <v>127</v>
      </c>
      <c r="B761" s="74" t="s">
        <v>638</v>
      </c>
      <c r="C761" s="74" t="s">
        <v>103</v>
      </c>
      <c r="D761" s="74" t="s">
        <v>175</v>
      </c>
      <c r="E761" s="74" t="s">
        <v>545</v>
      </c>
      <c r="F761" s="76">
        <f t="shared" si="100"/>
        <v>405.5</v>
      </c>
      <c r="G761" s="76">
        <f t="shared" si="100"/>
        <v>425.7</v>
      </c>
    </row>
    <row r="762" spans="1:7" ht="45" x14ac:dyDescent="0.3">
      <c r="A762" s="33" t="s">
        <v>128</v>
      </c>
      <c r="B762" s="74" t="s">
        <v>638</v>
      </c>
      <c r="C762" s="74" t="s">
        <v>103</v>
      </c>
      <c r="D762" s="74" t="s">
        <v>175</v>
      </c>
      <c r="E762" s="74" t="s">
        <v>541</v>
      </c>
      <c r="F762" s="76">
        <v>405.5</v>
      </c>
      <c r="G762" s="76">
        <v>425.7</v>
      </c>
    </row>
    <row r="763" spans="1:7" ht="45.6" customHeight="1" x14ac:dyDescent="0.3">
      <c r="A763" s="32" t="s">
        <v>1190</v>
      </c>
      <c r="B763" s="28" t="s">
        <v>261</v>
      </c>
      <c r="C763" s="73"/>
      <c r="D763" s="73"/>
      <c r="E763" s="74"/>
      <c r="F763" s="76">
        <f>F768+F767</f>
        <v>140</v>
      </c>
      <c r="G763" s="76">
        <f>G768+G767</f>
        <v>140</v>
      </c>
    </row>
    <row r="764" spans="1:7" x14ac:dyDescent="0.3">
      <c r="A764" s="33" t="s">
        <v>212</v>
      </c>
      <c r="B764" s="28" t="s">
        <v>261</v>
      </c>
      <c r="C764" s="74" t="s">
        <v>132</v>
      </c>
      <c r="D764" s="74"/>
      <c r="E764" s="74"/>
      <c r="F764" s="76">
        <f t="shared" ref="F764:G766" si="101">F765</f>
        <v>140</v>
      </c>
      <c r="G764" s="76">
        <f t="shared" si="101"/>
        <v>140</v>
      </c>
    </row>
    <row r="765" spans="1:7" ht="30" x14ac:dyDescent="0.3">
      <c r="A765" s="33" t="s">
        <v>236</v>
      </c>
      <c r="B765" s="28" t="s">
        <v>261</v>
      </c>
      <c r="C765" s="74" t="s">
        <v>132</v>
      </c>
      <c r="D765" s="74" t="s">
        <v>237</v>
      </c>
      <c r="E765" s="74"/>
      <c r="F765" s="76">
        <f t="shared" si="101"/>
        <v>140</v>
      </c>
      <c r="G765" s="76">
        <f t="shared" si="101"/>
        <v>140</v>
      </c>
    </row>
    <row r="766" spans="1:7" ht="30" x14ac:dyDescent="0.3">
      <c r="A766" s="33" t="s">
        <v>127</v>
      </c>
      <c r="B766" s="28" t="s">
        <v>261</v>
      </c>
      <c r="C766" s="74" t="s">
        <v>132</v>
      </c>
      <c r="D766" s="74" t="s">
        <v>237</v>
      </c>
      <c r="E766" s="74" t="s">
        <v>545</v>
      </c>
      <c r="F766" s="76">
        <f t="shared" si="101"/>
        <v>140</v>
      </c>
      <c r="G766" s="76">
        <f t="shared" si="101"/>
        <v>140</v>
      </c>
    </row>
    <row r="767" spans="1:7" ht="45" x14ac:dyDescent="0.3">
      <c r="A767" s="33" t="s">
        <v>128</v>
      </c>
      <c r="B767" s="28" t="s">
        <v>261</v>
      </c>
      <c r="C767" s="74" t="s">
        <v>132</v>
      </c>
      <c r="D767" s="74" t="s">
        <v>237</v>
      </c>
      <c r="E767" s="74" t="s">
        <v>541</v>
      </c>
      <c r="F767" s="76">
        <v>140</v>
      </c>
      <c r="G767" s="76">
        <v>140</v>
      </c>
    </row>
    <row r="768" spans="1:7" hidden="1" x14ac:dyDescent="0.3">
      <c r="A768" s="33" t="s">
        <v>250</v>
      </c>
      <c r="B768" s="28" t="s">
        <v>261</v>
      </c>
      <c r="C768" s="74" t="s">
        <v>251</v>
      </c>
      <c r="D768" s="73"/>
      <c r="E768" s="74"/>
      <c r="F768" s="76">
        <f t="shared" ref="F768:G770" si="102">F769</f>
        <v>0</v>
      </c>
      <c r="G768" s="76">
        <f t="shared" si="102"/>
        <v>0</v>
      </c>
    </row>
    <row r="769" spans="1:7" hidden="1" x14ac:dyDescent="0.3">
      <c r="A769" s="33" t="s">
        <v>253</v>
      </c>
      <c r="B769" s="28" t="s">
        <v>261</v>
      </c>
      <c r="C769" s="74" t="s">
        <v>251</v>
      </c>
      <c r="D769" s="74" t="s">
        <v>108</v>
      </c>
      <c r="E769" s="74"/>
      <c r="F769" s="76">
        <f t="shared" si="102"/>
        <v>0</v>
      </c>
      <c r="G769" s="76">
        <f t="shared" si="102"/>
        <v>0</v>
      </c>
    </row>
    <row r="770" spans="1:7" ht="30" hidden="1" x14ac:dyDescent="0.3">
      <c r="A770" s="33" t="s">
        <v>127</v>
      </c>
      <c r="B770" s="28" t="s">
        <v>261</v>
      </c>
      <c r="C770" s="74" t="s">
        <v>251</v>
      </c>
      <c r="D770" s="74" t="s">
        <v>108</v>
      </c>
      <c r="E770" s="74" t="s">
        <v>545</v>
      </c>
      <c r="F770" s="76">
        <f t="shared" si="102"/>
        <v>0</v>
      </c>
      <c r="G770" s="76">
        <f t="shared" si="102"/>
        <v>0</v>
      </c>
    </row>
    <row r="771" spans="1:7" ht="45" hidden="1" x14ac:dyDescent="0.3">
      <c r="A771" s="33" t="s">
        <v>128</v>
      </c>
      <c r="B771" s="28" t="s">
        <v>261</v>
      </c>
      <c r="C771" s="74" t="s">
        <v>251</v>
      </c>
      <c r="D771" s="74" t="s">
        <v>108</v>
      </c>
      <c r="E771" s="74" t="s">
        <v>541</v>
      </c>
      <c r="F771" s="76"/>
      <c r="G771" s="76"/>
    </row>
    <row r="772" spans="1:7" ht="45" x14ac:dyDescent="0.3">
      <c r="A772" s="125" t="s">
        <v>749</v>
      </c>
      <c r="B772" s="109" t="s">
        <v>750</v>
      </c>
      <c r="C772" s="74"/>
      <c r="D772" s="74"/>
      <c r="E772" s="74"/>
      <c r="F772" s="76">
        <f t="shared" ref="F772:G775" si="103">F773</f>
        <v>648</v>
      </c>
      <c r="G772" s="76">
        <f t="shared" si="103"/>
        <v>648</v>
      </c>
    </row>
    <row r="773" spans="1:7" ht="30" x14ac:dyDescent="0.3">
      <c r="A773" s="33" t="s">
        <v>182</v>
      </c>
      <c r="B773" s="109" t="s">
        <v>750</v>
      </c>
      <c r="C773" s="74" t="s">
        <v>120</v>
      </c>
      <c r="D773" s="74"/>
      <c r="E773" s="74"/>
      <c r="F773" s="76">
        <f t="shared" si="103"/>
        <v>648</v>
      </c>
      <c r="G773" s="76">
        <f t="shared" si="103"/>
        <v>648</v>
      </c>
    </row>
    <row r="774" spans="1:7" ht="33" customHeight="1" x14ac:dyDescent="0.3">
      <c r="A774" s="33" t="s">
        <v>201</v>
      </c>
      <c r="B774" s="109" t="s">
        <v>750</v>
      </c>
      <c r="C774" s="74" t="s">
        <v>120</v>
      </c>
      <c r="D774" s="74" t="s">
        <v>202</v>
      </c>
      <c r="E774" s="74"/>
      <c r="F774" s="76">
        <f t="shared" si="103"/>
        <v>648</v>
      </c>
      <c r="G774" s="76">
        <f t="shared" si="103"/>
        <v>648</v>
      </c>
    </row>
    <row r="775" spans="1:7" ht="45" x14ac:dyDescent="0.3">
      <c r="A775" s="33" t="s">
        <v>210</v>
      </c>
      <c r="B775" s="109" t="s">
        <v>750</v>
      </c>
      <c r="C775" s="74" t="s">
        <v>120</v>
      </c>
      <c r="D775" s="74" t="s">
        <v>202</v>
      </c>
      <c r="E775" s="74" t="s">
        <v>558</v>
      </c>
      <c r="F775" s="76">
        <f t="shared" si="103"/>
        <v>648</v>
      </c>
      <c r="G775" s="76">
        <f t="shared" si="103"/>
        <v>648</v>
      </c>
    </row>
    <row r="776" spans="1:7" x14ac:dyDescent="0.3">
      <c r="A776" s="33" t="s">
        <v>218</v>
      </c>
      <c r="B776" s="109" t="s">
        <v>750</v>
      </c>
      <c r="C776" s="74" t="s">
        <v>120</v>
      </c>
      <c r="D776" s="74" t="s">
        <v>202</v>
      </c>
      <c r="E776" s="74" t="s">
        <v>559</v>
      </c>
      <c r="F776" s="76">
        <v>648</v>
      </c>
      <c r="G776" s="76">
        <v>648</v>
      </c>
    </row>
    <row r="777" spans="1:7" ht="28.15" customHeight="1" x14ac:dyDescent="0.3">
      <c r="A777" s="33" t="s">
        <v>607</v>
      </c>
      <c r="B777" s="28" t="s">
        <v>608</v>
      </c>
      <c r="C777" s="73"/>
      <c r="D777" s="73"/>
      <c r="E777" s="74"/>
      <c r="F777" s="76">
        <f t="shared" ref="F777:G780" si="104">F778</f>
        <v>600.9</v>
      </c>
      <c r="G777" s="76">
        <f t="shared" si="104"/>
        <v>630.9</v>
      </c>
    </row>
    <row r="778" spans="1:7" x14ac:dyDescent="0.3">
      <c r="A778" s="33" t="s">
        <v>102</v>
      </c>
      <c r="B778" s="28" t="s">
        <v>608</v>
      </c>
      <c r="C778" s="74" t="s">
        <v>103</v>
      </c>
      <c r="D778" s="73"/>
      <c r="E778" s="74"/>
      <c r="F778" s="76">
        <f t="shared" si="104"/>
        <v>600.9</v>
      </c>
      <c r="G778" s="76">
        <f t="shared" si="104"/>
        <v>630.9</v>
      </c>
    </row>
    <row r="779" spans="1:7" x14ac:dyDescent="0.3">
      <c r="A779" s="33" t="s">
        <v>160</v>
      </c>
      <c r="B779" s="28" t="s">
        <v>608</v>
      </c>
      <c r="C779" s="74" t="s">
        <v>103</v>
      </c>
      <c r="D779" s="74" t="s">
        <v>175</v>
      </c>
      <c r="E779" s="74"/>
      <c r="F779" s="76">
        <f t="shared" si="104"/>
        <v>600.9</v>
      </c>
      <c r="G779" s="76">
        <f t="shared" si="104"/>
        <v>630.9</v>
      </c>
    </row>
    <row r="780" spans="1:7" ht="30" x14ac:dyDescent="0.3">
      <c r="A780" s="33" t="s">
        <v>127</v>
      </c>
      <c r="B780" s="28" t="s">
        <v>608</v>
      </c>
      <c r="C780" s="74" t="s">
        <v>103</v>
      </c>
      <c r="D780" s="74" t="s">
        <v>175</v>
      </c>
      <c r="E780" s="74" t="s">
        <v>545</v>
      </c>
      <c r="F780" s="76">
        <f t="shared" si="104"/>
        <v>600.9</v>
      </c>
      <c r="G780" s="76">
        <f t="shared" si="104"/>
        <v>630.9</v>
      </c>
    </row>
    <row r="781" spans="1:7" ht="45" x14ac:dyDescent="0.3">
      <c r="A781" s="33" t="s">
        <v>128</v>
      </c>
      <c r="B781" s="28" t="s">
        <v>608</v>
      </c>
      <c r="C781" s="74" t="s">
        <v>103</v>
      </c>
      <c r="D781" s="74" t="s">
        <v>175</v>
      </c>
      <c r="E781" s="74" t="s">
        <v>541</v>
      </c>
      <c r="F781" s="76">
        <v>600.9</v>
      </c>
      <c r="G781" s="76">
        <v>630.9</v>
      </c>
    </row>
  </sheetData>
  <mergeCells count="16">
    <mergeCell ref="F163:F164"/>
    <mergeCell ref="G163:G164"/>
    <mergeCell ref="A1:G1"/>
    <mergeCell ref="G4:G5"/>
    <mergeCell ref="B4:B5"/>
    <mergeCell ref="A2:G2"/>
    <mergeCell ref="A4:A5"/>
    <mergeCell ref="C4:C5"/>
    <mergeCell ref="D4:D5"/>
    <mergeCell ref="E4:E5"/>
    <mergeCell ref="F4:F5"/>
    <mergeCell ref="A163:A164"/>
    <mergeCell ref="B163:B164"/>
    <mergeCell ref="C163:C164"/>
    <mergeCell ref="D163:D164"/>
    <mergeCell ref="E163:E164"/>
  </mergeCells>
  <pageMargins left="0.25" right="0.25" top="0.75" bottom="0.75" header="0.3" footer="0.3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8</vt:i4>
      </vt:variant>
    </vt:vector>
  </HeadingPairs>
  <TitlesOfParts>
    <vt:vector size="48" baseType="lpstr">
      <vt:lpstr>прил 1.</vt:lpstr>
      <vt:lpstr>прил 2.</vt:lpstr>
      <vt:lpstr>прил 3.</vt:lpstr>
      <vt:lpstr>прил 4.</vt:lpstr>
      <vt:lpstr>прил 5.</vt:lpstr>
      <vt:lpstr>прил 6.</vt:lpstr>
      <vt:lpstr>прил 7.</vt:lpstr>
      <vt:lpstr>прил 8.</vt:lpstr>
      <vt:lpstr>прил 9.</vt:lpstr>
      <vt:lpstr>прил 10 таб 1</vt:lpstr>
      <vt:lpstr>прил 10 таб 2</vt:lpstr>
      <vt:lpstr>прил 10 таб 3</vt:lpstr>
      <vt:lpstr>прил 10 таб 4</vt:lpstr>
      <vt:lpstr>прил 10 табл 5</vt:lpstr>
      <vt:lpstr>прил 10 таб 6.</vt:lpstr>
      <vt:lpstr>прил 10 табл 7.</vt:lpstr>
      <vt:lpstr>прил 10 табл 8</vt:lpstr>
      <vt:lpstr>прил 10 табл 9</vt:lpstr>
      <vt:lpstr>прил 10 таб 10</vt:lpstr>
      <vt:lpstr>прил 10 таб 11</vt:lpstr>
      <vt:lpstr>прил 10 таб 12</vt:lpstr>
      <vt:lpstr>прил 10 таб 13</vt:lpstr>
      <vt:lpstr>прил 11 таб 1</vt:lpstr>
      <vt:lpstr>прил 11 таб 2</vt:lpstr>
      <vt:lpstr>прил 11 таб 3</vt:lpstr>
      <vt:lpstr>прил 11 таб 4</vt:lpstr>
      <vt:lpstr>прил 11 таб 5</vt:lpstr>
      <vt:lpstr>прил 11 табл 6</vt:lpstr>
      <vt:lpstr>прил 11 табл 7</vt:lpstr>
      <vt:lpstr>прил 11 табл 8</vt:lpstr>
      <vt:lpstr>прил 12.</vt:lpstr>
      <vt:lpstr>прил 13.</vt:lpstr>
      <vt:lpstr>прил 14.</vt:lpstr>
      <vt:lpstr>прил 15.</vt:lpstr>
      <vt:lpstr>прил 16</vt:lpstr>
      <vt:lpstr>прил17.</vt:lpstr>
      <vt:lpstr>прил 18.</vt:lpstr>
      <vt:lpstr>прил 19.</vt:lpstr>
      <vt:lpstr>прил 20.</vt:lpstr>
      <vt:lpstr>прил 21</vt:lpstr>
      <vt:lpstr>'прил 1.'!Область_печати</vt:lpstr>
      <vt:lpstr>'прил 10 таб 12'!Область_печати</vt:lpstr>
      <vt:lpstr>'прил 10 таб 13'!Область_печати</vt:lpstr>
      <vt:lpstr>'прил 11 таб 5'!Область_печати</vt:lpstr>
      <vt:lpstr>'прил 2.'!Область_печати</vt:lpstr>
      <vt:lpstr>'прил 3.'!Область_печати</vt:lpstr>
      <vt:lpstr>'прил 6.'!Область_печати</vt:lpstr>
      <vt:lpstr>'прил 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2022-12-29T09:54:23Z</dcterms:modified>
</cp:coreProperties>
</file>